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Print_Area" localSheetId="0">Sheet1!$A$1:$O$42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<sst xmlns="http://schemas.openxmlformats.org/spreadsheetml/2006/main" count="71" uniqueCount="52">
  <si>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 xml:space="preserve">Приложение № 13 </t>
  </si>
  <si>
    <t>Информация о ходе реализации государственной программы Республики Тыва "Государственная антиалкогольная и антинаркотическая программа Республики Тыва"</t>
  </si>
  <si>
    <t xml:space="preserve">за 9 месяцев 2025 года </t>
  </si>
  <si>
    <t>№</t>
  </si>
  <si>
    <t>Наименование мероприятия (объекта)</t>
  </si>
  <si>
    <t>Объемы финансирования (тыс.рублей)</t>
  </si>
  <si>
    <t xml:space="preserve">Фактический результат выполнения мероприятий (в отчетном периоде и нарастающим итогом с начала года) </t>
  </si>
  <si>
    <t>п/п</t>
  </si>
  <si>
    <t>всего</t>
  </si>
  <si>
    <t xml:space="preserve">федеральный бюджет </t>
  </si>
  <si>
    <t xml:space="preserve">республиканский бюджет </t>
  </si>
  <si>
    <t xml:space="preserve">местный бюджет </t>
  </si>
  <si>
    <t xml:space="preserve">внебюджетные источники </t>
  </si>
  <si>
    <t xml:space="preserve">план </t>
  </si>
  <si>
    <t>факт</t>
  </si>
  <si>
    <t>план</t>
  </si>
  <si>
    <t xml:space="preserve">предусмотрено программой </t>
  </si>
  <si>
    <t xml:space="preserve">утверждено на 2025 год законом РТ о республиканском бюджете </t>
  </si>
  <si>
    <t xml:space="preserve">предусмотрено уточненной бюджетной росписью на отчетный период </t>
  </si>
  <si>
    <t>исполнение (кассовые расходы)</t>
  </si>
  <si>
    <t xml:space="preserve">факт </t>
  </si>
  <si>
    <t>Подпрограмма 1 «Первичная, вторичная, третичная профилактика заболеваний наркологического профиля», всего, в том числе:</t>
  </si>
  <si>
    <t>1.10.</t>
  </si>
  <si>
    <t>Содержание ГБУЗ Республики Тыва "Республиканский наркологический диспансер" согласно плану финансово-хозяйственной деятельности</t>
  </si>
  <si>
    <t>0</t>
  </si>
  <si>
    <t>на содержание ГБУЗ РТ "Республиканский наркологический диспансер" израсходовано 118717,32227 тыс.рублей</t>
  </si>
  <si>
    <t xml:space="preserve">Подпрограмма 2 «Профилактика пьянства, алкоголизма и их медико-социальных последствий на территории Республики Тыва» </t>
  </si>
  <si>
    <t>2.3.</t>
  </si>
  <si>
    <t>Мероприятия, направленные на формирование здорового образа жизни у населения, включая сокращение потребления психоактивных веществ (алкоголя, наркотических средств, табака), выпуск серии телепередач по профилактике употребления психоактивных веществ с приглашением на передачу органы исполнительной и муниципальной власти, некоммерческие организации</t>
  </si>
  <si>
    <t xml:space="preserve">На 1 октября 2025 года установлены 8 баннеров по ЗОЖ: 
В январе установлено 5 баннеров:
3)Будьте примером для своих детей, встречайте Новый год активно, позитивно и трезво” (по ул. Московской -Аэропорт )
4)”Выбирай здоровый отдых: без алкоголя, наркотиков и сигарет” (Дом Ветеранов)
3) “Алкоголь и вождение не совместимы” (Правый берег)
4) “Будьте примером для своих детей, встречайте Новый год активно, позитивно и трезво” (по ул. Калинана 29/1 – СО РНД)
5) “Будьте примером для своих детей, встречайте Новый год активно, позитивно и трезво” (по ул. Комсомольской рядом со 2 баней).
 В марте установлено 2 баннера , посвященных 80-летию ВОВ (на территории СО и ДО РНД).
6-7) В апреле установлено 2 баннера: 1 по ул.Кочетово напротив магазина Sella на тему: «Семья, спорт, здоровье. Не стань рабом алкоголя, наркотиков», 1 баннер на круговой улицы Оюна Курседи на тему «Внимание! Вас копируют Ваши дети» (профилактика табакокурения). 
8) 1 баннер «Профилактика алкоголизма» на входе СО ГБУЗ РТ «Реснаркодиспансер» по улице Калинина 29/1.
В рамках межведомственной работы с ФПП «Общественный совет» для проекта «Женщина-модель здоровья» снято интервью врача с женщинами, получающими стационарное лечение в Республиканском наркологическом диспансере на 30 секунд. 
Активно ведется работа в интернет-ресурсах и социальных сетях с целью донести необходимую информацию до населения, в особенности молодежи, которое активно пользуется интернетом. Действует официальный сайт ГБУЗ РТ “Республиканский наркологический диспансер” www.rndtuva.ru, а также активно используется официальная страница диспансера в социальной сети “ВКонтакте”. Всего на официальном сайте 328 материалов (АППГ - 503) и в социальной сети “ВКонтакте” размещено 592 материалов (АППГ - 743). </t>
  </si>
  <si>
    <t>2.4.</t>
  </si>
  <si>
    <t>Проведение физкультурно-спортивных праздников, фестивалей, массовых соревнований в целях пропаганды преимуществ трезвого образа жизни, выработки активной жизненной позиции и негативного отношения к употреблению алкогольных напитков. Разработка социальных роликов, направленных на пропаганду здорового образа жизни, с участием известных спортсменов</t>
  </si>
  <si>
    <t>В 2025 году за 9 месяцев проведено всего 3 спортивно-массовых мероприятий:
1.Соревнования по плаванию среди детей, приуроченные Дню России
2.Республиканские соревнования по экстремальным видам спорта среди населения, посвященных Дню молодежи;
3.Спартакиада «Самая спортивная семья Республики Тыва»
1. Соревнования по плаванию среди детей, приуроченные Дню России прошли 14 июня 2025 года в СК. И. Ярыгина с призовым фондом 68 800 (шестьдесят восемь тысяч восемьсот) рублей, всего принимало участие 36 юношей и девушек. Общая сумма сметы 88620 рублей. 
2. Соревнования проводились в шестнадцати возрастных группах. Победителям и призерам были вручены медали, грамоты и денежные сертификаты. 
Республиканские соревнования по экстремальным видам спорта среди населения, посвященных Дню молодежи проведены 28 июня 2025 года на скейт площадке Молодежного сквера г. Кызыла с призовым фондом 73 000 (семьдесят три тысячи) рублей, всего принимало участие 36 юношей и девушек. Общая сумма сметы 80920 рублей. Турнир проводился в шести дисциплинах экстрима. Победителям и призерам были вручены медали, грамоты и денежные сертификаты.
3. Спартакиада «Самая спортивная семья Республики Тыва» прошла 8 июля 2025 года на стадионе имени «5-летия Советской Тувы» с призовым фондом 22 000 (двадцать две тысячи) рублей, всего принимало участие 15 человек, из них 10 взрослых и 5 детей. Общая сумма сметы 27340 рублей. 
Общий охват участников проведенных 3 спортивно-массовых мероприятий составляет 142 человек, из них несовершеннолетних – 105, взрослого населения – 37. 
Общая сумма сметы расходов 3 спортивно-массовых мероприятий в рамках Антиалкогольной программы составило 196 880 рублей.
За 9 месяцев 2025 года из 270 000 рублей освоено 196 880 рублей.
В октябре и ноябре планируются проведение Спартакиады среди семейных команд в честь празднования Дня отца в России на сумму 26 055 рублей и Спартакиады «Вместе с мамой», посвященной Дню матери в России 47 065 рублей.</t>
  </si>
  <si>
    <t>2.5.</t>
  </si>
  <si>
    <t>Проведение культурно-образовательного мероприятия «Ажык шолге ойнап хоглээл». Создание видеоролика по профилактике алкоголизма и пропаганде здорового образа жизни</t>
  </si>
  <si>
    <t xml:space="preserve">На контроле. В целях популяризации народных традиций, обычаев, обрядов и привлечению населения к здоровому образу жизни Центром развития тувинской традиционной культуры и начиная с 2013 года реализуется проект «Ажык – шолге ойнап хоглээлинер!» по организации культурно-образовательных программ на территории ЛДО и ПДО г. Кызыла. </t>
  </si>
  <si>
    <t>2.13.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</si>
  <si>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село"</t>
  </si>
  <si>
    <t>В соответствии с протоколом заседания организационного комитета по подведению итогов республиканского конкурса среди сельских населенных пунктов Республики Тыва от 21.01.2025 г. № 04-04-8/25 профинансировано. 
По результатам прямого открытого голосования признать победителями республиканского конкурса среди сельских населенных пунктов Республики Тыва
«Трезвое село», следующих сельских населенных пунктов:
- Большие сельские населенные пункты:
Первое место - с. Сесерлиг Пий-Хемского района;
Второе место - с. Хондергей Дзун-Хемчикского района;
Третье место - с. Аксы-Барлык Барун-Хемчикского района.
- Средние сельские населенные пункты:
Первое место - с. Арыскан Улуг-Хемского района;
Второе место - с. Тарлаг Пий-Хемского района;
Третье место - с. Кызыл-Тайга Сут-Хольского района.
- Малые сельские населенные пункты:
Первое место - с. Тоолайлыг Монгун-Тайгинского района.</t>
  </si>
  <si>
    <t>Подпрограмма 3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</t>
  </si>
  <si>
    <t>3.10.</t>
  </si>
  <si>
    <t>Проведение работ по уничтожению зарослей дикорастущей конопли. Приобретение сельскохозяйственных машин и оборудования</t>
  </si>
  <si>
    <r>
      <t xml:space="preserve">В рамках государственной программы из республиканского бюджета выделено - 2 930,0 тыс. рублей (АППГ – 2 930,0 тыс. руб.) для уничтожения зарослей дикорастущей конопли, в том числе на приобретение гербицидов сплошного действия – 2730,0 тыс. рублей, на утилизацию тары гербицидов – 110,0 тыс. рублей и на проведение агротехнологических работ – 90,0 тыс. рублей.
С бюджетов 12-ти муниципальных образований республики, также г. Кызыл предусмотрены финансовые средства на уничтожение зарослей дикорастущей конопли - 1 200,3 тыс. рублей (АППГ – 1 324,0 тыс. рублей), данные средства направлены на приобретение горюче-смазочных материалов в объёме от 13 до 14 тонн при 78-82 р/л. 
Согласно Приказу Минсельхозпрода Республики Тыва от 24 апреля 2025 г. № 72-ОД «О распределении товарно-материальных ценностей для выполнения мероприятий по уничтожению зарослей дикорастущей конопли государственной программы Республики Тыва «Государственная антиалкогольная и антинаркотическая программа Республики Тыва на 2021-2025 годы», утверждённого постановлением Правительства Республики Тыва от 08 ноября 2023 года № 803 проведена работа по распределению гербицидов 11-ти муниципальным образованиям республики.
В текущем году площадь уничтожения зарослей дикорастущей конопли по республике составила - 1 976,2 га (АППГ - 2 460,2 га).
В июле месяце текущего года при мониторинге сельскохозяйственных земель дополнительно выявлены площади засоренные зарослями дикорастущей конопли на территории Кызылского (10 га), Пий-Хемского (61 га), Сут-Хольского (10 га), Тандинского (36,8 га), Улуг-Хемского (10 га), Чаа-Хольского (50 га), Чеди-Хольского (59 га) кожуунов. Общая площадь дополнительно выявленных земель составила 236,8 га. 
В связи с чем были закуплены гербициды сплошного действия в объёме 360,0 литров и распределены следующим кожуунам: Чаа-Хольский – 100 л., Чеди-Хольский – 40 л., Пий-Хемский – 120 л. и Кызылский – 100 л.
По состоянию на 06 октября 2025 года, всего уничтожено зарослей дикорастущей конопли – 2 041,0 га или 100% (АППГ - 2 460,2 га).
- путем химического опрыскивания - 1 311,6 га или 64,3% к заявленной площади (соответственно 2 720,0 литров гербицида сплошного действия с учётом объёмов приобретения гербицидов Пий-Хемского района и переходящего остатка с прошлого года), справочно: Пий-Хемский кожуун заключил Договор с ООО «Содействие АгроПлюс» на приобретение гербицида сплошного действия (универсальный Тотал - 480 г/л) в объеме 210,0 литров для уничтожения дикорастущей конопли с общей площадью 80,0 га при повторной химической обработки очагов дикорастущей конопли (при норме 1,5 л/га.) на территории Пий-Хемского кожууна. В связи со слабозасорённости (изреженности) очагов дикорастущей конопли на 1 м2 в Тес-Хемском кожууне площадь опрыскивания увеличен на 4 л/га.
- агротехническим способом уничтожено - 729,4 га (35,7%), в том числе:
</t>
    </r>
    <r>
      <rPr>
        <sz val="8"/>
        <rFont val="Wingdings 2"/>
        <charset val="204"/>
      </rPr>
      <t></t>
    </r>
    <r>
      <rPr>
        <sz val="8"/>
        <rFont val="Times New Roman"/>
        <charset val="204"/>
      </rPr>
      <t xml:space="preserve">механизированное скашивание – 447,9 га;
</t>
    </r>
    <r>
      <rPr>
        <sz val="8"/>
        <rFont val="Wingdings 2"/>
        <charset val="204"/>
      </rPr>
      <t></t>
    </r>
    <r>
      <rPr>
        <sz val="8"/>
        <rFont val="Times New Roman"/>
        <charset val="204"/>
      </rPr>
      <t xml:space="preserve">ручное скашивание, в том числе ручная прополка – 76,5 га;
</t>
    </r>
    <r>
      <rPr>
        <sz val="8"/>
        <rFont val="Wingdings 2"/>
        <charset val="204"/>
      </rPr>
      <t></t>
    </r>
    <r>
      <rPr>
        <sz val="8"/>
        <rFont val="Times New Roman"/>
        <charset val="204"/>
      </rPr>
      <t xml:space="preserve">вспашка в целях вовлечения в оборот сельхозугодий – 15 га;
</t>
    </r>
    <r>
      <rPr>
        <sz val="8"/>
        <rFont val="Wingdings 2"/>
        <charset val="204"/>
      </rPr>
      <t></t>
    </r>
    <r>
      <rPr>
        <sz val="8"/>
        <rFont val="Times New Roman"/>
        <charset val="204"/>
      </rPr>
      <t>конкурентоспособные культуры – 190 га.
В настоящее время продолжается уничтожение зарослей дикорастущей конопли в Чеди-Хольском (97%) и Пий-Хемском (98%) кожуунах. Срок завершения работ по уничтожению зарослей дикорастущей конопли запланировано до 10 октября т.г.
Завершена работа по сбору тары гербицидов сплошного действия 11-ти муниципальными образованиями. Фондом развития фермерского бизнеса и сельскохозяйственных кооперативов Республики Тыва заключен договор на утилизацию тары с филиалом ООО «Утилитсервис» г. Абакан Республики Хакасия. Срок завершения работ по утилизации тары 15 октября т.г.</t>
    </r>
  </si>
  <si>
    <t>Подпрограмма 4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</si>
  <si>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4.3.</t>
  </si>
  <si>
    <t xml:space="preserve">Раннее выявление потребителей психотропных веществ среди несовершеннолетних </t>
  </si>
  <si>
    <t xml:space="preserve">Приобретены наборы реагентов для диагностики инвитро для выявления наркотических и психоактивных веществ и их метаболитов в моче иммунохроматографическим методом с контролем подлинности образца «ИХА-МУЛЬТИ-ПЛЮС» в количестве 6100 наборов (цена за 1 шт. набора состовляет 550 р.), на сумму 3355,0 тыс.рублей. произведена частичная оплата. Поставщиком является ООО "Алектест". </t>
  </si>
  <si>
    <t>4.9.</t>
  </si>
  <si>
    <t>Предоставление субсидий из республиканского бюджета Республики Тыва социально ориентированным некоммерческим организациям, осуществляющим деятельность в сфере социальной реабилитации и ресоциализации лиц, страдающих алкогольными расстройствами, прошедших лечение, а также потреблявших наркотические средства и психотропные вещества в немедицинских целях, на реализацию социально значимых проектов</t>
  </si>
  <si>
    <t>В 2025 году прием заявок конкурсного отбора на предоставление субсидий в форме гранта Главы Республики Тыва на развитие гражданского общества проводился с 4 августа по 7 сентября, который в дальнейшем был продлен до 18 сентября 2025 года включительно. 19 сентября проведена процедура вскрытия заявок. Всего подано 69 заявок, 6 из них отозваны участниками. С 22 сентября по 17 октября проводится рассмотрение заявок на соответствие требованиям согласно п. 2.5 и 2.5 положения конкурса; оценка заявок экспертами будет проводиться до 18 ноября; подведение итогов предварительно запланировано на 31 ноября 2025 года.</t>
  </si>
  <si>
    <t xml:space="preserve">Всего </t>
  </si>
  <si>
    <t>% исполения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</si>
</sst>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134"/>
      <scheme val="minor"/>
    </font>
    <font>
      <sz val="11"/>
      <name val="Times New Roman"/>
      <charset val="204"/>
    </font>
    <font>
      <u/>
      <sz val="11"/>
      <name val="Times New Roman"/>
      <charset val="204"/>
    </font>
    <font>
      <sz val="9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8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Wingdings 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0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80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80" fontId="1" fillId="0" borderId="1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80" fontId="1" fillId="0" borderId="0" xfId="0" applyNumberFormat="1" applyFont="1" applyAlignment="1">
      <alignment vertical="center"/>
    </xf>
    <xf numFmtId="180" fontId="0" fillId="0" borderId="0" xfId="0" applyNumberForma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xSplit="3" ySplit="7" topLeftCell="D8" activePane="bottomRight" state="frozen"/>
      <selection/>
      <selection pane="topRight"/>
      <selection pane="bottomLeft"/>
      <selection pane="bottomRight" activeCell="O23" sqref="O23:O25"/>
    </sheetView>
  </sheetViews>
  <sheetFormatPr defaultColWidth="9" defaultRowHeight="15"/>
  <cols>
    <col min="1" max="1" width="5.57142857142857" style="1" customWidth="1"/>
    <col min="2" max="2" width="32" customWidth="1"/>
    <col min="3" max="3" width="10.7142857142857" customWidth="1"/>
    <col min="4" max="4" width="11.2857142857143" style="1" customWidth="1"/>
    <col min="5" max="5" width="7.14285714285714" customWidth="1"/>
    <col min="6" max="6" width="6.71428571428571" customWidth="1"/>
    <col min="7" max="7" width="13.7142857142857" style="1" customWidth="1"/>
    <col min="8" max="8" width="17.1428571428571" customWidth="1"/>
    <col min="9" max="10" width="15.2857142857143" customWidth="1"/>
    <col min="11" max="11" width="7.28571428571429" customWidth="1"/>
    <col min="12" max="12" width="5.85714285714286" customWidth="1"/>
    <col min="13" max="13" width="7" customWidth="1"/>
    <col min="14" max="14" width="8" customWidth="1"/>
    <col min="15" max="15" width="71.7142857142857" customWidth="1"/>
  </cols>
  <sheetData>
    <row r="1" ht="13.5" customHeight="1" spans="1: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0</v>
      </c>
    </row>
    <row r="2" customHeight="1" spans="1:15">
      <c r="A2" s="2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/>
    </row>
    <row r="3" ht="30.75" customHeight="1" spans="1:15">
      <c r="A3" s="2"/>
      <c r="B3" s="3"/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42"/>
      <c r="O3" s="43"/>
    </row>
    <row r="4" ht="13.5" customHeight="1" spans="1:15">
      <c r="A4" s="3" t="s">
        <v>3</v>
      </c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" t="s">
        <v>6</v>
      </c>
    </row>
    <row r="5" ht="29.25" customHeight="1" spans="1:15">
      <c r="A5" s="3" t="s">
        <v>7</v>
      </c>
      <c r="B5" s="3"/>
      <c r="C5" s="3" t="s">
        <v>8</v>
      </c>
      <c r="D5" s="3"/>
      <c r="E5" s="4" t="s">
        <v>9</v>
      </c>
      <c r="F5" s="8"/>
      <c r="G5" s="4" t="s">
        <v>10</v>
      </c>
      <c r="H5" s="5"/>
      <c r="I5" s="5"/>
      <c r="J5" s="8"/>
      <c r="K5" s="4" t="s">
        <v>11</v>
      </c>
      <c r="L5" s="8"/>
      <c r="M5" s="4" t="s">
        <v>12</v>
      </c>
      <c r="N5" s="8"/>
      <c r="O5" s="3"/>
    </row>
    <row r="6" ht="88.5" customHeight="1" spans="1:15">
      <c r="A6" s="3"/>
      <c r="B6" s="3"/>
      <c r="C6" s="3" t="s">
        <v>13</v>
      </c>
      <c r="D6" s="3" t="s">
        <v>14</v>
      </c>
      <c r="E6" s="3" t="s">
        <v>15</v>
      </c>
      <c r="F6" s="3" t="s">
        <v>14</v>
      </c>
      <c r="G6" s="3" t="s">
        <v>16</v>
      </c>
      <c r="H6" s="9" t="s">
        <v>17</v>
      </c>
      <c r="I6" s="3" t="s">
        <v>18</v>
      </c>
      <c r="J6" s="3" t="s">
        <v>19</v>
      </c>
      <c r="K6" s="3" t="s">
        <v>13</v>
      </c>
      <c r="L6" s="3" t="s">
        <v>14</v>
      </c>
      <c r="M6" s="3" t="s">
        <v>13</v>
      </c>
      <c r="N6" s="3" t="s">
        <v>20</v>
      </c>
      <c r="O6" s="3"/>
    </row>
    <row r="7" spans="1:1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/>
      <c r="K7" s="3">
        <v>10</v>
      </c>
      <c r="L7" s="3">
        <v>11</v>
      </c>
      <c r="M7" s="3">
        <v>12</v>
      </c>
      <c r="N7" s="3">
        <v>13</v>
      </c>
      <c r="O7" s="3">
        <v>15</v>
      </c>
    </row>
    <row r="8" ht="17.25" customHeight="1" spans="1:15">
      <c r="A8" s="10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4"/>
    </row>
    <row r="9" hidden="1" spans="1: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45"/>
    </row>
    <row r="10" hidden="1" spans="1: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6"/>
    </row>
    <row r="11" spans="1:15">
      <c r="A11" s="3" t="s">
        <v>22</v>
      </c>
      <c r="B11" s="16" t="s">
        <v>23</v>
      </c>
      <c r="C11" s="17">
        <f>I11</f>
        <v>143892</v>
      </c>
      <c r="D11" s="17">
        <f>J11</f>
        <v>118717.32227</v>
      </c>
      <c r="E11" s="18" t="s">
        <v>24</v>
      </c>
      <c r="F11" s="18" t="s">
        <v>24</v>
      </c>
      <c r="G11" s="19">
        <v>95548.6</v>
      </c>
      <c r="H11" s="17">
        <v>143892</v>
      </c>
      <c r="I11" s="17">
        <v>143892</v>
      </c>
      <c r="J11" s="17">
        <v>118717.32227</v>
      </c>
      <c r="K11" s="19">
        <v>0</v>
      </c>
      <c r="L11" s="47">
        <v>0</v>
      </c>
      <c r="M11" s="47">
        <v>0</v>
      </c>
      <c r="N11" s="19">
        <v>0</v>
      </c>
      <c r="O11" s="48" t="s">
        <v>25</v>
      </c>
    </row>
    <row r="12" spans="1:15">
      <c r="A12" s="3"/>
      <c r="B12" s="16"/>
      <c r="C12" s="20"/>
      <c r="D12" s="20"/>
      <c r="E12" s="21"/>
      <c r="F12" s="21"/>
      <c r="G12" s="20"/>
      <c r="H12" s="22"/>
      <c r="I12" s="22"/>
      <c r="J12" s="22"/>
      <c r="K12" s="20"/>
      <c r="L12" s="49"/>
      <c r="M12" s="49"/>
      <c r="N12" s="20"/>
      <c r="O12" s="50"/>
    </row>
    <row r="13" spans="1:15">
      <c r="A13" s="3"/>
      <c r="B13" s="16"/>
      <c r="C13" s="23"/>
      <c r="D13" s="23"/>
      <c r="E13" s="24"/>
      <c r="F13" s="24"/>
      <c r="G13" s="23"/>
      <c r="H13" s="25"/>
      <c r="I13" s="25"/>
      <c r="J13" s="25"/>
      <c r="K13" s="23"/>
      <c r="L13" s="51"/>
      <c r="M13" s="51"/>
      <c r="N13" s="23"/>
      <c r="O13" s="52"/>
    </row>
    <row r="14" ht="13.5" customHeight="1" spans="1:15">
      <c r="A14" s="26" t="s">
        <v>26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53"/>
    </row>
    <row r="15" spans="1:15">
      <c r="A15" s="3" t="s">
        <v>27</v>
      </c>
      <c r="B15" s="16" t="s">
        <v>28</v>
      </c>
      <c r="C15" s="17">
        <f>I15</f>
        <v>530</v>
      </c>
      <c r="D15" s="17">
        <f>J15</f>
        <v>397.5</v>
      </c>
      <c r="E15" s="18" t="s">
        <v>24</v>
      </c>
      <c r="F15" s="18" t="s">
        <v>24</v>
      </c>
      <c r="G15" s="19">
        <v>396</v>
      </c>
      <c r="H15" s="19">
        <v>530</v>
      </c>
      <c r="I15" s="17">
        <v>530</v>
      </c>
      <c r="J15" s="17">
        <v>397.5</v>
      </c>
      <c r="K15" s="19">
        <v>0</v>
      </c>
      <c r="L15" s="47">
        <v>0</v>
      </c>
      <c r="M15" s="19">
        <v>0</v>
      </c>
      <c r="N15" s="19">
        <v>0</v>
      </c>
      <c r="O15" s="48" t="s">
        <v>29</v>
      </c>
    </row>
    <row r="16" spans="1:15">
      <c r="A16" s="3"/>
      <c r="B16" s="16"/>
      <c r="C16" s="20"/>
      <c r="D16" s="20"/>
      <c r="E16" s="21"/>
      <c r="F16" s="21"/>
      <c r="G16" s="20"/>
      <c r="H16" s="20"/>
      <c r="I16" s="22"/>
      <c r="J16" s="22"/>
      <c r="K16" s="20"/>
      <c r="L16" s="49"/>
      <c r="M16" s="20"/>
      <c r="N16" s="20"/>
      <c r="O16" s="50"/>
    </row>
    <row r="17" spans="1:15">
      <c r="A17" s="3"/>
      <c r="B17" s="16"/>
      <c r="C17" s="23"/>
      <c r="D17" s="23"/>
      <c r="E17" s="24"/>
      <c r="F17" s="24"/>
      <c r="G17" s="23"/>
      <c r="H17" s="23"/>
      <c r="I17" s="25"/>
      <c r="J17" s="25"/>
      <c r="K17" s="23"/>
      <c r="L17" s="51"/>
      <c r="M17" s="23"/>
      <c r="N17" s="23"/>
      <c r="O17" s="52"/>
    </row>
    <row r="18" ht="67.5" customHeight="1" spans="1:15">
      <c r="A18" s="3" t="s">
        <v>30</v>
      </c>
      <c r="B18" s="16" t="s">
        <v>31</v>
      </c>
      <c r="C18" s="17">
        <f>I18</f>
        <v>270</v>
      </c>
      <c r="D18" s="17">
        <f>J18</f>
        <v>196.88</v>
      </c>
      <c r="E18" s="18" t="s">
        <v>24</v>
      </c>
      <c r="F18" s="18" t="s">
        <v>24</v>
      </c>
      <c r="G18" s="19">
        <v>150</v>
      </c>
      <c r="H18" s="19">
        <v>270</v>
      </c>
      <c r="I18" s="17">
        <v>270</v>
      </c>
      <c r="J18" s="17">
        <v>196.88</v>
      </c>
      <c r="K18" s="19">
        <v>0</v>
      </c>
      <c r="L18" s="47">
        <v>0</v>
      </c>
      <c r="M18" s="19">
        <v>0</v>
      </c>
      <c r="N18" s="19">
        <v>0</v>
      </c>
      <c r="O18" s="48" t="s">
        <v>32</v>
      </c>
    </row>
    <row r="19" ht="45" customHeight="1" spans="1:15">
      <c r="A19" s="3"/>
      <c r="B19" s="16"/>
      <c r="C19" s="20"/>
      <c r="D19" s="20"/>
      <c r="E19" s="21"/>
      <c r="F19" s="21"/>
      <c r="G19" s="20"/>
      <c r="H19" s="20"/>
      <c r="I19" s="22"/>
      <c r="J19" s="22"/>
      <c r="K19" s="20"/>
      <c r="L19" s="49"/>
      <c r="M19" s="20"/>
      <c r="N19" s="20"/>
      <c r="O19" s="50"/>
    </row>
    <row r="20" ht="33.75" customHeight="1" spans="1:15">
      <c r="A20" s="3"/>
      <c r="B20" s="16"/>
      <c r="C20" s="23"/>
      <c r="D20" s="23"/>
      <c r="E20" s="24"/>
      <c r="F20" s="24"/>
      <c r="G20" s="23"/>
      <c r="H20" s="23"/>
      <c r="I20" s="25"/>
      <c r="J20" s="25"/>
      <c r="K20" s="23"/>
      <c r="L20" s="51"/>
      <c r="M20" s="23"/>
      <c r="N20" s="23"/>
      <c r="O20" s="52"/>
    </row>
    <row r="21" spans="1:15">
      <c r="A21" s="3" t="s">
        <v>33</v>
      </c>
      <c r="B21" s="16" t="s">
        <v>34</v>
      </c>
      <c r="C21" s="17">
        <f>I21</f>
        <v>200</v>
      </c>
      <c r="D21" s="17">
        <f>J21</f>
        <v>150</v>
      </c>
      <c r="E21" s="18" t="s">
        <v>24</v>
      </c>
      <c r="F21" s="18" t="s">
        <v>24</v>
      </c>
      <c r="G21" s="28">
        <v>201</v>
      </c>
      <c r="H21" s="19">
        <v>200</v>
      </c>
      <c r="I21" s="17">
        <v>200</v>
      </c>
      <c r="J21" s="17">
        <v>150</v>
      </c>
      <c r="K21" s="19">
        <v>0</v>
      </c>
      <c r="L21" s="47">
        <v>0</v>
      </c>
      <c r="M21" s="19">
        <v>0</v>
      </c>
      <c r="N21" s="19">
        <v>0</v>
      </c>
      <c r="O21" s="54" t="s">
        <v>35</v>
      </c>
    </row>
    <row r="22" ht="21.75" customHeight="1" spans="1:15">
      <c r="A22" s="3"/>
      <c r="B22" s="16"/>
      <c r="C22" s="23"/>
      <c r="D22" s="23"/>
      <c r="E22" s="24"/>
      <c r="F22" s="24"/>
      <c r="G22" s="29"/>
      <c r="H22" s="23"/>
      <c r="I22" s="25"/>
      <c r="J22" s="25"/>
      <c r="K22" s="20"/>
      <c r="L22" s="49"/>
      <c r="M22" s="20"/>
      <c r="N22" s="20"/>
      <c r="O22" s="55"/>
    </row>
    <row r="23" ht="33.75" customHeight="1" spans="1:15">
      <c r="A23" s="3" t="s">
        <v>36</v>
      </c>
      <c r="B23" s="16" t="s">
        <v>37</v>
      </c>
      <c r="C23" s="17">
        <f>I23</f>
        <v>3700</v>
      </c>
      <c r="D23" s="17">
        <f>J23</f>
        <v>3700</v>
      </c>
      <c r="E23" s="18" t="s">
        <v>24</v>
      </c>
      <c r="F23" s="18" t="s">
        <v>24</v>
      </c>
      <c r="G23" s="19">
        <v>3361</v>
      </c>
      <c r="H23" s="19">
        <v>3700</v>
      </c>
      <c r="I23" s="17">
        <v>3700</v>
      </c>
      <c r="J23" s="17">
        <v>3700</v>
      </c>
      <c r="K23" s="19">
        <v>0</v>
      </c>
      <c r="L23" s="47">
        <v>0</v>
      </c>
      <c r="M23" s="19">
        <v>0</v>
      </c>
      <c r="N23" s="19">
        <v>0</v>
      </c>
      <c r="O23" s="48" t="s">
        <v>38</v>
      </c>
    </row>
    <row r="24" ht="22.5" customHeight="1" spans="1:15">
      <c r="A24" s="3"/>
      <c r="B24" s="16"/>
      <c r="C24" s="20"/>
      <c r="D24" s="20"/>
      <c r="E24" s="21"/>
      <c r="F24" s="21"/>
      <c r="G24" s="20"/>
      <c r="H24" s="20"/>
      <c r="I24" s="22"/>
      <c r="J24" s="22"/>
      <c r="K24" s="20"/>
      <c r="L24" s="49"/>
      <c r="M24" s="20"/>
      <c r="N24" s="20"/>
      <c r="O24" s="50"/>
    </row>
    <row r="25" spans="1:15">
      <c r="A25" s="3"/>
      <c r="B25" s="16"/>
      <c r="C25" s="23"/>
      <c r="D25" s="23"/>
      <c r="E25" s="24"/>
      <c r="F25" s="24"/>
      <c r="G25" s="23"/>
      <c r="H25" s="23"/>
      <c r="I25" s="25"/>
      <c r="J25" s="25"/>
      <c r="K25" s="23"/>
      <c r="L25" s="51"/>
      <c r="M25" s="23"/>
      <c r="N25" s="23"/>
      <c r="O25" s="52"/>
    </row>
    <row r="26" ht="18" customHeight="1" spans="1:15">
      <c r="A26" s="30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6"/>
    </row>
    <row r="27" hidden="1" customHeight="1" spans="1:1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57"/>
    </row>
    <row r="28" spans="1:15">
      <c r="A28" s="3" t="s">
        <v>40</v>
      </c>
      <c r="B28" s="16" t="s">
        <v>41</v>
      </c>
      <c r="C28" s="17">
        <f>I28+K28</f>
        <v>3632</v>
      </c>
      <c r="D28" s="17">
        <f>J28+L28</f>
        <v>3632</v>
      </c>
      <c r="E28" s="18" t="s">
        <v>24</v>
      </c>
      <c r="F28" s="18" t="s">
        <v>24</v>
      </c>
      <c r="G28" s="19">
        <v>2696.5</v>
      </c>
      <c r="H28" s="19">
        <v>2930</v>
      </c>
      <c r="I28" s="17">
        <v>2930</v>
      </c>
      <c r="J28" s="17">
        <v>2930</v>
      </c>
      <c r="K28" s="19">
        <v>702</v>
      </c>
      <c r="L28" s="58">
        <v>702</v>
      </c>
      <c r="M28" s="19">
        <v>0</v>
      </c>
      <c r="N28" s="19">
        <v>0</v>
      </c>
      <c r="O28" s="48" t="s">
        <v>42</v>
      </c>
    </row>
    <row r="29" spans="1:15">
      <c r="A29" s="3"/>
      <c r="B29" s="16"/>
      <c r="C29" s="20"/>
      <c r="D29" s="20"/>
      <c r="E29" s="21"/>
      <c r="F29" s="21"/>
      <c r="G29" s="20"/>
      <c r="H29" s="20"/>
      <c r="I29" s="22"/>
      <c r="J29" s="22"/>
      <c r="K29" s="20"/>
      <c r="L29" s="59"/>
      <c r="M29" s="20"/>
      <c r="N29" s="20"/>
      <c r="O29" s="50"/>
    </row>
    <row r="30" spans="1:15">
      <c r="A30" s="3"/>
      <c r="B30" s="16"/>
      <c r="C30" s="23"/>
      <c r="D30" s="23"/>
      <c r="E30" s="24"/>
      <c r="F30" s="24"/>
      <c r="G30" s="23"/>
      <c r="H30" s="23"/>
      <c r="I30" s="25"/>
      <c r="J30" s="25"/>
      <c r="K30" s="23"/>
      <c r="L30" s="60"/>
      <c r="M30" s="23"/>
      <c r="N30" s="23"/>
      <c r="O30" s="52"/>
    </row>
    <row r="31" ht="12.75" customHeight="1" spans="1:15">
      <c r="A31" s="10" t="s">
        <v>43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4"/>
    </row>
    <row r="32" hidden="1" spans="1:1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5"/>
    </row>
    <row r="33" ht="4.5" customHeight="1" spans="1:1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46"/>
    </row>
    <row r="34" spans="1:15">
      <c r="A34" s="3" t="s">
        <v>44</v>
      </c>
      <c r="B34" s="16" t="s">
        <v>45</v>
      </c>
      <c r="C34" s="19">
        <f>I34</f>
        <v>3355</v>
      </c>
      <c r="D34" s="19">
        <f>J34</f>
        <v>3355</v>
      </c>
      <c r="E34" s="18" t="s">
        <v>24</v>
      </c>
      <c r="F34" s="18" t="s">
        <v>24</v>
      </c>
      <c r="G34" s="19">
        <v>2277.8</v>
      </c>
      <c r="H34" s="19">
        <v>3355</v>
      </c>
      <c r="I34" s="19">
        <v>3355</v>
      </c>
      <c r="J34" s="61">
        <v>3355</v>
      </c>
      <c r="K34" s="58">
        <v>0</v>
      </c>
      <c r="L34" s="47">
        <v>0</v>
      </c>
      <c r="M34" s="19">
        <v>0</v>
      </c>
      <c r="N34" s="19">
        <v>0</v>
      </c>
      <c r="O34" s="48" t="s">
        <v>46</v>
      </c>
    </row>
    <row r="35" spans="1:15">
      <c r="A35" s="3"/>
      <c r="B35" s="16"/>
      <c r="C35" s="20"/>
      <c r="D35" s="20"/>
      <c r="E35" s="21"/>
      <c r="F35" s="21"/>
      <c r="G35" s="20"/>
      <c r="H35" s="20"/>
      <c r="I35" s="20"/>
      <c r="J35" s="62"/>
      <c r="K35" s="59"/>
      <c r="L35" s="49"/>
      <c r="M35" s="20"/>
      <c r="N35" s="20"/>
      <c r="O35" s="50"/>
    </row>
    <row r="36" spans="1:15">
      <c r="A36" s="3"/>
      <c r="B36" s="16"/>
      <c r="C36" s="23"/>
      <c r="D36" s="23"/>
      <c r="E36" s="24"/>
      <c r="F36" s="24"/>
      <c r="G36" s="23"/>
      <c r="H36" s="23"/>
      <c r="I36" s="23"/>
      <c r="J36" s="63"/>
      <c r="K36" s="60"/>
      <c r="L36" s="51"/>
      <c r="M36" s="23"/>
      <c r="N36" s="23"/>
      <c r="O36" s="52"/>
    </row>
    <row r="37" ht="39.75" customHeight="1" spans="1:15">
      <c r="A37" s="3" t="s">
        <v>47</v>
      </c>
      <c r="B37" s="16" t="s">
        <v>48</v>
      </c>
      <c r="C37" s="19">
        <f>I37</f>
        <v>0</v>
      </c>
      <c r="D37" s="34">
        <f>J37</f>
        <v>0</v>
      </c>
      <c r="E37" s="18" t="s">
        <v>24</v>
      </c>
      <c r="F37" s="18" t="s">
        <v>24</v>
      </c>
      <c r="G37" s="19">
        <v>500</v>
      </c>
      <c r="H37" s="19">
        <v>0</v>
      </c>
      <c r="I37" s="19">
        <v>0</v>
      </c>
      <c r="J37" s="19">
        <v>0</v>
      </c>
      <c r="K37" s="19">
        <v>0</v>
      </c>
      <c r="L37" s="47">
        <v>0</v>
      </c>
      <c r="M37" s="19">
        <v>0</v>
      </c>
      <c r="N37" s="19">
        <v>0</v>
      </c>
      <c r="O37" s="48" t="s">
        <v>49</v>
      </c>
    </row>
    <row r="38" ht="45" customHeight="1" spans="1:15">
      <c r="A38" s="3"/>
      <c r="B38" s="16"/>
      <c r="C38" s="20"/>
      <c r="D38" s="35"/>
      <c r="E38" s="21"/>
      <c r="F38" s="21"/>
      <c r="G38" s="20"/>
      <c r="H38" s="20"/>
      <c r="I38" s="20"/>
      <c r="J38" s="20"/>
      <c r="K38" s="20"/>
      <c r="L38" s="49"/>
      <c r="M38" s="20"/>
      <c r="N38" s="20"/>
      <c r="O38" s="50"/>
    </row>
    <row r="39" ht="72" customHeight="1" spans="1:15">
      <c r="A39" s="3"/>
      <c r="B39" s="16"/>
      <c r="C39" s="23"/>
      <c r="D39" s="36"/>
      <c r="E39" s="24"/>
      <c r="F39" s="24"/>
      <c r="G39" s="23"/>
      <c r="H39" s="23"/>
      <c r="I39" s="23"/>
      <c r="J39" s="23"/>
      <c r="K39" s="23"/>
      <c r="L39" s="51"/>
      <c r="M39" s="23"/>
      <c r="N39" s="23"/>
      <c r="O39" s="52"/>
    </row>
    <row r="40" spans="1:15">
      <c r="A40" s="37"/>
      <c r="B40" s="38" t="s">
        <v>50</v>
      </c>
      <c r="C40" s="39">
        <f>C11+C15+C18+C21+C23+C28+C34+C37</f>
        <v>155579</v>
      </c>
      <c r="D40" s="39">
        <f>D11+D15+D18+D21+D23+D28+D34+D37</f>
        <v>130148.70227</v>
      </c>
      <c r="E40" s="39">
        <f t="shared" ref="E40:N40" si="0">E11+E15+E18+E21+E23+E28+E34+E37</f>
        <v>0</v>
      </c>
      <c r="F40" s="39">
        <f t="shared" si="0"/>
        <v>0</v>
      </c>
      <c r="G40" s="39">
        <f t="shared" si="0"/>
        <v>105130.9</v>
      </c>
      <c r="H40" s="39">
        <f t="shared" si="0"/>
        <v>154877</v>
      </c>
      <c r="I40" s="39">
        <f t="shared" si="0"/>
        <v>154877</v>
      </c>
      <c r="J40" s="39">
        <f t="shared" si="0"/>
        <v>129446.70227</v>
      </c>
      <c r="K40" s="39">
        <f t="shared" si="0"/>
        <v>702</v>
      </c>
      <c r="L40" s="39">
        <f t="shared" si="0"/>
        <v>702</v>
      </c>
      <c r="M40" s="39">
        <f t="shared" si="0"/>
        <v>0</v>
      </c>
      <c r="N40" s="39">
        <f t="shared" si="0"/>
        <v>0</v>
      </c>
      <c r="O40" s="64"/>
    </row>
    <row r="41" spans="1:15">
      <c r="A41" s="2"/>
      <c r="B41" s="40" t="s">
        <v>51</v>
      </c>
      <c r="C41" s="41">
        <f>D40/C40*100</f>
        <v>83.6544149724577</v>
      </c>
      <c r="D41" s="2"/>
      <c r="E41" s="41"/>
      <c r="F41" s="41"/>
      <c r="G41" s="2"/>
      <c r="H41" s="41"/>
      <c r="I41" s="65"/>
      <c r="J41" s="65"/>
      <c r="K41" s="41"/>
      <c r="L41" s="41"/>
      <c r="M41" s="41"/>
      <c r="N41" s="41"/>
      <c r="O41" s="65"/>
    </row>
    <row r="42" spans="10:15">
      <c r="J42" s="66">
        <f>J11+J15+J23+J34</f>
        <v>126169.82227</v>
      </c>
      <c r="O42" s="66">
        <f>I11+I15+I23+I34</f>
        <v>151477</v>
      </c>
    </row>
  </sheetData>
  <mergeCells count="134">
    <mergeCell ref="B2:O2"/>
    <mergeCell ref="C3:N3"/>
    <mergeCell ref="C4:N4"/>
    <mergeCell ref="C5:D5"/>
    <mergeCell ref="E5:F5"/>
    <mergeCell ref="G5:J5"/>
    <mergeCell ref="K5:L5"/>
    <mergeCell ref="M5:N5"/>
    <mergeCell ref="A14:O14"/>
    <mergeCell ref="A11:A13"/>
    <mergeCell ref="A15:A17"/>
    <mergeCell ref="A18:A20"/>
    <mergeCell ref="A21:A22"/>
    <mergeCell ref="A23:A25"/>
    <mergeCell ref="A28:A30"/>
    <mergeCell ref="A34:A36"/>
    <mergeCell ref="A37:A39"/>
    <mergeCell ref="B4:B6"/>
    <mergeCell ref="B11:B13"/>
    <mergeCell ref="B15:B17"/>
    <mergeCell ref="B18:B20"/>
    <mergeCell ref="B21:B22"/>
    <mergeCell ref="B23:B25"/>
    <mergeCell ref="B28:B30"/>
    <mergeCell ref="B34:B36"/>
    <mergeCell ref="B37:B39"/>
    <mergeCell ref="C11:C13"/>
    <mergeCell ref="C15:C17"/>
    <mergeCell ref="C18:C20"/>
    <mergeCell ref="C21:C22"/>
    <mergeCell ref="C23:C25"/>
    <mergeCell ref="C28:C30"/>
    <mergeCell ref="C34:C36"/>
    <mergeCell ref="C37:C39"/>
    <mergeCell ref="D11:D13"/>
    <mergeCell ref="D15:D17"/>
    <mergeCell ref="D18:D20"/>
    <mergeCell ref="D21:D22"/>
    <mergeCell ref="D23:D25"/>
    <mergeCell ref="D28:D30"/>
    <mergeCell ref="D34:D36"/>
    <mergeCell ref="D37:D39"/>
    <mergeCell ref="E11:E13"/>
    <mergeCell ref="E15:E17"/>
    <mergeCell ref="E18:E20"/>
    <mergeCell ref="E21:E22"/>
    <mergeCell ref="E23:E25"/>
    <mergeCell ref="E28:E30"/>
    <mergeCell ref="E34:E36"/>
    <mergeCell ref="E37:E39"/>
    <mergeCell ref="F11:F13"/>
    <mergeCell ref="F15:F17"/>
    <mergeCell ref="F18:F20"/>
    <mergeCell ref="F21:F22"/>
    <mergeCell ref="F23:F25"/>
    <mergeCell ref="F28:F30"/>
    <mergeCell ref="F34:F36"/>
    <mergeCell ref="F37:F39"/>
    <mergeCell ref="G11:G13"/>
    <mergeCell ref="G15:G17"/>
    <mergeCell ref="G18:G20"/>
    <mergeCell ref="G21:G22"/>
    <mergeCell ref="G23:G25"/>
    <mergeCell ref="G28:G30"/>
    <mergeCell ref="G34:G36"/>
    <mergeCell ref="G37:G39"/>
    <mergeCell ref="H11:H13"/>
    <mergeCell ref="H15:H17"/>
    <mergeCell ref="H18:H20"/>
    <mergeCell ref="H21:H22"/>
    <mergeCell ref="H23:H25"/>
    <mergeCell ref="H28:H30"/>
    <mergeCell ref="H34:H36"/>
    <mergeCell ref="H37:H39"/>
    <mergeCell ref="I11:I13"/>
    <mergeCell ref="I15:I17"/>
    <mergeCell ref="I18:I20"/>
    <mergeCell ref="I21:I22"/>
    <mergeCell ref="I23:I25"/>
    <mergeCell ref="I28:I30"/>
    <mergeCell ref="I34:I36"/>
    <mergeCell ref="I37:I39"/>
    <mergeCell ref="J11:J13"/>
    <mergeCell ref="J15:J17"/>
    <mergeCell ref="J18:J20"/>
    <mergeCell ref="J21:J22"/>
    <mergeCell ref="J23:J25"/>
    <mergeCell ref="J28:J30"/>
    <mergeCell ref="J34:J36"/>
    <mergeCell ref="J37:J39"/>
    <mergeCell ref="K11:K13"/>
    <mergeCell ref="K15:K17"/>
    <mergeCell ref="K18:K20"/>
    <mergeCell ref="K21:K22"/>
    <mergeCell ref="K23:K25"/>
    <mergeCell ref="K28:K30"/>
    <mergeCell ref="K34:K36"/>
    <mergeCell ref="K37:K39"/>
    <mergeCell ref="L11:L13"/>
    <mergeCell ref="L15:L17"/>
    <mergeCell ref="L18:L20"/>
    <mergeCell ref="L21:L22"/>
    <mergeCell ref="L23:L25"/>
    <mergeCell ref="L28:L30"/>
    <mergeCell ref="L34:L36"/>
    <mergeCell ref="L37:L39"/>
    <mergeCell ref="M11:M13"/>
    <mergeCell ref="M15:M17"/>
    <mergeCell ref="M18:M20"/>
    <mergeCell ref="M21:M22"/>
    <mergeCell ref="M23:M25"/>
    <mergeCell ref="M28:M30"/>
    <mergeCell ref="M34:M36"/>
    <mergeCell ref="M37:M39"/>
    <mergeCell ref="N11:N13"/>
    <mergeCell ref="N15:N17"/>
    <mergeCell ref="N18:N20"/>
    <mergeCell ref="N21:N22"/>
    <mergeCell ref="N23:N25"/>
    <mergeCell ref="N28:N30"/>
    <mergeCell ref="N34:N36"/>
    <mergeCell ref="N37:N39"/>
    <mergeCell ref="O4:O6"/>
    <mergeCell ref="O11:O13"/>
    <mergeCell ref="O15:O17"/>
    <mergeCell ref="O18:O20"/>
    <mergeCell ref="O21:O22"/>
    <mergeCell ref="O23:O25"/>
    <mergeCell ref="O28:O30"/>
    <mergeCell ref="O34:O36"/>
    <mergeCell ref="O37:O39"/>
    <mergeCell ref="A8:O10"/>
    <mergeCell ref="A26:O27"/>
    <mergeCell ref="A31:O33"/>
  </mergeCells>
  <pageMargins left="0.25" right="0.25" top="0.75" bottom="0.75" header="0.3" footer="0.3"/>
  <pageSetup paperSize="9" scale="60" fitToHeight="0" orientation="landscape"/>
  <headerFooter/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cp:lastPrinted>2024-06-18T03:12:00Z</cp:lastPrinted>
  <dcterms:modified xsi:type="dcterms:W3CDTF">2025-10-13T04:51:40Z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BB04E1069F9B42A2AAB01045CA01E36C_12</vt:lpwstr>
  </property>
  <property fmtid="{D5CDD505-2E9C-101B-9397-08002B2CF9AE}" pid="3" name="KSOProductBuildVer">
    <vt:lpwstr>1049-12.2.0.22549</vt:lpwstr>
  </property>
</Properties>
</file>