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ЭтаКнига"/>
  <bookViews>
    <workbookView windowWidth="28800" windowHeight="12300"/>
  </bookViews>
  <sheets>
    <sheet name="Sheet1" sheetId="1" r:id="rId1"/>
  </sheets>
  <definedNames>
    <definedName name="_xlnm._FilterDatabase" localSheetId="0" hidden="1">Sheet1!$K$1:$K$157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<sst xmlns="http://schemas.openxmlformats.org/spreadsheetml/2006/main" count="479" uniqueCount="203">
  <si>
    <t xml:space="preserve">
И Н Ф О Р М А Ц И Я
о ходе реализации государственной программы "Государственная антиалкогольная и антинаркотическая программа Республики Тыва"</t>
  </si>
  <si>
    <t xml:space="preserve">Приложение № 10 </t>
  </si>
  <si>
    <t>№</t>
  </si>
  <si>
    <t>Региональные проекты/ ведомственные проекты/ комплексы процессных мероприятий</t>
  </si>
  <si>
    <t>Источник финансового обеспечения</t>
  </si>
  <si>
    <t xml:space="preserve">Код бюджетной классификации (бюджета Республики Тыва) </t>
  </si>
  <si>
    <r>
      <rPr>
        <sz val="11"/>
        <rFont val="Times New Roman"/>
        <charset val="204"/>
      </rPr>
      <t>Объем расходов, тыс. руб.</t>
    </r>
    <r>
      <rPr>
        <vertAlign val="superscript"/>
        <sz val="11"/>
        <rFont val="Times New Roman"/>
        <charset val="204"/>
      </rPr>
      <t xml:space="preserve"> </t>
    </r>
  </si>
  <si>
    <r>
      <rPr>
        <sz val="11"/>
        <rFont val="Times New Roman"/>
        <charset val="204"/>
      </rPr>
      <t>Кассовый расход за январь-сентябрь 2025 г. тыс. руб.</t>
    </r>
    <r>
      <rPr>
        <vertAlign val="superscript"/>
        <sz val="11"/>
        <rFont val="Times New Roman"/>
        <charset val="204"/>
      </rPr>
      <t xml:space="preserve"> </t>
    </r>
  </si>
  <si>
    <t>Ответственный исполнитель, соисполнитель, участник</t>
  </si>
  <si>
    <t>Целевые показатели основного мероприятия/показатели непосредственного результата реализации мероприятия</t>
  </si>
  <si>
    <t xml:space="preserve">Фактический результат выполнения мероприятий (в отчетном периоде и нарастающим итогом с начала года) </t>
  </si>
  <si>
    <t>п/п</t>
  </si>
  <si>
    <t>ГРБС</t>
  </si>
  <si>
    <t>Рз</t>
  </si>
  <si>
    <t>Пр</t>
  </si>
  <si>
    <t>ЦСР</t>
  </si>
  <si>
    <t>ВР</t>
  </si>
  <si>
    <t>наименование</t>
  </si>
  <si>
    <t>ед.</t>
  </si>
  <si>
    <t>значение</t>
  </si>
  <si>
    <t>измерения</t>
  </si>
  <si>
    <t>план</t>
  </si>
  <si>
    <t>факт</t>
  </si>
  <si>
    <t>государственная программа «Государственная антиалкогольная и антинаркотическая программа Республики Тыва»</t>
  </si>
  <si>
    <t>всего</t>
  </si>
  <si>
    <t>09</t>
  </si>
  <si>
    <t>01</t>
  </si>
  <si>
    <t>Министерство здравоохранения Республики Тыва</t>
  </si>
  <si>
    <t>РБ</t>
  </si>
  <si>
    <t>МБ</t>
  </si>
  <si>
    <t>Подпрограмма 1 «Первичная, вторичная, третичная профилактика заболеваний наркологического профиля», всего, в том числе:</t>
  </si>
  <si>
    <t>Ведомственный проект «Снижение доли массовой алкоголизации населения, семейных конфликтов на почве пьянства и алкоголизма супругов, повышение престижности трезвого образа жизни в молодых семьях»</t>
  </si>
  <si>
    <t>1.1.</t>
  </si>
  <si>
    <t>Осуществление пропаганды проведения безалкогольных свадеб</t>
  </si>
  <si>
    <t xml:space="preserve">Министерство культуры Республики Тыва, Управление ЗАГС Республики Тыва </t>
  </si>
  <si>
    <t>Смертность от отравления алкоголем и его суррогатами Первичная заболеваемость алкогольными психозами</t>
  </si>
  <si>
    <t>случаев на 100 тыс.населения</t>
  </si>
  <si>
    <t>14/3,3</t>
  </si>
  <si>
    <t>11,2/1,8</t>
  </si>
  <si>
    <t>Исполнено. В ГБУ «Центр развития тувинской традиционной культуры и ремесел им. К.Б. Ондара» регулярно ведется работа по освещению традиционных культурных ценностей, публикации информации в социальной сети «ВКонтакте» по проведению тувинских национальных праздников, в том числе и свадеб для широкой аудитории. За 9 месяцев 2025 года опубликовано 3 информационно-разъяснительных материалов по данной тематике. Общий охват более 6 тыс. человек.
Помимо этого, проведено 5 консультаций по организации и проведению безалкогольных семейных праздников по тувинским обычаям и традициям.</t>
  </si>
  <si>
    <t>1.2.</t>
  </si>
  <si>
    <t>Анализ по общему объему продажи алкогольной продукции, пива и пивных напитков</t>
  </si>
  <si>
    <t>Служба по лицензированию и надзору отдельных видов деятельности Республики Тыва</t>
  </si>
  <si>
    <t xml:space="preserve">В целях снижения потребления алкогольной продукции Верховным Хуралом Республики Тыва принят Закон Республики Тыва от 11.11.2011 года № 952 ВХ-I «О государственном регулировании розничной продажи алкогольной продукции об ограничении потребления (распития) алкогольной продукции на территории Республики Тыва».
По данным системы ЕМИИС объем розничной продажи алкогольной и спиртосодержащей продукции на территории Республики Тыва за 2 квартал 2025 г. составил 266,864 декалитров (за аналогичный период 2 квартал 2024 г. - 334,447 декалитров), из них: алкогольной и спиртосодержащей продукции –  36,776 декалитров (за 2 квартал 2024 г. - 40,533 декалитров, что на 3,833 декалитров меньше); пива и пивных напитков – 772,15 декалитров (за 2 квартал 2024 г. - 492,805 декалитров, что на 279,345 декалитров больше), также сидр, пуаре, медовуха - 0,551 декалитров (за 2 квартал 2024 г. - 0,711, что на 0,16 декалитов больше). Данные обновляются ежеквартально. </t>
  </si>
  <si>
    <t>1.3.</t>
  </si>
  <si>
    <t>Организация постоянных занятий на бесплатной основе для детей и подростков из уязвимой категории семей в спортивных секциях, в кружках самодеятельности и творчества</t>
  </si>
  <si>
    <t>Министерство образования Республики Тыва, Министерство спорта Республики Тыва</t>
  </si>
  <si>
    <t xml:space="preserve">Доля несовершеннолетних и молодежи, вовлеченных в профилактические мероприятия, по отношению к общей численности лиц указанной категории, всего по РТ </t>
  </si>
  <si>
    <t>%</t>
  </si>
  <si>
    <t>Исполнено. Во исполнение постановления от 19.12.2024 № 7-мкдн «О межведомственной профилактической операции «Безопасный Новый год» Министерством культуры Тувы разработаны и утверждены приказы и Положение от 15 марта 2024 года №282 «Об организации деятельности временных досуговых центров при культурно-досуговых и библиотечных учреждениях» муниципальных образованиях на каникулярный период» (далее ВДЦ). Всего по Республике Тыва в каникулярный период функционирует 181 ВДЦ по утвержденному сводному реестру Министерство образования РТ (из них Минобр – 17 ВДЦ, Минспорт – 10, Минтруд – 15, Минкультура – 139).
По линии культуры в зимний каникулярный период 2025 год функционировало всего 139 ВДЦ, из них 118 в домах культуры и централизованной библиотечной системе – 21, с охватом 2700 детей.
Основным элементом системы развития школьного спорта являются общеобразовательные учреждения и организации дополнительного образо-вания, развивающие школьный спорт, деятельность школьных спортивных клубов, эффективная работа физкультурно-спортивных кружков и внеуроч-ных занятий спортивной направленности на бесплатной основе.
Деятельность школьных спортивных клубов в основном состоит из реализации физкультурно-спортивных кружков, внеурочных занятий спор-тивной направленности дополнительного образования детей и участие вос-питанников клубов в различных спортивно-массовых и физкультурно-спортивных мероприятиях.
В республике 172 общеобразовательных учреждений, из них 139 имеют спортивные игровые залы. В 162 школах созданы школьные спор-тивные клубы (далее – ШСК) в городской местности – 32 и в сельской мест-ности – 130. С июня 2021 г.  все официально зарегистрированы во Всерос-сийском реестре (перечень) школьных спортивных клубов. Все необходи-мые нормативно-правовые документы размещены на официальных сайтах школ республики. 
В школьных спортивных клубах проводятся физкультурно-спортивные кружки, секции и внеурочные занятия спортивной направлен-ности с общим охватом 23006 обучающихся с 1 по 11 класс. В данных клу-бах функционируют следующие виды спорта: волейбол, баскетбол, мини-футбол, шахматы, легкая атлетика, плавание, настольный теннис, спортив-ное ориентирование, спортивный туризм, национальная борьба «Хуреш», самбо, кикбоксинг, бокс, лыжный спорт, карате, вольная (спортивная) борь-ба, сумо, хоккей с мячом, стрельба из лука, стрельба из национального лука, пионербол, дзюдо, скалолазание, ушу, спортивные танцы, регби, рукопаш-ный бой и шашки.
В рамках поддержки и развития сетевого взаимодействия школьных спортивных клубов в республике ежегодно совместно с Министерством спорта Республики Тыва активно проводятся республиканские и региональ-ные этапы соревнований, такие как, соревнования по мини-футболу (футза-лу) среди команд общеобразовательных организаций (в рамках общероссий-ского проекта «Футбол в школе»), соревнования по волейболу «Серебряный мяч» (в рамках общероссийского проекта «Волейбол – в школу»), месячник по реализации ведомственного проекта «Хуреш в детские сады», месячники по зимним и национальным видам спорта, спортивные игры школьных спортивных клубов, турнир по борьбе самбо, соревнования по шахматам «Белая ладья», соревнования по баскетболу (в рамках общероссийского про-екта «Баскетбол - в школу» чемпионат «Школьной баскетбольной лиги «КЭС-БАСКЕТ»), «Президентские спортивные игры», «Президентские со-стязания», фестиваль по ВФСК «Готов к труду и обороне», заочная акция «Физическая культура и спорт – альтернатива пагубным привычкам», смотр-конкурс на лучшую постановку физкультурной работы и развитие массового спорта среди школьных спортивных клубов, заочный конкурс видеороликов по физической культуре и спорту и другие мероприятия.</t>
  </si>
  <si>
    <t>1.4.</t>
  </si>
  <si>
    <t>Проведение научно-популярных лекций в организациях и учреждениях о проблемах и мерах борьбы с алкоголизмом</t>
  </si>
  <si>
    <t>Кинолектории 185/6705 (АППГ - 200/5316) с показом мультфильмов образовательно-познавательного характера, слайдовых материалов и агитационно-пропагандным выступлением по пропаганде здорового образа жизни, сохранении и укреплении здоровья населения, лекций по профилактике алкоголизма (62/2872), наркомании, токсикомании (73/2642), борьбе с табакокурением (47/1404) и др:
 - в общеобразовательных учебных заведениях 58 лекций с охватом 2052 учащихся: МАОУ Лицей №15 (2/21), СОШ №3 (6/204), №2 (5/126), Гимназия №9 (6/130), СОШ №11 (8/316), Гимназия №5 (4/188), СОШ №12 (4/107), СОШ №18 (3/252), СОШ №4 (3/54), СОШ №20 (2/158), СОШ №1 (4/189), №19 (2/36); №17 (2/78), №7 (2/38), СОШ 16 (3/71), СОШ №10 (2/84), рес.слет среди учащиеся СОШ республики в 55 МС в\ч-1\150;
- в ССУЗ-ах 28 лекций с охватом 748 студентов: в общежитии ГБПОУ РТ «Тув.строительный техникум» 5 лекций с охватом 117 человек, ГБПОУ РТ «Кызылский колледж искусств» (4/136), ГБПОУ РТ «Тув.С-Х техн.» (3/50), Техникум информационных технологий (3/150), Тув.политехнический техникум (3/209), Кызылский ТЭиП (2/72), Медицинский колледж (3/38), КТТ (5/235). 
Детские лагеря дневного пребывания г.Кызыла 20 лекций с охватом 400 ребят: СОШ №9 (2/36), №4 (4/40), №11 (2/63), №3 (2/75), №15 (3/60), №19 (4/80), №2 (2/42), СОШ №5 (1/25).
Детские оздоровительные стационарные лагеря 30 лекций с охватом 1293 ребят: «Шолбан-Ак» (3/32), «Таежный» (2/31) Барун-Хемчикского кожууна, «Отчугаш» (4/150) Эрзинского, «Сайлык» (4/164) Тес-Хемского, «Орленок» (2/80) Тандынского, «Шивилиг» Бай-Тайгинского (3/75), «Металлург» Чеди-Хольского (2/140), «Ак-Хол» (3/168), «Менги-Чечээ» (3/147) Монгун –Тайгинского, «Чодураа» Улуг-Хемского (2/210), «Бельбей» Каа-Хемского (1/52), «Шургалак» Дзун-Хемчикского (1/44) кожуунов. 
На родительских собраниях: СОШ №12 в (1/108 родителей); 
В Автошколах «Гранит» среди курсантов -2\26, в «Саяны» (1/26), «Авто-академия» (1/20), ДОСААФ (1/15), на слете «Зарница» среди учащихся республики (1/150).
Во время командировки 44 лекций с охватом 1464 учащихся: СОШ №3 (3/26) г.Чадан, СОШ №1 (3/27) г.Чадан, СОШ с.Тээли (3/23), СОШ №4 г.Ак-Довурак (3/26), СОШ п.Хову Аксы 3/90, СОШ с.Балгазын 3/70, в ССУЗах: ТТТ г.Чадан (3/26), ТТА с.Сарыг-Сеп (2/58), АПТ с.Балгазын (3/40), СОШ №1 с.Хандагайты (1/115), СОШ №2 г.Туран (1/96), СОШ с.Адыр-Кежиг(1/91), Тоора-Хем (2/150), с.Ий (1/53) Тоджинского кожууна, СОШ с.Элегест (1/41), строительный техникум г.Шагонар (2/124), СОШ с.Бай-Хаак (2/120), СОШ №1 (1/35), №2 (2/37) г.Ак-Довурак, горный техникум Ак-Довурака (1/22), лицей «Олчей» (1/58), СОШ №1 (1/64), №2 (1/72),) с.Кызыл-Мажалык. 
Исполнено. С 10 января по 18 февраля проведен региональный этап Всероссийского конкурса социальной рекламы антинаркотической направленности и пропа-ганды здорового образа жизни «Спасем жизнь вместе». Активно приняли участие обучающиеся Сут-Хольского, Пий-Хемского, Улуг-Хемского, Тес-Хемского кожуунов, КПКУ.
30 января в УСК «Субедей» проведено республиканское мероприятие, по-священное закрытию Года здоровья. Центром «Сайзырал» организована площадка «Ориентир на позитив», направленная на укрепление психиче-ского и ментального здоровья. Всего охвачено около 2486 чел.
Приоритетным направлением превентивной деятельности в образователь-ной среде ведется на постоянной основе через различные конкурсы, акции, лекции и беседы:
- общероссийская акция «Сообщи, где торгуют смертью», где приняли уча-стие 13870 обучающихся школ (АППГ – 14 тыс.) обучающихся общеобразо-вательных организаций и 4200 (АППГ- 6 тыс.) студентов профессиональных образовательных организаций, выездные мероприятия специалисты в меж-ведомственном составе провели на территории Чаа-Хольского кожууна.
В соответствии с Перечнем мер, проводимых на территории Республики Тыва в рамках общероссийской акции «Сообщи, где торгуют смертью» про-веден интеллектуальный батл «Подпитка для ума» среди обучающихся об-щеобразовательных организаций г.Кызыла.
-межведомственная комплексная оперативно-профилактическая операция «Чистое поколение 2024».
В период с 10 по 19 марта с целью профилактики правонарушений в сфере незаконного оборота, потребления и условий распространения наркотиков среди несовершеннолетних лиц, а также повышения уровня осведомленно-сти граждан, связанных с незаконным потреблением наркотиков в школах и техникумах проведены мероприятия в форме беседы, тренингов, квеста, рингов, лекций, игр и других видов. Так, в МБОУ Самагалтайской СОШ №2 для учащихся 4 класса организованы подвижные игры на свежем возду-хе. В МБОУ Кызыл-Дагской СОШ проведена беседа по теме «Безопасное поведение» для обучающихся старших классов. В рамках операции в школе с. государственными инспекторами БДД ОГАИ МО МВД России «Улуг-Хемский» проведена беседа по безопасному поведению с целью профилак-тики негативных явлений, повышения уровня осведомленности несовер-шеннолетних о последствиях потребления ПАВ. Охват: 84 об. В Ырбанской СОШ педагогом-психологом проведены тренинговые занятия по профилак-тике девиантного поведения «Скажи НЕТ наркотикам», «Мы за ЗОЖ», «За-нятия на свежем воздухе» для обучающихся 5-11 классов. Данные меропри-ятия направлены на формирование у учащихся осознанного отношения к своему здоровью и негативного отношения к пагубным привычкам. Охват: 179 об. В МБОУ СОШ с. Хайыракан проведены классные часы по развитию жизнестойкости, умению отстоять свои права. Охват: 78 об. В школе с. Дур-ген проведена деловая игра «Жизнь без правонарушений», где обсуждены в вопросы правовой грамотности и законопослушному поведению детей и подростков. Также интересные интерактивные занятия и беседы проведены в СОШ №1 г. Шагонар, где обучающиеся обсудили вопросы осознанного отношения к своему здоровью и негативного отношения к вредным при-вычкам. 
В оперативно-профилактической операции «Чистое поколение» активно приняли участие образовательные организации Улуг-Хемского, Тандинско-го, Тоджинского, Тес-Хемского, Дзун-Хемчикского, Кызылского кожуунов. 
Также в рамках операции Центром «Сайзырал» проведен обучающий семи-нар для педагогических работников образовательных организаций по теме «Девиантное поведение несовершеннолетних: причины и профилактика». Охват: 12 чел.
Информация о проведенных мероприятиях размещены на официальных страницах «Вконтакте» и на сайтах организаций под хештегом #Чистоепо-колениеТыва2025 #Чистоепоколение_Тыва_2025 #АкцияЧистоепоколе-ние_17.
В рамках профилактической акции «В здоровом теле – здоровый дух» про-ведены лекции о важности введения здорового образа жизни в МБОУ Уюк-ской СОШ и МБОУ СОШ №8 г. Кызыла проведена квест-игра «ПРОдвигай жизнь». Также проведены спортивные соревнования среди студентов с це-лью привлечения их к регулярным занятиям физической культурой и спор-том, повышения уровня их физической подготовленности. Среди образова-тельных организаций среднего профессионального образования мероприя-тия в активных формах, направленных на развитие правовых знаний и навыков, ответственного отношения к собственному здоровью активно проводились в следующих организациях: в Тувинском горнотехническом техникум, Тувинский сельскохозяйственный техникум, Тувинский техни-кум народных промыслов, В данных организациях психологом проведена беседа с элементами арт-терапии по повышению компетенций обучающихся по вопросам правовых последствий, связанных с хранением, употреблением и распространением психоактивных веществ, также об ответственности граждан за свое поведение и противоправные действия. Охват: 6486 чел.</t>
  </si>
  <si>
    <t>1.5.</t>
  </si>
  <si>
    <t>Осуществление мониторинга социально неблагополучных семей, употребляющих алкоголь, осуществление патронажа, оказание адресной социальной помощи</t>
  </si>
  <si>
    <t>Министерство труда и социальной политики Республики Тыва</t>
  </si>
  <si>
    <t>1.6.</t>
  </si>
  <si>
    <t>Проведение курсов по пропаганде здорового образа жизни, профилактике алкоголизма среди родителей "Заботливый родитель", "Школа счастливой семьи"</t>
  </si>
  <si>
    <t>Министерство образования Республики Тыва</t>
  </si>
  <si>
    <t>26 февраля 2025 г. в ЦОД «Сылдысчыгаш» проведено заседание региональ-ного родительского комитета, где психолог Центра «Сайзырал» выступила с темой родительский проект «Азбука счастливой семьи».
Для родителей (законных представителей) по повышению психолого-педагогических компетенций проведены:
- республиканские родительские всеобучи «Кибербезопасность наших детей» (07.03.25 г.), «Безопасные каникулы» (20.03.25 г.), «Как пре-одолеть жизненные трудности» (15.05.2025 г.), всего более 700 подключе-ний;
- В 77 школах республики реализуется программа «Азбука счастли-вой семьи», в рамках которой проводятся тренинги для родителей, направ-ленные на гармонизацию детско-родительских отношений. 
- обучение по комплексной программе «Шаг за шагом к дому» в рам-ках работы Школы опекунов, всего прошли обучение 79 чел.;
- реализация программ по работе с родителями «Заботливый роди-тель» (сост. Полякова В.В.),  «Шаг на встречу» (МБООУ Ийская санаторная школа интернат), «Формирование родительской компетенции» (МБОУ СОШ №12 г. Кызыла), «Формирования эффективного общения», «Семья и школа» (МБОУ СОШ с.Чаа-Хол, Шанчы), «Клуб молодой семьи» (МБОУ СОш с. Шанчы), «Шаг за шагом к дому» (сост. Монгуш А.З. и др.), «Азбука счастливой семьи» (Машкова Д.), «Успешный родитель» на основе про-граммы Марковской И.М. «Тренинг взаимодействия родителей с детьми». Охвачено программами 2316 чел.
- 5 прямых эфиров педагогами-психологами ГБУ РЦПМСС «Сайзы-рал», посвященных актуальным вопросам психологии, развития и воспита-ния детей.
- участие в 29 выпусках телепередачи «С психологом о главном», об-суждая актуальные вопросы воспитания детей с практическими рекоменда-циями для родителей;
- в рамках Месячника психологической безопасности проведены ро-дительские собрания, в котором педагоги-психологи делились знаниями о возрастных особенностях детей, стратегиях эффективного общения и мето-дах разрешения конфликтных ситуаций. Всего мероприятиями охвачено 4822 родителя;
- ежемесячная Неделя психологии с целью развития ценностно-смысловой сферы личности, навыков жизнестойкости и общения, также по профилактике деструктивного поведения обучающихся. Всего в мероприя-тиях Недели с 15 по 24 апреля 2025 года приняли участие 45687 обучаю-щихся, 2549 студентов, 3924 родителя, 2490 педагогов. В рамках Недели для родителей проведены родительские собрания «Тепло семьи залог успешно-сти ребёнка», «Как поддержать ребёнка перед экзаменами», общешкольное родительское собрание «Эр чол. Эр кижинин мозу-шынары», правильное воспитание мальчиков и юношей, «Прежде всего мы родители», «Построим свой дом», «Возрастные особенности учащихся», «Семейные ценности», «В поисках хорошего настроения», «Счастливый родитель», «Семья - персо-нальная среда жизни и развития ребёнка», «Чем и как я могу помочь своему ребенку?», «Дом, который построим Мы», «Мое отношение к моему ребен-ку» и т.д.</t>
  </si>
  <si>
    <t>1.7.</t>
  </si>
  <si>
    <t>Анализ деятельности кабинетов медицинского освидетельствования на состояние опьянения при медицинских организациях</t>
  </si>
  <si>
    <t>Проведение медицинского освидетельствования на состояние опьянения регламентируется Постановлением Правительства России от 26.06.2008г №457 и приказом Минздрава России от 18.12.2015г №933н. 
В кабинете медицинского освидетельствования РНД для установления факта употребления алкоголя, наркотиков, ненаркотических ПАВ и опьянения за январь-сентябрь 2025 г. проведено всего 863 медосвидетельствований (далее МОСО), что ниже уровня АППГ на 2,3% (против –883 чел.).
Из общего числа проведенных МОСО, алкогольное опьянение установлено у 34,5% лиц (2025г – 298 чел., 2024г – 323чел./36,6%), наркотическое опьянение установлено у 34,1% лиц (2025г – 294 чел, 2024г – 273 чел./30,1%), отказались от проведения освидетельствования 70 человек (2025г – 8,1%, 2024г – 69 чел. – 7,8%), опьянений не установлено у 23,3% лиц (2025г – 201 чел., 2024г - 218чел./24,7%).
Данные МОСО за январь - сентябрь 2025г свидетельствуют о снижении у доставленных лиц алкогольного опьянения на 7,7% (с 323 до 298), отмечается прирост наркотического опьянения на 7,7% (с 273 до 294чел.), отказы от освидетельствования увеличились на 1,5% (с 69 до 70 случ.).
Из 863 освидетельствованных на МОСО, доставлено 18 несовершеннолетних (3 детей до 14 лет и 10 подростков) доставлены сотрудниками ОД УМВД, и 1 дети и 1 подросток, доставленные ОПДН, 2 подростка Следственным управлением, 1 подросток по самообращению. В результате у 9 подростков и у 3 детей состояние опьянения не установлено, у 4 подростков установлено состояние наркотического опьянения ТГК, у 1 ребенка до 14 лет и 1 подростка установлено состояние АО (АППГ – 19 несовершеннолетних, из них 16 подростков и 3 детей до 14 лет, доставлены сотрудниками УВД – 10п1д, СУ УМВД – 3п1д, ОПДН – 3 подростка и 1 дети до 14 лет. В результате у 5 подростков установлено ТГК – каннабиноид, доставленных сотрудниками УМВД по РТ, и у 2 подростков ус тановлено состояние опьянения, доставленных сотрудниками ОПДН). В сравнении с АППГ количество доставленных несовершеннолетних снизилось на 5,3%, при этом количество обнаруженных наркотиков снизилось с 5 АППГ до 4-х случаев, количество установленного состояния алкогольного опьянения осталось на уровне АППГ с 2 до 2-х (1д1п). 
Из всех освидетельствованных лиц, 250 человека (29%) доставлены сотрудниками ГИБДД (против 329чел./37,3%), из них у 178 лиц установлено состояние АО (203), у 17 лиц - наркотическое опьянение (19), опьянений не установлено у 34 человек (АППГ - 61), отказались от освидетельствования 21 человек (46). Из них находились за рулем – 240 человек (АППГ - 311). За совершение ДТП освидетельствовано 8 человек (АППГ - 18), из них у 6 человек установлено состояние алкогольного опьянения (6), у 1 – наркотическое опьянение (2), у 1 опьянений не установлено (8). За наезд на пешеходов - 3 доставлялись с алкоопянением (АППГ – 3, трезвые). В связи с совершением ДТП со смертельным исходом Следственным комитетом доставлен на освидетельствование 2 человека у которого установлено состояние АО (против –4, у 1 установлено состояние алкогольного опьянения, опьянения не установлено у 3, доставлены сотрудниками ГИБДД). 
Проводятся предрейсовые осмотры водителей транспортных средств: филиалов ФГУП ВГТРК «Тыва» и «Тываавтодор», Таможня, МЧС, Тувамеловодхоз, ГБУЗ РТ «Центр гигиены» и др. За январь-сентябрь 2025г. всего проведено 3849 предрейсовых осмотров водителей, все допущены к управлению ТС.</t>
  </si>
  <si>
    <t xml:space="preserve"> МБ</t>
  </si>
  <si>
    <t>1.8.</t>
  </si>
  <si>
    <t>Организация деятельности отделения неотложной наркологической помощи и детско-подросткового отделения на базе ГБУЗ РТ «Республиканский наркологический диспансер»</t>
  </si>
  <si>
    <t>Первичная заболеваемость алкогольными психозами</t>
  </si>
  <si>
    <t xml:space="preserve">В Республике Тыва лечебно-профилактическую помощь несовершеннолетним, страдающим наркологическими расстройствами оказывают ГБУЗ РТ «Республиканский наркологический диспансер» в кабинете приема детско-подросткового населения, кроме того, в 17 амбулаторных наркологических кабинетах при центральных районных больницах. Всего по Республике Тыва работает 1 врач-психиатр-нарколог по амбулаторному приему детей, в ЦКБ штатные единицы психиатров-наркологов по приему детско-подросткового населения не предусмотрены. 
Официально в стационарном отделении РНД детские койки не предусмотрены, но при необходимости лечение проводится в наркологическом отделении Реснаркодиспансера, в плановом порядке лечение получают дети и подростки, страдающие зависимостью от ПАВ, состоящие на учете у подросткового нарколога, и экстренную помощь дети, доставляемые органами полиции (ОПДН), ССМП в сопровождении родителей или их законных представителей в состоянии алкогольного, наркотического опьянения. После выписки из стационара несовершеннолетние ставятся на диспансерный учет у врача нарколога по месту жительства. Наркологическая помощь несовершеннолетним оказывается с их добровольного согласия и согласия их законных представителей.
За январь – сентябрь 2025 г. на 73 койках (АППГ- 68) общее число наркологических больных, пролеченных в стационаром отделении Реснаркодиспансера составило – 1767 случаев (1838 чел.), из них 6 несовершеннолетних (АППГ-7). </t>
  </si>
  <si>
    <t>1.9.</t>
  </si>
  <si>
    <t>Анализ работы отделения медицинской реабилитации для больных алкоголизмом при ГБУЗ РТ «Республиканский наркологический диспансер»</t>
  </si>
  <si>
    <t xml:space="preserve">В отделении медицинской реабилитации (30 коек), которое находится в с. Элегест, всего за январь - сентябрь 2025г. прошли программу медицинской реабилитации 53 пациент (против 35), в том числе 36 женщин (АППГ - 25). Из них с диагнозами F10.2 – 46 и 10.1- 3 (АППГ – 10.2-26; 10.1-4), потребителей наркотиков - 4 чел. (АППГ - 5). Из 53 пациента: по направлению КДН проходили реабилитацию 37 пациентов (25), по постановлению суда - 4 (5), по направлению стационарного отделения (самост.реш.) – 12 человек (5). </t>
  </si>
  <si>
    <t>Комплекс процессных мероприятий «Содержание ГБУЗ РТ «Республиканский наркологический диспансер»</t>
  </si>
  <si>
    <t>1.10.</t>
  </si>
  <si>
    <t>Содержание ГБУЗ Республики Тыва "Республиканский наркологический диспансер" согласно плану финансово-хозяйственной деятельности</t>
  </si>
  <si>
    <t>исполнение за 9 месяцев 1118717,32227 тыс.рублей.</t>
  </si>
  <si>
    <t xml:space="preserve">Подпрограмма 2 «Профилактика пьянства, алкоголизма и их медико-социальных последствий на территории Республики Тыва» </t>
  </si>
  <si>
    <t>Ведомственный проект «Совершенствование системы профилактики алкоголизма, создание позитивного информационного поля с формированием антиалкогольного мировоззрения»</t>
  </si>
  <si>
    <t>2.1.</t>
  </si>
  <si>
    <t>Освещение проблем алкоголизации населения, в том числе размещение рекламных баннеров о последствиях злоупотребления пивом. Подготовка статьей в СМИ (сайты, газеты) о злоупотреблении пивом, алкоголем и вредных последствиях, связанных с их употреблением, а также показ видеороликов о последствиях употребления психоактивных веществ, пива в организациях на информационных мониторах</t>
  </si>
  <si>
    <t>Охват населения Республики Тыва лекциями, семинарами, курсами о преимуществах трезвого, здорового образа жизни и вреде алкоголя, всего по РТ</t>
  </si>
  <si>
    <t>человек</t>
  </si>
  <si>
    <t>Работа СМИ:
 За январь-сентябрь 2025 года специалистами Республиканского наркологического диспансера организовано и размещено 920 статей на сайте и социальных сетях (1259), 22 телепередач (13), по радио – 6 выступление (5), статья в газете 2 (4).
- по телевидению – 22 (13):
1) 27.12.2024г на телеканале Тува-24 «Можно не пить. Алкоголь в новогодние праздники как сохранить здоровье».
2) весь декабрь на федеральных каналах «Первый Кызыл», «Россия – 1 Кызыл», «НТВ - Кызыл» короткометражные видеоролики «Пьяный за рулем», «Алкоголь отрывает от семьи»
3) 27.01.25г на канале Тува 24 о том как избежать пагубного влияния наркотиков, в программе «Интервью дня» рассказала заместитель главного врача ГБУЗ РТ «Реснаркодиспансер» У.К. Биче-оол.
4) 29.01.25г на ГТРК «Тыва» зам.гл. врача по медицинской части Хомушку С.А.дала интервью «О Неделе профилактики употребления наркотических средств»
5) 31.01.25г на ГТРК «Тыва» репортаж с закрытия Года здоровья об очках-тренажераж симулирующих состояние алкогольного опьянения, который демонстрируют врачи –наркологи с целью профилактики пьяного вождения автотранспортом.
6) 21.03.25г на 108 канале интервью дала зам.гл.врача по ОМР Биче-оол У.К. «О женском алкоголизме». 
7) 22.03.25г на ГТРК «Тыва» сюжет о республиканском Дне пропаганды трезвости.
8) 23.03.25г на «Тува 24» сюжет о проведении акции в честь Дня пропаганды трезвости. 
9) 23.03.25г на «108» сюжет о проведении акции в честь Дня пропаганды трезвости. 
10) 10.04.25г на Тува 24 интервью с врачом наркологом «Как обстоят дела с очередями в республиканском наркодиспансере?».
11) 28.05.2025г на Тува 24 “Курению нет! Врачи-наркологи о том, какой вред наносит курение;
12) 31.05.2025 на Тува 24 В Кызыле прошла акция «Я за некурящую Россию», дала интервью и.о.гл.м/с Серенмаа Орус-ооловна.
13) 24.06.2025 на Тува 24 Ко дню борьбы с наркоманией и незаконным оборотом наркотиков;
14) 26.06.25г на Тува 24 Сюжет “26 июня отмечают Международный день борьбы с наркоманией и незаконным оборотом наркотиков, и интервью зам.гл. врачом по ОМКО РНД” Биче-оол.У.К.;
15) 26.06.25г ГТРК «Тыва» на тему «26 июня отмечают Международный день борьбы с наркоманией и незаконным оборотом наркотиков о квест игре среди медучреждений, и интервью с зам гл.врачом по ЛЧ Хомушку С.А. Реснаркодиспансера”.
16) 26.06.25г на Тува 24 Выступление врачей –наркологов ДО (Ооржак Ч.Т.,Конга Т.В.) о заболеваемости наркологическими расстройствами, о дне открытых дверей. 
17) 04.07.2024г по Тува 24 рамках тематической недели посвящённой снижению смертности от внешних причин врач психиатр-нарколог, заместитель главного врача по организационно-методической работе Ульяна Камбаевна Биче-оол напомнила об опасных для жизни и здоровья человека последствиях употребления алкоголя.
18) 15.08.2025г на Тува -24 «Сюжет об организации интерактивных площадок, в том числе и площадке наркологов в Межведомственном Форуме «Тыва за безопасность на дорогах: STOP ДТП!».
19) 5 сентября по ГТРК «Тыва» в рамках Всероссийского дня трезвости интервью дня с заместителем главного врача РНД У. Биче-оол и руководителем травматологического центра первого уровня Ресбольницы №1 Р. Ооржак.
20) 10 сентября на телеканале «Тува 24» интервью дня с и.о.зам.главного врача по КЭР РНД Кара-Сал Д-Х.П.— Алкоголизм — это не только болезнь, но и серьезная социальная проблема… 
21) 11 сентября на площади Арбат по телевидению ГТРК «Тыва» сюжет «Элээр чорук – чангыс шын шилилге» где зам главного врача по организационно-методической работе Биче-оол У.К. дала интервью. 
22) 12 сентября по Тува 24 телесюжет «Жизнь без алкоголя», где зам главного врача по организационно-методической работе Биче-оол У.К. дала интервью. 
Радио – 6 (5)
1)27.12.2024. на радиопередаче «Голос Азии» проведен прямой эфир с заместителем главного врача по медицинской части "Реснаркодиспансера" Хомушку С.А. на тему: Профилактика злоупотребления алкоголем в период новогодних праздников. 
2)25.06.2025 на «Голос Азии» Интервью с врачом-наркологом (зам.гл.вр по МЧ): борьба с наркоманией и пути к выздоровлению.
3)26.06.2025 на Радио ГТРК Тыва интервью зам.гл.врача по ОМР Биче-оол У.К. по теме «Отравление алкоголем и его суррогатами”;
4)25.07.25г на «Авторадио» зам главного врача по ОМР дала интервью по теме «Профилактика пьяного вождения».
5)21.08.2025г на ГТРК –Тыва в рамках недели отказа от алкоголя интервью дала врач-психиатр –нарколог, зав.отделением неотложной медицинской помощи Чульдум А.О. по теме «Причины развития алкоголизма, как получить медицинскую помощь».
6)10 сентября на «Голос Азии» дала интервью зам главного врача по организационно-методической работе Биче-оол У.К. по на теме "Трезвость - выбор сильных".
Статьи в газетах – 2 (4) 
1) Газета «Шын» от 6.03.25г «Арагадан кижи боду ойталаар» тему раскрыла зам.гл.врача по ОМР Биче-оол У.К.
2) Газета «Шын» №24 «Наркомания болгаш элээдилер».
Исполнено. 30 января в УСК «Субедей» проведено республиканское мероприятие, по-священное закрытию Года здоровья. Центром «Сайзырал» организована площадка «Ориентир на позитив», направленная на укрепление психиче-ского и ментального здоровья. Всего охвачено около 2486 чел.
В общеобразовательных организациях республики по работе с родителями реализуются следующие программы: «Шаг на встречу» (МБООУ Ийская са-наторная школа интернат), «Формирование родительской компетенции» (МБОУ СОШ №12 г. Кызыла), «Формирования эффективного общения», «Заботливый родитель» (сост. Полякова В.В.), «Семья и школа» (МБОУ СОШ с.Чаа-Хол, Шанчы), «Клуб молодой семьи» (МБОУ СОш с. Шанчы), «Шаг за шагом к дому» (сост. Монгуш А.З. и др.), «Азбука счастливой се-мьи» (Машкова Д.), «Успешный родитель» на основе программы Марков-ской И.М. «Тренинг взаимодействия родителей с детьми». Охвачено про-граммами 2316 чел.</t>
  </si>
  <si>
    <t>2.2.</t>
  </si>
  <si>
    <t>Обучение социальных педагогов, классных руководителей, психологов, фельдшеров школ по вопросам ранней диагностики потребления психоактивных веществ, обеспечение методическими материалами и рекламными роликами (буклеты, листовки, флаеры, наклейки, баннеры), в том числе размещение постеров в социальных сетях, чатах</t>
  </si>
  <si>
    <t>Министерство образования Республики Тыва, Министерство здравоохранения Республики Тыва</t>
  </si>
  <si>
    <t xml:space="preserve">В рамках реализации плана мероприятий Концепции сокращения потребления алкоголя в Российской Федерации на период до 2030 года и дальнейшую перспективу (утвержденную Распоряжением Правительства Российской Федерации от 11.12.2023г №3547-р), с целью расширения на территории Республики Тыва практики раннего выявления пагубного употребления алкоголя, профилактического консультирования лиц для его недопущения, Реснаркодиспансер совместно с врачами Ресмедпрофилактики 28 мая 2025г. организован и  проведен образовательный семинар «Профилактика наркологических расстройств в первичном звене здравоохранения. Расширение практики раннего выявления и мотивационного консультирования лиц с риском развития наркологических расстройств и лиц с наркологическими расстройствами», всего охвачено 24 медицинские работники.
Зам.по ОМР РНД Биче-оол У.К. провела семинар по вопросам профилактики ПАВ, настороженности медперсонала» для медицинских работников летних оздоровительных лагерей с охватом более 30 человек. 
В институте повышения квалификации на тему: «Психологические особенности алкозависимых». Охват:20 педагогов </t>
  </si>
  <si>
    <t>2.3.</t>
  </si>
  <si>
    <t>Мероприятия, направленные на формирование здорового образа жизни у населения, включая сокращение потребления психоактивных веществ (алкоголя, наркотических средств, табака), выпуск серии телепередач по профилактике употребления психоактивных веществ с приглашением на передачу органы исполнительной и муниципальной власти, некоммерческие организации</t>
  </si>
  <si>
    <t>Число больных алкоголизмом, находящихся в ремиссии свыше 2 лет (на 100 больных алкоголизмом среднегодового контингента)</t>
  </si>
  <si>
    <t xml:space="preserve">На 1 октября 2025 года установлены 8 баннеров по ЗОЖ: 
В январе установлено 5 баннеров:
3)Будьте примером для своих детей, встречайте Новый год активно, позитивно и трезво” (по ул. Московской -Аэропорт )
4)”Выбирай здоровый отдых: без алкоголя, наркотиков и сигарет” (Дом Ветеранов)
3) “Алкоголь и вождение не совместимы” (Правый берег)
4) “Будьте примером для своих детей, встречайте Новый год активно, позитивно и трезво” (по ул. Калинана 29/1 – СО РНД)
5) “Будьте примером для своих детей, встречайте Новый год активно, позитивно и трезво” (по ул. Комсомольской рядом со 2 баней).
 В марте установлено 2 баннера , посвященных 80-летию ВОВ (на территории СО и ДО РНД).
6-7) В апреле установлено 2 баннера: 1 по ул.Кочетово напротив магазина Sella на тему: «Семья, спорт, здоровье. Не стань рабом алкоголя, наркотиков», 1 баннер на круговой улицы Оюна Курседи на тему «Внимание! Вас копируют Ваши дети» (профилактика табакокурения). 
8) 1 баннер «Профилактика алкоголизма» на входе СО ГБУЗ РТ «Реснаркодиспансер» по улице Калинина 29/1.
В рамках межведомственной работы с ФПП «Общественный совет» для проекта «Женщина-модель здоровья» снято интервью врача с женщинами, получающими стационарное лечение в Республиканском наркологическом диспансере на 30 секунд. 
Активно ведется работа в интернет-ресурсах и социальных сетях с целью донести необходимую информацию до населения, в особенности молодежи, которое активно пользуется интернетом. Действует официальный сайт ГБУЗ РТ “Республиканский наркологический диспансер” www.rndtuva.ru, а также активно используется официальная страница диспансера в социальной сети “ВКонтакте”. Всего на официальном сайте 328 материалов (АППГ - 503) и в социальной сети “ВКонтакте” размещено 592 материалов (АППГ - 743). </t>
  </si>
  <si>
    <t>2.4.</t>
  </si>
  <si>
    <t>Проведение физкультурно-спортивных праздников, фестивалей, массовых соревнований в целях пропаганды преимуществ трезвого образа жизни, выработки активной жизненной позиции и негативного отношения к употреблению алкогольных напитков. Разработка социальных роликов, направленных на пропаганду здорового образа жизни, с участием известных спортсменов</t>
  </si>
  <si>
    <t>11</t>
  </si>
  <si>
    <t>03</t>
  </si>
  <si>
    <t>Министерство спорта Республики Тыва</t>
  </si>
  <si>
    <t>В 2025 году за 9 месяцев проведено всего 3 спортивно-массовых мероприятий:
1.Соревнования по плаванию среди детей, приуроченные Дню России
2.Республиканские соревнования по экстремальным видам спорта среди населения, посвященных Дню молодежи;
3.Спартакиада «Самая спортивная семья Республики Тыва»
1. Соревнования по плаванию среди детей, приуроченные Дню России прошли 14 июня 2025 года в СК. И. Ярыгина с призовым фондом 68 800 (шестьдесят восемь тысяч восемьсот) рублей, всего принимало участие 36 юношей и девушек. Общая сумма сметы 88620 рублей. 
2. Соревнования проводились в шестнадцати возрастных группах. Победителям и призерам были вручены медали, грамоты и денежные сертификаты. 
Республиканские соревнования по экстремальным видам спорта среди населения, посвященных Дню молодежи проведены 28 июня 2025 года на скейт площадке Молодежного сквера г. Кызыла с призовым фондом 73 000 (семьдесят три тысячи) рублей, всего принимало участие 36 юношей и девушек. Общая сумма сметы 80920 рублей. Турнир проводился в шести дисциплинах экстрима. Победителям и призерам были вручены медали, грамоты и денежные сертификаты.
3. Спартакиада «Самая спортивная семья Республики Тыва» прошла 8 июля 2025 года на стадионе имени «5-летия Советской Тувы» с призовым фондом 22 000 (двадцать две тысячи) рублей, всего принимало участие 15 человек, из них 10 взрослых и 5 детей. Общая сумма сметы 27340 рублей. 
Общий охват участников проведенных 3 спортивно-массовых мероприятий составляет 142 человек, из них несовершеннолетних – 105, взрослого населения – 37. 
Общая сумма сметы расходов 3 спортивно-массовых мероприятий в рамках Антиалкогольной программы составило 196 880 рублей.
За 9 месяцев 2025 года из 270 000 рублей освоено 196 880 рублей.
В октябре и ноябре планируются проведение Спартакиады среди семейных команд в честь празднования Дня отца в России на сумму 26 055 рублей и Спартакиады «Вместе с мамой», посвященной Дню матери в России 47 065 рублей.</t>
  </si>
  <si>
    <t>2.5.</t>
  </si>
  <si>
    <t>Проведение культурно-образовательного мероприятия «Ажык шолге ойнап хоглээл». Создание видеоролика по профилактике алкоголизма и пропаганде здорового образа жизни</t>
  </si>
  <si>
    <t>08</t>
  </si>
  <si>
    <t>Министерство культуры 
Республики Тыва</t>
  </si>
  <si>
    <t xml:space="preserve">На контроле. В целях популяризации народных традиций, обычаев, обрядов и привлечению населения к здоровому образу жизни Центром развития тувинской традиционной культуры и начиная с 2013 года реализуется проект «Ажык – шолге ойнап хоглээлинер!» по организации культурно-образовательных программ на территории ЛДО и ПДО г. Кызыла. </t>
  </si>
  <si>
    <t xml:space="preserve">2.6. </t>
  </si>
  <si>
    <t>Реализация комплекса мероприятий по раннему выявлению и учета семей, находящихся в социально опасном положении и трудной жизненной ситуации методами наблюдения, собеседования, консультирования, выхода в семью.</t>
  </si>
  <si>
    <t xml:space="preserve">Министерство труда и социальнй политики Республики Тыва </t>
  </si>
  <si>
    <t>2.7.</t>
  </si>
  <si>
    <t>Трудоустройство лиц, прошедших социальную реабилитацию в некоммерческих организациях</t>
  </si>
  <si>
    <t>Работа ведется. За трудоустройством не обращались лица, прошедшие социальную реабилитацию в некоммерческих организациях</t>
  </si>
  <si>
    <t>2.8.</t>
  </si>
  <si>
    <t>Создание социального видеоролика на тему: «Будущее Тувы – будущее нации» с привлечением лидеров общественного мнения среди молодежи, молодых людей</t>
  </si>
  <si>
    <t xml:space="preserve">Министерство здравоохранения Республики Тыва, Министерство цифрового развития Республики Тыва, Министерство образования Республики Тыва, Министерство внутренних дел по Республике Тыва </t>
  </si>
  <si>
    <t>2.9.</t>
  </si>
  <si>
    <t>Проведение цикла культурно-образовательных антиалкогольных и антинаркотических мероприятий</t>
  </si>
  <si>
    <t>Число больных алкоголизмом, находящихся в ремиссии свыше 2 лет (на 100 больных алкоголизмом среднегодового контингента);Число больных наркоманией, находящихся в ремиссии свыше 2 лет (на 100 больных наркомании среднегодового контингента)</t>
  </si>
  <si>
    <t>В Республиканском центре медпрофилактики врач психиатр-нарколог провела для медперсонала лекцию по теме “по профилактике злоупотребления алкоголем” с охватом 44 человека.
 Для врачей первичного звена ГБУЗ РТ «Кызылская ЦКБ» клинический психолог ГБУЗ РТ «РНД» Соржу А.А. провела семинар по теме «Мотивационное консультирование лиц, подозреваемых злоупотреблением алкоголем, ПАВ к отказу от употребления ПАВ и на получение наркологической помощи с охватом 26 врачей.
Заместитель главного врача Реснаркодиспансера С. Хомушку и врач -эпидемиолог А.Салчак приняли участие в работе круглого стола "Актуальные вопросы ВИЧ-инфекции". Главный врач "СПИД-Центра" представила документальный фильм "Жизнь с ВИЧ". в ходе дискуссии после просмотра участники круглого стола обсудили вопросы сохранения качества жизни лиц, живущих с ВИЧ-инфекцией, мероприятия по первичной профилактике ВИЧ-инфекции, управленческих механизмов противодействия распространения ВИЧ, качества информационных ресурсов, и медицинской помощи ВИЧ-инфицированным пациентам, имеющих в том числе наркологические заболевания.
Зам.по ОМР Биче-оол У.К. провела семинар по вопросам профилактики ПАВ, настороженности медперсонала» для медицинских работников летних оздоровительных лагерей с охватом более 30 человек. 
для врачей первичного звена РТ проведен семинар с охватом 24 человека.
13) В институте повышения квалификации на тему: «Психологические особенности алкозависимых». Охват:20 педагогов 
25.04.25 г проведен семинар для медицинских работников РТ по теме «Медицинское освидетельствование на состояние опьянения» с охватом 27 человек.
1 июля 2025г проведен для специалистов КДН и ЗП РТ семинар-совещание по вопросам «Современные п одходы к реабилитации родителей с алкогольной и наркотической зависимостью» (по следам Всероссийского обучающего семинар - совещания, проходившего в г. Калуге); Роль общественных организаций в профилактике алкоголизма среди населения республики.
В образовательных организациях республики ежемесячно проводится Неде-ля психологии, направленная на профилактику негативных явлений, де-структивного поведения обучающихся, пропаганды здорового образа жиз-ни, формирования и укрепления психического здоровья. Так, в школах про-водились тренинги «Жить здорово», «Жизнь одна», «Радуга эмоций», бесе-ды «Как обезопасить себя», «Умей сказать «Нет», «Доброта», «Береги честь смолоду» и др., а также просмотры видеофильмов и роликов по профилак-тике негативных явлений.
Приняли участие всего 57327 обучающихся из них в форме игровых занятий – 13825 чел., акциями – 17718, тренинговыми занятиями – 11456, профилак-тикой деструктивных и рискованного поведения детей – 9478, студенты – 4880, 5556 родителей, 3528 педагогов.</t>
  </si>
  <si>
    <t xml:space="preserve">2.10. </t>
  </si>
  <si>
    <t>Мероприятия, направленные на формирование здорового образа жизни у населения, включая сокращение потребления психоактивных веществ (алкоголя, наркотических средств, табака), выпуск серии телепередач по профилактике употребления психоактивных веществ с при</t>
  </si>
  <si>
    <t>В Республиканском центре медпрофилактики врач психиатр-нарколог провела для медперсонала лекцию по теме “по профилактике злоупотребления алкоголем” с охватом 44 человека
В трудовых коллективах 18 лекций с охватом 453 человек: ГБУЗ РТ «РЦМП» «Профилактика алкоголизма» (1/16), СДК им.Мунзук в с.Элегест (2/19), ДО ГБУЗ РТ «РНД» 1/47, СО РНД -6\131, БСМЭ г.Кызыла (1/30), 55 военчасти (1/30), Приставам г.Кызыла (2/36), ЦКБ Тоджитнского кожууна (1/22), Ийский санаторно общеобразовательный-интернат (1/22), МБОУ СОШ с.Тоора-Хем (1/80), на сходе граждан в с. Адыр-Кежиг (1/20). 
В специализированных учреждениях: 5 лекции с охватом 89 человек: В ЦВСНП МВД по РТ (2/8 несовершеннолетних), Для осужденных УФИЦ 3 ФКУ КП-3 УФСИН России по РТ (1/50), УФИЦ 1 для заключенных (1/23), СИЗО (1/8 нес.). 
Для беременных, рожениц: в Роддоме (1/13), Перинатальном Центре (1/30).</t>
  </si>
  <si>
    <t>2.11.</t>
  </si>
  <si>
    <t>Организация и проведение анкетирования об алкоголизации среди студентов профессиональных образовательных организаций Республики Тыва (особенно среди первых курсов)</t>
  </si>
  <si>
    <t>Министерсто образования Республики Тыва</t>
  </si>
  <si>
    <t>С 15 сентября по 15 октября в образовательных организациях проведено со-циально-психологическое тестирование, всего было охвачено 32104 (АППГ – 30934) обучающихся с 13 до 18 лет (100% обучающихся, подлежащих те-стированию). В итоге в группе риска оказались 912 (АППГ – 1775 или 5,73%) обучающихся или 2,84% от общего количества протестированных, у которых выявлен дисбаланс факторов риска (факторы, повышающие веро-ятность проявления аддиктивных форм поведения или закрепляющие и поддерживающие латтерны поведения, характерные для различных форм поведения), факторов защиты (факторы, повышающие психологическую устойчивость к воздействию факторов риска). С 7 по 11 классы охватили 25159 (АППГ - 24103) школьников, в группе риска оказались 734 или 2,92% (АППГ – 1201 или 4,98%). Всего охвачено 6945 (АППГ – 6831) студентов из учреждений среднего профессионального образования, из них в группе рис-ка – 178 или 2,56% (АППГ – 574 или 8,4%). Всего в тестировании приняли участие 177 образовательных организаций, из них 160 образовательных ор-ганизаций начального, среднего образования различных типов и видов (школы), 17 образовательных организаций среднего профессионального об-разования.
В целях создания условий по обеспечению психологической безопасности учебно-воспитательного процесса и повышения духовно-нравственного развития участников образовательного процесса, также профилактики деза-даптивного поведения среди обучающихся общеобразовательных организа-ций Центром «Сайзырал» проведены сбор информаций и анализ о проведе-нии 1-го этапа мониторинга психологического здоровья обучающихся. Все-го протестировано 67719 учащихся с 1 по 11 классы общеобразовательных организаций республики (АППГ – 66527 уч-ся), из них 1679 – опекаемые дети (АППГ- 1766 чел.).
Из 67719 протестированных обучающихся 1541 детей нуждаются в особом внимании педагогов-психологов, и включены в «группу риска», в их числе 105 опекаемый ребенок (АППГ – 2298, из них 166 опекаемый ребенок): - с высоким уровнем агрессивности – 598 учащихся, 0,88% от общего числа обучающихся, прошедших МПЗ и 38,8% от общего числа учащихся группы риска (АППГ 2023-2024 – 768 уч-ся).
По итогам 2-го этапа мониторинга психологического здоровья, на сопро-вождении педагогов-психологов остаются 272 обучающихся (АППГ – 481 уч-ся).</t>
  </si>
  <si>
    <t>2.12.</t>
  </si>
  <si>
    <t>Организация и проведение информационных часов с просмотром видеороликов на тему «Негативное влияние пива на организм человека», «Последствия употребления пива» среди студентов профессиональных образовательных организаций Республики Тыва (особенно среди первых курсов)</t>
  </si>
  <si>
    <t>В образовательных организациях республики в третьей неделе января и февраля проводилась Неделя психологии, направленная на профилактику негативных явлений, деструктивного поведения обучающихся, пропаганды здорового образа жизни, формирования и укрепления психического здоро-вья. Так, в школах проводились тренинги «Жить здорово», «Жизнь одна», «Радуга эмоций», беседы «Как обезопасить себя», «Умей сказать «Нет», «Доброта», «Береги честь смолоду» и др., а также просмотры видеофильмов и роликов по профилактике негативных явлений.
За прошедший период 2025 г. по данной тематике проведены:
- общероссийская акция «Сообщи, где торгуют смертью», где приняли уча-стие 13870 обучающихся школ (АППГ – 14 тыс.) обучающихся общеобразо-вательных организаций и 4200 (АППГ- 6 тыс.) студентов профессиональных образовательных организаций, выездные мероприятия специалисты в меж-ведомственном составе провели на территории Чаа-Хольского кожууна.
В соответствии с Перечнем мер, проводимых на территории Республики Тыва в рамках общероссийской акции «Сообщи, где торгуют смертью» про-веден интеллектуальный батл «Подпитка для ума» среди обучающихся об-щеобразовательных организаций г.Кызыла.
-межведомственная комплексная оперативно-профилактическая операция «Чистое поколение 2024».
В период с 10 по 19 марта с целью профилактики правонарушений в сфере незаконного оборота, потребления и условий распространения наркотиков среди несовершеннолетних лиц, а также повышения уровня осведомленно-сти граждан, связанных с незаконным потреблением наркотиков в школах и техникумах проведены мероприятия в форме беседы, тренингов, квеста, рингов, лекций, игр и других видов. 
В оперативно-профилактической операции «Чистое поколение» активно приняли участие образовательные организации Улуг-Хемского, Тандинско-го, Тоджинского, Тес-Хемского, Дзун-Хемчикского, Кызылского кожуунов, в них мероприятия прошли в межведомственном составе при участии со-трудников полиции, врачей, педагогов и органов опеки и попечительства.</t>
  </si>
  <si>
    <t>,</t>
  </si>
  <si>
    <t>2.13.</t>
  </si>
  <si>
    <t>Финансовое обеспечение расходов, связанных с премированием победителей республиканского конкурса среди сельских населенных пунктов Республики Тыва "Трезвое село"</t>
  </si>
  <si>
    <t>В соответствии с протоколом заседания организационного комитета по подведению итогов республиканского конкурса среди сельских населенных пунктов Республики Тыва от 21.01.2025 г. № 04-04-8/25 профинансировано. 
По результатам прямого открытого голосования признать победителями республиканского конкурса среди сельских населенных пунктов Республики Тыва
«Трезвое село», следующих сельских населенных пунктов:
- Большие сельские населенные пункты:
Первое место - с. Сесерлиг Пий-Хемского района;
Второе место - с. Хондергей Дзун-Хемчикского района;
Третье место - с. Аксы-Барлык Барун-Хемчикского района.
- Средние сельские населенные пункты:
Первое место - с. Арыскан Улуг-Хемского района;
Второе место - с. Тарлаг Пий-Хемского района;
Третье место - с. Кызыл-Тайга Сут-Хольского района.
- Малые сельские населенные пункты:
Первое место - с. Тоолайлыг Монгун-Тайгинского района.</t>
  </si>
  <si>
    <t>Подпрограмма 3 «Обеспечение государственного контроля за легальным оборотом наркотиков, их прекурсоров, реализация комплекса мер по пресечению незаконного распространения наркотиков и их прекурсоров»</t>
  </si>
  <si>
    <t>Ведомственный проект «Снижение масштабов незаконного оборота наркотиков на территории Республики Тыва»</t>
  </si>
  <si>
    <t>3.1.</t>
  </si>
  <si>
    <t>Организация и проведение на территории Республики Тыва комплексной оперативно-профилактической операции «Мак»</t>
  </si>
  <si>
    <t xml:space="preserve">Министерство внутренних дел по Республике Тыва </t>
  </si>
  <si>
    <t>Доля раскрытых преступлений в сфере незаконного
оборота наркотиков к общему количеству зарегистрированных преступлений</t>
  </si>
  <si>
    <r>
      <rPr>
        <sz val="8"/>
        <rFont val="Times New Roman"/>
        <charset val="204"/>
      </rPr>
      <t xml:space="preserve">В соответствии с приказом МВД по Республике Тыва 17.06.2024 № 287 на территории Республики Тыва проведена межведомственная комплексная оперативно-профилактическая операция «Мак-2025»[ Далее - операция] в три этапа (1 этап – с 14 по 23 июля, 2 этап – с 11 по 20 августа, 3 этап – с 8 по 17 сентября 2025 года). 
В ходе проведенных оперативно-розыскных и профилактических мероприятий выявлены 68 фактов незаконного оборота наркотиков, из незаконного оборота изъято свыше 10 кг (10742 гр.) наркотических средств. 
Всего за период операции возбуждено 64 уголовных дела, из них по ч.1
ст. 228 УК РФ - 41, ч.2 ст. 228 УК РФ – 19, п. «г» ч. 4 ст. 228.1 УК РФ – 3, ч. 2 ст. 232 УК РФ - 1.
За весь период операции общее количество пресеченных сотрудниками ОВД административных правонарушений, совершенных в сфере незаконного оборота наркотических средств, составило 54. 
</t>
    </r>
    <r>
      <rPr>
        <sz val="8"/>
        <rFont val="Wingdings 2"/>
        <charset val="204"/>
      </rPr>
      <t></t>
    </r>
    <r>
      <rPr>
        <sz val="8"/>
        <rFont val="Times New Roman"/>
        <charset val="204"/>
      </rPr>
      <t xml:space="preserve">по ст. 6.8 КоАП РФ - 9 (незаконное приобретение, хранение, изготовление, перевозку, переработку наркотических средств и растений, содержащих наркотические средства);
</t>
    </r>
    <r>
      <rPr>
        <sz val="8"/>
        <rFont val="Wingdings 2"/>
        <charset val="204"/>
      </rPr>
      <t></t>
    </r>
    <r>
      <rPr>
        <sz val="8"/>
        <rFont val="Times New Roman"/>
        <charset val="204"/>
      </rPr>
      <t xml:space="preserve">по ст. 6.9 КоАП РФ – 45 (немедицинское потребление наркотических средств и психотропных веществ).
По данным Министерства сельского хозяйства и продовольствия Республики Тыва площадь произрастания дикорастущей конопли в текущем году составила 2213 га.
Сотрудниками ОВД в ходе операции всего вынесено 136 предписаний  об уничтожении растений, содержащих наркотические средства или психотропные вещества либо их прекурсоры, из них физическим лицам – 68, должностным и юридическим лицам - 68. 
К административной ответственности за непринятие мер по уничтожению дикорастущей конопли по ст. 10.5 КоАП РФ привлечено 15 лиц:
</t>
    </r>
    <r>
      <rPr>
        <sz val="8"/>
        <rFont val="Wingdings 2"/>
        <charset val="204"/>
      </rPr>
      <t></t>
    </r>
    <r>
      <rPr>
        <sz val="8"/>
        <rFont val="Times New Roman"/>
        <charset val="204"/>
      </rPr>
      <t xml:space="preserve">11 в отношении юридического лица[ УНК МВД по Республике Тыва];
4 в отношении физических лиц. </t>
    </r>
  </si>
  <si>
    <t>3.2.</t>
  </si>
  <si>
    <t>Реализация оперативно-разыскных мероприятий по пресечению незаконного распространения наркотиков на территории Республики Тыва</t>
  </si>
  <si>
    <t>За январь-сентябрь 2025 года на территории Республики Тыва органами внутренних дел выявлено 404 (+18,1%; 342) преступления, связанные с незаконным оборотом наркотиков, из которых 230 (+17,3%; 196) – тяжкие и особо тяжкие составы. Пресечено 132 (+80,8%; 73) преступления, связанные со сбытом наркотических средств. 
Из незаконного оборота изъято 57,9 кг (-55,1%; 128,8 кг) наркотических средств.
В отчетном периоде расследовано 288 (+5,1%; 261) преступлений, связанных с незаконным оборотом наркотиков, в том числе 161 (+15,8%; 139) относящихся к категории тяжких и особо тяжких. 
В суд направлено 270 (+2,3%; 251) преступлений. К уголовной ответственности привлечены 9 (-10%; 10) лиц, организовавших каналы поставки наркотических средств, в том числе с использованием информационно-телекоммуникационных технологий.
Всего привлечено к уголовной ответственности 220 (-18,5%; 272) лиц, совершивших наркопреступления.
По итогам 9-ти месяцев текущего года сотрудниками ОВД выявлено 404 (+13,2%; 357) административных правонарушений, связанных с незаконным оборотом наркотических средств, из них:
- по ст. 6.8 КоАП РФ – 44 (+4,8%; 42),
- по ст. 6.9 КоАП РФ – 303 (+29,5%; 234),
- по ст. 6.9.1 КоАП РФ – 39 (-38,1%; 63),
- по ст. 10.5 КоАП РФ – 18 (стаб.).</t>
  </si>
  <si>
    <t>3.3.</t>
  </si>
  <si>
    <t>Повышение эффективности правоохранительных мер по пресечению деятельности организованных групп и преступных сообществ в сфере незаконного оборота наркотиков</t>
  </si>
  <si>
    <t>3.4.</t>
  </si>
  <si>
    <t xml:space="preserve"> Выявление лиц, причастных к организации каналов поступления наркотиков на территорию республики, пресечение распространения наркотиков бесконтактным способом с помощью информационно-телекоммуникационной сети "Интернет"</t>
  </si>
  <si>
    <t>3.5.</t>
  </si>
  <si>
    <t>Осуществление межведомственных оперативно-разыскных мероприятий по своевременному перекрытию каналов поставки на территорию исправительных учреждений наркотических средств и психотропных веществ</t>
  </si>
  <si>
    <t>За 9 месяцев 2025 года выявлено 4 факта в сфере незаконного оборота наркотических средств на территории исправительных учреждений, изъято 535,71 граммов наркотических веществ.</t>
  </si>
  <si>
    <t>3.6.</t>
  </si>
  <si>
    <t>Противодействие легализации (отмыванию) доходов, полученных от незаконного оборота наркотиков</t>
  </si>
  <si>
    <t>3.7.</t>
  </si>
  <si>
    <t>Проведение рейдовых мероприятий по выявлению лиц, осуществляющих управление транспортными средствами в состоянии наркотического опьянения, а также по выявлению лиц, совершающих административные правонарушения, связанные с незаконным оборотом наркотических средств, в общественных местах</t>
  </si>
  <si>
    <t>За 9 месяца 2025 года сотрудниками МВД по Республике Тыва проведено 19 (20, -5%) мероприятий по проверке водителей на предмет выявления признаков опьянения под наименованием «Нетрезвый водитель».
Выявлено 29 фактов управления транспортными средствами лицами с признаками наркотического опьянения.</t>
  </si>
  <si>
    <t>3.8.</t>
  </si>
  <si>
    <t>Организация и проведение оперативно-профилактических мероприятий в местах пребывания (проживания) и осуществления трудовой деятельности иностранных граждан, лиц без гражданства, прибывших в Республику Тыва из потенциально наркоопасных стран</t>
  </si>
  <si>
    <t>В 2025 году проведена проверка 2068 (2104, -1,7%) объектов пребывания (проживания) и осуществления трудовой деятельности иностранных граждан и лиц без гражданства.
 В ходе проведения проверочных мероприятий, лиц с признаками наркотического опьянения не выявлено, иностранные граждане на медицинское освидетельствование не направлялись.
 В ходе оказания государственных услуг в сфере миграции по выдаче разрешительных документов иностранным гражданам и лицам без гражданства от учреждений здравоохранения, уполномоченных на проведение медицинского обследования иностранных граждан и лиц без гражданства, сообщений о выявлении фактов употребления иностранцами запрещенных веществ не поступало.
 В отношении иностранных граждан решения о сокращении срока временного пребывания (постоянного проживания) в Российской Федерации и неразрешении въезда в Российскую Федерацию в связи с совершением правонарушений и преступлений в сфере незаконного оборота наркотических средств не выносились.</t>
  </si>
  <si>
    <t>3.9.</t>
  </si>
  <si>
    <t>Организация и проведение профилактических мероприятий в целях предупреждения потребления подростками наркотических средств, а также в отношении несовершеннолетних, причастных к совершению преступлений, связанных с незаконным оборотом наркотиков, для недопущения свершения ими в дальнейшем противоправных деяний, а также с целью выявления лиц, вовлекающих их в противоправную деятельность</t>
  </si>
  <si>
    <t>За январь – сентябрь 2025 года совместно с субъектами системы профилактики проведены 83 мероприятия, направленных на профилактику немедицинского потребления наркотических средств, популяризацию здорового образа жизни среди несовершеннолетних и молодежи с охватом 5322 человека.
В отчетном периоде в ведомственных ресурсах в сети «Интернет», интернет-сайте органов государственной власти и органов местного самоуправления Республики Тыва, иных учреждений и организаций и региональных СМИ опубликованы 115 материалов с информацией о ходе и результатах проводимых мероприятий, по пресечению наркопреступлений.</t>
  </si>
  <si>
    <t>3.10.</t>
  </si>
  <si>
    <t>Проведение работ по уничтожению зарослей дикорастущей конопли. Приобретение сельскохозяйственных машин и оборудования</t>
  </si>
  <si>
    <t>04</t>
  </si>
  <si>
    <t>05</t>
  </si>
  <si>
    <t>Министерство сельского хозяйства и продовольствия Республики Тыва</t>
  </si>
  <si>
    <t>Доля уничтоженных очагов конопли</t>
  </si>
  <si>
    <r>
      <rPr>
        <sz val="8"/>
        <rFont val="Times New Roman"/>
        <charset val="204"/>
      </rPr>
      <t xml:space="preserve">В рамках государственной программы из республиканского бюджета выделено - 2 930,0 тыс. рублей (АППГ – 2 930,0 тыс. руб.) для уничтожения зарослей дикорастущей конопли, в том числе на приобретение гербицидов сплошного действия – 2730,0 тыс. рублей, на утилизацию тары гербицидов – 110,0 тыс. рублей и на проведение агротехнологических работ – 90,0 тыс. рублей.
С бюджетов 12-ти муниципальных образований республики, также г. Кызыл предусмотрены финансовые средства на уничтожение зарослей дикорастущей конопли - 1 200,3 тыс. рублей (АППГ – 1 324,0 тыс. рублей), данные средства направлены на приобретение горюче-смазочных материалов в объёме от 13 до 14 тонн при 78-82 р/л. 
Согласно Приказу Минсельхозпрода Республики Тыва от 24 апреля 2025 г. № 72-ОД «О распределении товарно-материальных ценностей для выполнения мероприятий по уничтожению зарослей дикорастущей конопли государственной программы Республики Тыва «Государственная антиалкогольная и антинаркотическая программа Республики Тыва на 2021-2025 годы», утверждённого постановлением Правительства Республики Тыва от 08 ноября 2023 года № 803 проведена работа по распределению гербицидов 11-ти муниципальным образованиям республики.
В текущем году площадь уничтожения зарослей дикорастущей конопли по республике составила - 1 976,2 га (АППГ - 2 460,2 га).
В июле месяце текущего года при мониторинге сельскохозяйственных земель дополнительно выявлены площади засоренные зарослями дикорастущей конопли на территории Кызылского (10 га), Пий-Хемского (61 га), Сут-Хольского (10 га), Тандинского (36,8 га), Улуг-Хемского (10 га), Чаа-Хольского (50 га), Чеди-Хольского (59 га) кожуунов. Общая площадь дополнительно выявленных земель составила 236,8 га. 
В связи с чем были закуплены гербициды сплошного действия в объёме 360,0 литров и распределены следующим кожуунам: Чаа-Хольский – 100 л., Чеди-Хольский – 40 л., Пий-Хемский – 120 л. и Кызылский – 100 л.
По состоянию на 06 октября 2025 года, всего уничтожено зарослей дикорастущей конопли – 2 041,0 га или 100% (АППГ - 2 460,2 га).
- путем химического опрыскивания - 1 311,6 га или 64,3% к заявленной площади (соответственно 2 720,0 литров гербицида сплошного действия с учётом объёмов приобретения гербицидов Пий-Хемского района и переходящего остатка с прошлого года), справочно: Пий-Хемский кожуун заключил Договор с ООО «Содействие АгроПлюс» на приобретение гербицида сплошного действия (универсальный Тотал - 480 г/л) в объеме 210,0 литров для уничтожения дикорастущей конопли с общей площадью 80,0 га при повторной химической обработки очагов дикорастущей конопли (при норме 1,5 л/га.) на территории Пий-Хемского кожууна. В связи со слабозасорённости (изреженности) очагов дикорастущей конопли на 1 м2 в Тес-Хемском кожууне площадь опрыскивания увеличен на 4 л/га.
- агротехническим способом уничтожено - 729,4 га (35,7%), в том числе:
</t>
    </r>
    <r>
      <rPr>
        <sz val="8"/>
        <rFont val="Wingdings 2"/>
        <charset val="204"/>
      </rPr>
      <t></t>
    </r>
    <r>
      <rPr>
        <sz val="8"/>
        <rFont val="Times New Roman"/>
        <charset val="204"/>
      </rPr>
      <t xml:space="preserve">механизированное скашивание – 447,9 га;
</t>
    </r>
    <r>
      <rPr>
        <sz val="8"/>
        <rFont val="Wingdings 2"/>
        <charset val="204"/>
      </rPr>
      <t></t>
    </r>
    <r>
      <rPr>
        <sz val="8"/>
        <rFont val="Times New Roman"/>
        <charset val="204"/>
      </rPr>
      <t xml:space="preserve">ручное скашивание, в том числе ручная прополка – 76,5 га;
</t>
    </r>
    <r>
      <rPr>
        <sz val="8"/>
        <rFont val="Wingdings 2"/>
        <charset val="204"/>
      </rPr>
      <t></t>
    </r>
    <r>
      <rPr>
        <sz val="8"/>
        <rFont val="Times New Roman"/>
        <charset val="204"/>
      </rPr>
      <t xml:space="preserve">вспашка в целях вовлечения в оборот сельхозугодий – 15 га;
</t>
    </r>
    <r>
      <rPr>
        <sz val="8"/>
        <rFont val="Wingdings 2"/>
        <charset val="204"/>
      </rPr>
      <t></t>
    </r>
    <r>
      <rPr>
        <sz val="8"/>
        <rFont val="Times New Roman"/>
        <charset val="204"/>
      </rPr>
      <t>конкурентоспособные культуры – 190 га.
В настоящее время продолжается уничтожение зарослей дикорастущей конопли в Чеди-Хольском (97%) и Пий-Хемском (98%) кожуунах. Срок завершения работ по уничтожению зарослей дикорастущей конопли запланировано до 10 октября т.г.
Завершена работа по сбору тары гербицидов сплошного действия 11-ти муниципальными образованиями. Фондом развития фермерского бизнеса и сельскохозяйственных кооперативов Республики Тыва заключен договор на утилизацию тары с филиалом ООО «Утилитсервис» г. Абакан Республики Хакасия. Срок завершения работ по утилизации тары 15 октября т.г.</t>
    </r>
  </si>
  <si>
    <t>Подпрограмма 4 «Развитие региональной системы профилактики немедицинского потребления наркотиков с приоритетом мероприятий первичной профилактики, организация комплексной системы реабилитации и ресоциализации наркологических больных»</t>
  </si>
  <si>
    <t>Ведомственный проект «Проведение информационной политики в средствах массовой информации по формированию в обществе негативного отношения к незаконному потреблению наркотических средств и психотропных веществ, злоупотреблению алкоголем и развитие системы подготовки специалистов в области профилактики наркомании и алкоголизма»</t>
  </si>
  <si>
    <t>4.1.</t>
  </si>
  <si>
    <t>Разработка, изготовление, тиражирование и размещение профилактических антинаркотических материалов (буклеты, листовки, флаеры, наклейки, баннеры)</t>
  </si>
  <si>
    <t>Распространено 10427 информационных буклетов (АППГ – 10999), плакатов, листовок: по пропаганде ЗОЖ - 10011 буклетов (АППГ - 10288), в том числе антиалкогольной – 5145 (АППГ - 4429), антинаркотической – 2860 направленности (3143), борьба с курением 1222 (2035) и другие; по профилактике инфекционных заболеваний – 135 буклетов (АППГ - 530), основных неинфекционных заболеваний – 281 (АППГ - 175). 
В рамках проведения регионального этапа ежегодного Всероссийского конкурса социальной рекламы антинаркотической направленности и пропаганды здорового образа жизни «Спасем жизнь вместе» проводится отбор лучших работ по трем номинациям:
- «Лучший макет социальной рекламы, направленной на снижение спроса на наркотики»;
- «Лучший видеоролик антинаркотической направленности и пропаганды здорового образа жизни»;
- «Лучший видеоролик антинаркотической направленности для социальных медиа».
Работы, признанные конкурсной комиссией лучшими, применяются в профилактической деятельности УНК МВД по Республике Тыва. 
Кроме того, сотрудниками УНК МВД по Республике Тыва разработаны и подготовлены материалы единого антинаркотического киберурока под условным названием «PROЗдоровый выбор», в котором содержатся видеоролики на русском и тувинском языках о существующей ответственности за совершение административных правонарушений и преступлений в сфере незаконного оборота наркотиков. Специальные видеоматериалы антинаркотической направленности и пропаганды здорового образа жизни размещены на официальном интернет-сайте МВД по Республике Тыва в тематическом разделе «Республиканский антинаркотический киберурок «PROЗдоровый выбор».</t>
  </si>
  <si>
    <t>4.2.</t>
  </si>
  <si>
    <t>Организация мероприятий по первичной профилактике потребления психоактивных веществ (конкурсы, акции, беседы, тренинги, флешмобы, киноуроки, спартакиады, военно-патриотические игры, сборы, слёты и т.д.) с привлечением РДДиМ, общественных организаций, авторитетных лиц из числа спортсменов, артистов, депутатов, в том числе в рамках летней оздоровительной кампании</t>
  </si>
  <si>
    <t>Министерство образования Республики Тыва, Министерство труда и социальной политики Республики Тыва, Министерство здравоохранения Республики Тыва, Министерство внутренних дел по Республике Тыва</t>
  </si>
  <si>
    <t xml:space="preserve">По плану проводятся на учебный год 
Специалистами РНД профилактическая работа проводилась по следующим основным направлениям: 
Кинолектории 185/6705 (АППГ - 200/5316) с показом мультфильмов образовательно-познавательного характера, слайдовых материалов и агитационно-пропагандным выступлением по пропаганде здорового образа жизни, сохранении и укреплении здоровья населения, лекций по профилактике алкоголизма (62/2872), наркомании, токсикомании (73/2642), борьбе с табакокурением (47/1404) и др:
 - в общеобразовательных учебных заведениях 58 лекций с охватом 2052 учащихся: МАОУ Лицей №15 (2/21), СОШ №3 (6/204), №2 (5/126), Гимназия №9 (6/130), СОШ №11 (8/316), Гимназия №5 (4/188), СОШ №12 (4/107), СОШ №18 (3/252), СОШ №4 (3/54), СОШ №20 (2/158), СОШ №1 (4/189), №19 (2/36); №17 (2/78), №7 (2/38), СОШ 16 (3/71), СОШ №10 (2/84), рес.слет среди учащиеся СОШ республики в 55 МС в\ч-1\150;
- в ССУЗ-ах 28 лекций с охватом 748 студентов: в общежитии ГБПОУ РТ «Тув.строительный техникум» 5 лекций с охватом 117 человек, ГБПОУ РТ «Кызылский колледж искусств» (4/136), ГБПОУ РТ «Тув.С-Х техн.» (3/50), Техникум информационных технологий (3/150), Тув.политехнический техникум (3/209), Кызылский ТЭиП (2/72), Медицинский колледж (3/38), КТТ (5/235). 
Детские лагеря дневного пребывания г.Кызыла 20 лекций с охватом 400 ребят: СОШ №9 (2/36), №4 (4/40), №11 (2/63), №3 (2/75), №15 (3/60), №19 (4/80), №2 (2/42), СОШ №5 (1/25).
Детские оздоровительные стационарные лагеря 30 лекций с охватом 1293 ребят: «Шолбан-Ак» (3/32), «Таежный» (2/31) Барун-Хемчикского кожууна, «Отчугаш» (4/150) Эрзинского, «Сайлык» (4/164) Тес-Хемского, «Орленок» (2/80) Тандынского, «Шивилиг» Бай-Тайгинского (3/75), «Металлург» Чеди-Хольского (2/140), «Ак-Хол» (3/168), «Менги-Чечээ» (3/147) Монгун –Тайгинского, «Чодураа» Улуг-Хемского (2/210), «Бельбей» Каа-Хемского (1/52), «Шургалак» Дзун-Хемчикского (1/44) кожуунов. 
На родительских собраниях: СОШ №12 в (1/108 родителей); 
В Автошколах «Гранит» среди курсантов -2\26, в «Саяны» (1/26), «Авто-академия» (1/20), ДОСААФ (1/15), на слете «Зарница» среди учащихся республики (1/150).
Во время командировки 44 лекций с охватом 1464 учащихся: СОШ №3 (3/26) г.Чадан, СОШ №1 (3/27) г.Чадан, СОШ с.Тээли (3/23), СОШ №4 г.Ак-Довурак (3/26), СОШ п.Хову Аксы 3/90, СОШ с.Балгазын 3/70, в ССУЗах: ТТТ г.Чадан (3/26), ТТА с.Сарыг-Сеп (2/58), АПТ с.Балгазын (3/40), СОШ №1 с.Хандагайты (1/115), СОШ №2 г.Туран (1/96), СОШ с.Адыр-Кежиг(1/91), Тоора-Хем (2/150), с.Ий (1/53) Тоджинского кожууна, СОШ с.Элегест (1/41), строительный техникум г.Шагонар (2/124), СОШ с.Бай-Хаак (2/120), СОШ №1 (1/35), №2 (2/37) г.Ак-Довурак, горный техникум Ак-Довурака (1/22), лицей «Олчей» (1/58), СОШ №1 (1/64), №2 (1/72),) с.Кызыл-Мажалык. 
В трудовых коллективах 18 лекций с охватом 453 человек: ГБУЗ РТ «РЦМП» «Профилактика алкоголизма» (1/16), СДК им.Мунзук в с.Элегест (2/19), ДО ГБУЗ РТ «РНД» 1/47, СО РНД -6\131, БСМЭ г.Кызыла (1/30), 55 военчасти (1/30), Приставам г.Кызыла (2/36), ЦКБ Тоджитнского кожууна (1/22), Ийский санаторно общеобразовательный-интернат (1/22), МБОУ СОШ с.Тоора-Хем (1/80), на сходе граждан в с. Адыр-Кежиг (1/20). 
В специализированных учреждениях: 5 лекции с охватом 89 человек: В ЦВСНП МВД по РТ (2/8 несовершеннолетних), Для осужденных УФИЦ 3 ФКУ КП-3 УФСИН России по РТ (1/50), УФИЦ 1 для заключенных (1/23), СИЗО (1/8 нес.). 
Для беременных, рожениц: в Роддоме (1/13), Перинатальном Центре (1/30).
Межведомственные акции:
1) С 27 января по 2 февраля 2025г прошла Неделя профилактики употребления наркотических средств, в рамках которого врачи-наркологи и клинические психологи провели в общеобразовательных школах г.Кызыла 7 лекций с охватом 414 человек, для врачей первичного звена ГБУЗ РТ «Кызылская ЦКБ» проведен семинар по теме «Мотивационное консультирование лиц, подозреваемых злоупотреблением алкоголем, ПАВ на получение наркологической помощи» с охватом 26 врачей. Медицинским психологом проведен прямой эфир по теме «Опасность употребления наркотических средств», 232 просмотра. Во все ЛПУ направлены электронные варианты информационных буклетов по профилактике наркомании. 
 2) 30.01.25г на площадке спорткомплекса «Субедей» на республиканском фестивале «Здоровье для каждого» по итогам Года здоровья 2024г, организована площадка здоровья по профилактике наркологических заболеваний. Была развернута консультация врача психиатра-нарколога, клинического психолога, Фельдшер кабинета медицинского освидетельствования на состояние опьянения, зав.стационарным отделением провели презентацию «пьяных очков» имитирующего состояние водителя в алкогольном опьянении, всего опробовали очки около 50 человек. На определение алкоголя в выдыхаемом воздухе на алкотестере обратилось 13 человек. Врачом-психиатром наркологом проконсультировано 3 женщины по вопросам заболеваемости родственников. Клиническому психологу обратилась 1 женщина. Розданы 700 буклетов.
3) 15 февраля в рамках проекта «Продолжительная и активная жизнь» Реснаркодиспансер участвовал в соревновании по хоккею в валенках с мячом среди медорганизаций. Охват 12 человек.
4) 12 февраля на коллегии МЗ РТ по итогам года организована площадку, где Реснаркодиспансер распространил информационные буклеты по профилактике наркологических расстройств для медорганизаций в количестве 250 штук.
5) 18 февраля клинический психолог и медсестра Республиканского наркологического диспансера участвовали в республиканском конкурсе Патриотической песни «Медики поют о победе», посвященной 80-летию со дня победы в ВОВ, и стали дипломантами 2 степени.
6) В честь Дня защитника отечества среди пациентов стационарного отделения РНД провели конкурс патриотических стихов и песен с подарочными сладкими призами. Всех больных поздравили, также провели беседу о важности сохранения мужского здоровья. Охват 20 человек.
7) 22 февраля сотрудники РНД участвовали на соревнованиях по лыжным гонкам среди медицинских организаций г.Кызыла. Заняли 4 место. Охват 4 человека. 
8) В преддверии Шагаа лама Башкы с целью духовного здоровья пациентов провел молебен среди пациентов стационарного отделения РНД с охватом 45 человек.
9) Социально-психологическая служба Республиканского наркологического диспансера участвовала в межведомственной комплексной оперативно-профилактической операции «Чистое поколение – 2025г», где совместно с сотрудниками УНК МВД по РТ во время 2-х рейдов проверены 16 лиц, состоящих на диспансерном наблюдении врачей наркологов, с расстройствами, связанными с употреблением наркотических средств, в том числе 2 несовершеннолетних (с F19.1- 1, F12.1 - 1). Нарушений не выявлено, подучётные приглашены на прием к наркологу. Также рейдовой группой дано устное замечание молодым людям, которые распивали пиво в общественном месте (вылили пиво), проведена профилактическая беседа с ребятами. В рамках акции приглашены сотрудники УНК для потребителей наркотиков, проходивших стационарное лечение, где сотрудниками проведена лекция беседа, доведен порядок и особенности привлечения к ответственности, приведены примеры из судебной и следственной практики охват 10 человек.
10) 22 марта на площади Арбат наркологи организовали акцию «В трезвости – счастье народа!», приуроченная ко Дню пропаганды трезвости, которая была инициирована общественной организацией «Сыновья народа» (Чоннун оолдары). К собравшимся обратились Председатель общественной организации «Сыновья народа» Сайдаш Викторович, заместитель председателя регионального отделения общественной организации Союза Женщин Марина Маадыр-ооловна, учредитель и директор ресурсного центра «Огбе Ооредии» Екатерина Даш-ооловна, главный врач Республиканского наркологического диспансера Адыгжы Алексеевич, заместитель главного врача Республиканского наркологического диспансера Ульяна Камбаевна, главный врач Республиканского центра общественного здоровья и медицинской профилактики Анджела Канчыыр-оол. Артисты ДК «Енисей» спели песни. К профилактическому мероприятию активно подключилась волонтеры из Департамента культуры и спорта молодежной политики Мэрии города Кызыла, студенты Училища Олимпийского Резерва, Республиканский центр общественного здоровья и медицинской профилактики, Республиканский Центр скорой медицинской помощи и медицины катастроф, Служба по лицензированию. В рамках акции были организованы викторины и мастер-классы, спортивные соревнования, массовая физминутка и танцы, эксперимент с очками виртуальной реальности, которые имитируют состояние алкогольного опьянения. Все желающие могли проверить себя на алкотестере. В ходе мероприятия медицинские специалисты раздали печатные материалы, посвященные профилактике алкоголизма в количестве 400 штук. Также жители города могли обратиться с вопросами к врачу психиатру-наркологу и медицинскому психологу. Охват 300 человек.
11) 24 марта Реснаркодиспансер участвовал в акции «Белая ромашка», приуроченной Всемирному дню борьбы с туберкулезом, организованной ГБУЗ РТ «РТБ» на площади Арбат, раздали информационные буклеты в количестве 200 штук.
12) В рамках Всемирного Дня здоровья организованы площадки здоровья во Дворце молодежи во время проведения конференции (охват 100 чел.), и на Арбате (охват 150 чел.), где проводили консультацию врача-нарколога, клинического психолога, с целью профилактики пьяного вождения презентовали «пьяные очки», имитирующие состояние алкогольного опьянения, провели анкетирование среди населения по теме «когда впервые попробовали алкоголь?» с охватом 56 человек. Были розданы 850 информационных буклетов по профилактике ПАВ, алкоголя и табакокурения. В диспансерном отделении организован день открытых дверей, где проконсультировано 50 человек. Для больных стационарного отделения проведено 3 школы здоровья с охватом 84 пациента. В РНД организована неделя физической активности для сотрудников «На зарядку становись» с охватом 57 человек.
13. В рамках Всемирного дня здоровья сотрудники Республиканского наркологического диспансера вместе с реабилитантами и с их детьми приняли участие в акции «10 тысяч шагов к здоровью» с восхождением на гору Догээ с охватом 37 человек (20 сотрудников+6 детей+ 11 (реабилитанты с детьми).
14. Среди сотрудников и реабилитантов Отделения медицинской реабилитации организована акция, приуроченная к Всемирному дню здоровья, с проведением конкурсов по шахматам, настольному теннису, и прошлись скандинавской ходьбой с охватом 37 человек.
15) Сотрудники Республиканского наркологического диспансера приняли участие в баскетболе среди ЛПУ, 29 марта играли женская команда, 26 апреля играла мужская. охв 31чел.
16-17) В рамках профилактического мероприятия «Суррогат» специалисты по социальной работе РНД совместно с субъектами профилактики с целью проведения профилактической работы с лицами, злоупотребляющими спиртными напитками, и хроническими алкоголиками, а также потребляющими наркотические и психотропные вещества провели рейд в левобережных дачах, всего проверено 18 семей из групп риска, в них 36 детей, из них состоят на учете нарколога 7 семей, все с алкогольными расстройствами. Нарушений не выявлено. Д- учетные больные приглашены на прием. Со всеми проведена профилактическая беседа. Также в образовательных организациях врачами-наркологами проведены лекции в 5 школах с охватом 414 учащихся (В Тандынском кожууне 2 лекции с охватом 110 человек, из них для студентов агропромышленного техникума (1/40) и для учеников 8-10 классов МБОУ СОШ с.Балгазын с охватом 70 человек. В школах Кызыла проведена беседа-лекция с учащимися о пагубном влиянии ПАВ, о ведении здорового образа жизни с общим обхватом 304 учащихся: в СОШ № 20 - 158 чел., СОШ №2- 46 чел., СОШ №5 - 100 учащихся.
18) 17 мая в Молодежном сквере проведена акция по борьбе с Вич - инфекцией «СтопВИЧ\СПИД», где врачи наркологи и специалисты СПС приняли активное участие в квест –игре на площадке «Профилактика ПАВ», в нем участвовали 10 команд из числа студентов ССУЗ и ВУЗ г.Кызыла, охвачено более 150 чел., розданы более 250 буклетов по данной теме. 
19) С целью популяризации ЗОЖ 29 мая клинические психологи Реснаркодиспансера совместно с Мэрией г.Кызыла провели спартакиаду среди подучетных семей с детьми, состоящих на учете Республиканского наркологического диспансера. Семьи награждены ценными призами (пылесосы, мультиварки, пароварки и т.д.). Приняли участие 33 человека.
20) Специалисты Реснаркодиспансера принял участие в фестивале кочевников. Охват 10 человек.
21)  31 мая, на площади «Арбат» врачи-наркологи приняли участие в акции «Я за некурящую Россию «Арбат». А ты?», организованной Республиканским центром общественного здоровья и медицинской профилактики. На врачи-наркологи, провели медосмотр на опьянение и распространили буклеты. Фельдшер кабинета медосмотров дала интервью ГТРК Тыва о пагубном действии сигареты, призвала население не курить. Охват 50 чел.
22) Врачи-наркологи приняли участие во Всероссийской эстафете факела «Огонь жизни» посвященного Всемирному дню донора. Охват 20 чел.
23) Врачи-наркологи приняли участие в акции, в честь Дня России, с развертыванием «Площадки здоровья» где распространили информационные буклеты, проводился мастер класс с применением «Пьяных очков» с целью профилактики пьяного вождения среди родителей. Охват 150 чел.
24) В рамках акции «Вместе против наркотиков» в стационарное отделение приглашены специалисты компании Мeri-Key для наших пациентов женского пола, которые провели мастер класс по уходу за кожей, как пользоваться декоративной косметикой, с охватом 20 женщин. 
25) В СО РНД для больных, получающих стационарное лечение, приглашены специалисты Центра занятости для проведения консультации по трудоустройству и получению социального контракта. Охват 50 больных.
26) В рамках межведомственной акции «Безопасное лето» специалисты по социальной работе совместно с субъектами профилактики провели рейды по неблагополучным семьям. Проверены 10 семей, в которых проживают 28 несовершеннолетних. Из них на Д учете нарколога состоят 2 родителей (1м1ж) с алкогольной зависимостью. Проведены с ними профилактические беседы на тему «ЗОЖ», «Профилактика несчастных случаев, а именно по выпадению с окон детей». В ходе рейда нарушений не было. Учетные больные приглашены на прием. Прочитаны 19 кинолекторий с тренингами с охватом 375 ребят (от 5 до 14 лет) в детские лагерях дневного пребывания г.Кызыла по темам травматизма, ЗОЖ, вредных привычек, и пользе правильного питания и физической культуры: СОШ №9 (2/36), №4 (4/40), №11 (2/63), №3 (2/75), №15 (3/60), №19 (4/80), №2 (2/42). Охват 403 человек.
27) В рамках недели физической активности, с пациентами Отделения медицинской реабилитации в с.Элегест проведена скандинавская ходьба «10 тысяч шагов»! с охватом 25 человек.
28) В рамках Международного дня борьбы с наркоманией и незаконного оборота НВ 26 июня в Молодежном сквере проведена Квест- игра среди ЛПУ, с охватом 30 человек. Все участники награждены сладкими призами.
29) 26.06.2025г. проведена межведомственная акция, приуроченная к Международному дню борьбы со злоупотреблением наркотическими средствами и их незаконным оборотом «Вместе против наркотиков» совместно с Департаментом культуры, спорта и молодежной политики РТ, были организованы Площадки здоровья. В акции приняли участие артисты, 9 ЛПУ, Управление Наркоконтроля МВД по РТ, кинологическая служба Красноярской таможни с охватом 300 человек. 
30) В рамках Международного дня борьбы с наркоманией и незаконного оборота НВ специалисты отделения медицинской профилактики провели шефскую работу по уничтожению дикорастущей конопли на полях с.Элегест с участием 10 сотрудников
31) 27.05.25г совместно с МКУ Центром проверили адреса постоянно доставляемых граждан в вытрезвитель, среди которых есть подучетные больные РНД.
32) В рамках межведомственной акции «Армия против наркотиков» врач-психиатр-нарколог провела лекцию для военнослужащих 55 военчасти по теме «Профилактика ПАВ» с охватом 30 человек, розданы информационные буклеты в количестве 70 штук.
33) В рамках Всероссийской правовой помощи с 7-13 июля Реснаркодиспансер провел «День открытых дверей», также «горячую линию» в сети интернет. Всего обратилось 10 человек, все юристом проконсультированы.
34) В рамках недели сохранения головного мозга фельдшер-нарколог провел среди детей детских лагерей «Ак-Хол», «Менги-Чечээ» Монгун-Тайгинского кожууна лекции по ЗОЖ и проведены интеллектуальные игры «Викторина» по вопросам по данной тематике с охватом 105 детей.
35) 15 августа перед молодежным сквером прошел первый Межведомственный форум «Тыва за безопасность на дорогах: STOP ДТП!», приуроченный ко Дню Республики Тыва, организованный МВД по РТ. На форуме работали познавательные интерактивные площадки по безопасности дорожного движения, в числе которых: выставка специальной техники, служебного транспорта оперативных служб; Республиканский наркологический диспансер активно принял в нем участие, показывая эксперимент со специальными очками, имитирующими состояние опьянения, провели процедуру освидетельствования алкотестером после употребления различных напитков: кефира, кваса, безалкогольного пива, любезно предоставленных сотрудниками ГИБДД. Врачи-психиатры-наркологи проводили беседы с населением «Алкоголь и вождение не совместимы». Распространили буклеты и плакаты в количестве 650 штук. Охват 150 человек.
36) В рамках недели отказа от алкоголя на ГТРК –Тыва интервью дала врач-психиатр –нарколог Чульдум А.О. по теме «Причины развития алкоголизма, как получить медицинскую помощь». Проведены беседы с лицами, доставленными в Вытрезвитель с охватом 30 человек. С сотрудниками МКУ «Центр» проведена беседа по профилактике алкоголизма охват 4 чел. проведена беседа с больными СО, отделения медицинской реабилитации с охватом 76 пациентов. Врачом психиатром-наркологом приведена лекция в автошколах: «Саяны», «Авто-академия» с охватом 46 курсантов, презентовали «пьяные очки». Оват 156 человек. 
37) Медицинский персонал Реснаркордиспансера принял участие в Восточно-азиатском форуме к 75-летнему юбилею РЦОЗМП, который проходил в Этнокомплексе «Алдын-булак», всего 5 человек. 
38) 14-15 августа т.г. с целью профилактики правонарушений среди лиц без определенного места жительства и граждан, находившихся в состоянии алкогольного опьянения специалисты по социальной работе Республиканского наркологического диспансера участвовали в межведомственной акции «Социальный десант». В акции участвовали медицинские организации: ГБУЗ РТ «Тувинский республиканский Центр по профилактике и борьбе со СПИД и инфекционными заболеваниями», ГБУЗ РТ «Республиканский кожно-венерологический диспансер», также МКУ «Центр» и УМВД РТ по г. Кызылу. По итогам акции было выявлено 44 граждан, находившиеся в общественных местах в состоянии алкогольного опьянения и лица без определенного места жительства 29 первичные, 15 повторные). Из них 19 мужчин и 25 женщин. В МКУ «Центр» г. Кызыла были доставлены 6 граждан, находившиеся в тяжелой степени алкогольного опьянения. Специалистом по социальной работе ГБУЗ РТ Реснаркодиспансер проводились различные беседы и консультации с выявленными гражданами, находившимися в нетрезвом состоянии.  Так же для граждан без определенного места жительства были оказаны социально-правовые услуги в виде консультирования
39) Мы за ЗОЖ! Соревнования по волейболу среди персонала и пациентов Отделения медицинской реабилитации в рамках месячника трезвости.
40) В рамках месячника трезвости 11 сентября в с.Элегест проведена акция по теме «Алкоголизм-болезнь мозга и эмоций», где среди населения проведена беседа, раздача буклетов с охватом 41 человек.
41) 11 сентября в Кызыле прошло масштабное мероприятия, посвященное Всероссийскому Дню трезвости под лозунгом «Трезвость — это здорово!», организованный республиканским наркологическим диспансером. Участниками акции были представители медицинских организаций: Республиканского Центра общественного здоровья и медицинской профилактики, Республиканской больница, Противотуберкулезного диспансера, Республиканского психиатрического диспансера, Республиканского Центра СПИД, Республиканского кожно-венерологического диспансера, Республиканской детской больницы и многих других. Также приглашенными участниками акции были Мэрия города Кызыла, Департамент культуры Мэрии города Кызыла, ГИБДД, Служба лицензирования, Центр занятости населения Республики Тыва, Национальная библиотека имени Пушкина, Центр социальной помощи семье и детям, волонтеры-медики, добровольцы, представители НКО и другие заинтересованные организации. Были развернуты площадки здоровья с флюрообследованием, проводились обследования крови на холестерин и сахар, ВИЧ, RW. Фельдшер кабинета МО провел медицинское освидетельствование на состояние опьянения с охватом 100 человек, презентовали «пьяные очки» имитирующие состояние пьяного человека, розданы буклеты в количестве 500 штук. Всего охват более 500 человек. 
42) В рамках Дня города Республиканским наркологическим диспансером оформлена площадка здоровья, направленная на привлечение внимания общественности к необходимости ведения активного и здорового образа жизни, формирование негативного отношения к употреблению различных видов психоактивных веществ, в том числе и алкоголю, пропаганда здорового образа жизни. Размешены тематические стенды, в том числе стенд с информационными буклетами. В ходе мероприятия наркологами была проведена масштабная информационно-профилактическая работа. Население нашего города могло узнать о работе наркологического диспансера, поучаствовать в эксперименте, пройти анонимное тестирование и получить нужную для них информацию. Полезной для каждого участника мероприятия была возможность с помощью очков-тренажёров убедиться, как опасно управлять транспортом в состоянии алкогольного опьянения (охват 37 человек). Также жители и гости города могли пройти исследование выдыхаемого воздуха на наличие алкоголя в организме с помощью алкотестера с использованием кваса (охват 70 человек). Особое внимание уделялось консультациям по отказу от употребления алкоголя после проведения анкетирования — медицинские специалисты делились эффективными рекомендациями, как сделать первый шаг к трезвости и сохранить здоровье (охват 22 человека). Кроме того, населению специалисты измерили артериальное давление и раздали информационные буклеты в количестве 500 штук. 
С 10 января по 18 февраля проведен региональный этап Всероссийского конкурса социальной рекламы антинаркотической направленности и пропа-ганды здорового образа жизни «Спасем жизнь вместе». Активно приняли участие обучающиеся Сут-Хольского, Пий-Хемского, Улуг-Хемского, Тес-Хемского кожуунов, КПКУ.
20 февраля проведено заседание экспертной комиссии регионального этапа Всероссийского конкурса антинаркотической направленности «Спасем жизнь вместе». Было представлено 33 конкурсные работы, победители награждены ценными призами. 
Всего в январе-сентябрь 2025 года совместно с субъектами системы профилактики проведено 67 мероприятий, направленных на профилактику немедицинского потребления наркотических средств, популяризацию здорового образа жизни среди несовершеннолетних и молодежи с охватом 4014 человек. 
В целях ранней профилактики инспекторами ПДН территориальных органов МВД России на районном уровне по Республике Тыва за 9 месяцев 2025 г. в образовательных организациях республики прочитано 380 лекций на правовые темы, в том числе по антинаркотической тематике. 
Управлением по контролю за оборотом наркотиков МВД по Республике Тыва совместно с представителями Общероссийского общественно-государственного движения детей и молодежи «Движение Первых», представителями Республиканского центра психолого-медико-социального сопровождения «Сайзырал» организован выезд в детские оздоровительные лагеря «Орлята», «Чодураа» Улуг-Хемского района Республики Тыва, где прошли встречи с отдыхающими несовершеннолетними. 
Специалисты провели мероприятие по пропаганде здорового образа жизни, где дети с удовольствием поучаствовали в познавательной квест-игре посвященной теме: «Здоровый образ жизни». Также для ребят проведена интеллектуальная викторина. Общий охват участников составил 122 человека.
</t>
  </si>
  <si>
    <t>4.3.</t>
  </si>
  <si>
    <t xml:space="preserve">Раннее выявление потребителей психотропных веществ среди несовершеннолетних </t>
  </si>
  <si>
    <t xml:space="preserve">По госпрограмме всего закуплено на проведение профилактических медицинских осмотров на раннее выявление незаконного потребления наркотических средств и психотропных веществ в 2025г - 6100 тест-систем на сумму 3 355 000 рублей. 
По предварительным данным на 1 сентября 2025г всего проведено 6391 осмотров. В сравнении с 2024г количество проведенных обследований увеличилось на 14,3% (2024г - 5593 чел., 2023г – 5348). 
На 1 сентября 2025 года по предварительным данным проведено экспресс-тестирование с исследованием мочи на содержание наркотических средств и психотропных веществ в 161 учебных заведениях (в 144 ООУ и 17 ССУЗах), где обследовано 6391 человек в 17 кожуунах республики (Улуг-Хемском (415 чел.), Бай-Тайгинском (238), Чеди-Хольском (245), Сут-Холском (120), Дзун-Хемчикский (452), Монгун-Тайгинском (42), Кызылском (526), Овюрском (103), Чаа-Хольском (134), Тандынском (345), Барун-Хемчикском (275), г.Ак-Довурак (356), Пий-Хемском (159), Каа-Хемском (252), Тес-Хемском (95), Эрзинском (141), Тоджинском (193), Тере-Хольском (40) и в г.Кызыле (2260). 
 Зарегистрировано 2 отказа от родителей, из них с СОШ №20 г.Кызыла, и с.Иштии-Хем Улуг-Хемского кожууна.
Анализ тестирования показал, что положительные анализы на каннабис выявлены у 0,59% обследованных - это у 37 обучающихся УЗ, из них у 29 учащихся школ (0,58%), у 8 студентов ССУЗ-ов. (0,60%), из них взяты на учет 17 человек. </t>
  </si>
  <si>
    <t>4.4.</t>
  </si>
  <si>
    <t>Изготовление и размещение наружной антинаркотической рекламы (баннеры, биллборды)</t>
  </si>
  <si>
    <t>Министерство цифрового развития Республики Тыва, Министерство внутренних дел по Республике Тыва (по согласованию), Министерство здравоохранения Республики Тыва</t>
  </si>
  <si>
    <t>Доля несовершеннолетних и молодежи, вовлеченных в профилактические мероприятия, по отношению к общей численности лиц указанной категории, всего по РТ; Охват населения Республики Тыва лекциями, семинарами, курсами о преимуществах трезвого, здорового образа жизни и вреде алкоголя, всего по РТ</t>
  </si>
  <si>
    <t xml:space="preserve">За январь-сентябрь 2025 года специалистами Республиканского наркологического диспансера организовано и размещено 268 статей на сайте и социальных сетях (402), 10 телепередач (10), по радио – 1 выступление (3), статья в газете 1 (4).
- по телевидению – 10 (10), также установлены 7 уличных баннеров. </t>
  </si>
  <si>
    <t>4.5.</t>
  </si>
  <si>
    <t>Создание социальных видеороликов на русском и тувинском языках о пагубном воздействии потребления наркотиков</t>
  </si>
  <si>
    <t xml:space="preserve">Запланировано в течение года (по мере поступления финансовых средств ГАП на 2025г.) </t>
  </si>
  <si>
    <t>4.6.</t>
  </si>
  <si>
    <t>Конкурс на лучший волонтерский проект, направленный на пропаганду здорового образа жизни</t>
  </si>
  <si>
    <t>Министерство образования Республики Тыва, Министерство внутренних дел по Республике Тыва (по согласованию)</t>
  </si>
  <si>
    <t xml:space="preserve">Охват населения Республики Тыва лекциями, семинарами, курсами о преимуществах трезвого, здорового образа жизни и вреде алкоголя, всего по РТ; Доля несовершеннолетних и молодежи, вовлеченных в профилактические мероприятия, по отношению к общей численности лиц указанной категории, всего по РТ </t>
  </si>
  <si>
    <t>С 10 января по 18 февраля проведен региональный этап Всероссийского конкурса социальной рекламы антинаркотической направленности и пропа-ганды здорового образа жизни «Спасем жизнь вместе». Активно приняли участие обучающиеся Сут-Хольского, Пий-Хемского, Улуг-Хемского, Тес-Хемского кожуунов, КПКУ.
20 февраля проведено заседание экспертной комиссии регионального этапа Всероссийского конкурса антинаркотической направленности «Спасем жизнь вместе». Было представлено 33 конкурсные работы, победители определены.</t>
  </si>
  <si>
    <t>4.7.</t>
  </si>
  <si>
    <t>Профилактические мероприятия, приуроченных Международному дню борьбы со злоупотреблением наркотическими средствами и их оборотом</t>
  </si>
  <si>
    <t>Министерство образования Республики Тыва, Министерство культуры Республики Тыва, Министерство здравоохранения Республики Тыва, Министерство внутренних дел по Республике Тыва (по согласованию)</t>
  </si>
  <si>
    <t>Всего в период с 26 мая по 26 июня 2025 года  МВД по Республике Тыва организованы и проведены 36 профилактических мероприятий с непосредственным охватом в 1452 человека и в онлайн формате более 8 тысяч человек, из которых большинство – дети, подростки и молодежь. 
Особое внимание МВД по Республике Тыва уделено профилактическим мероприятиям информационно-просветительского характера, направленным на повышение правовой грамотности населения. Так, Управлением по контролю за оборотом наркотиков МВД по Республике Тыва совместно с ФКУ УИИ УФСИН России по Республике Тыва организована встреча с лицами, состоящими на учете в уголовно-исполнительной инспекции (осужденные к условным срокам, к исправительным и обязательным работам, с отсрочкой отбывания наказания и мерам ограничения свободы). В мероприятии приняли участие представители Общественного совета при МВД по Республике Тыва, представитель Центральной Буддийской Религиозной Организации «Управление Камбы-Ламы Республики Тыва» Алексей Сат, председатель общественного молодежного движения «Добрые сердца Тувы» Артыш Монгуш, а также заведующая профилактическим отделением Республиканского центра по профилактике и борьбе со СПИдом и инфекционными заболеваниями Наталья Филкова. Лекторы затронули блок тем, посвященных профилактике наркомании и наркопреступности, а также роли духовных ценностей, профилактики ВИЧ-инфекций и волонтерства. Аналогичная встреча прошла с 77 осужденными к принудительным работам в исправительном центре УФСИН России по Республике Тыва. 
Наряду с тем, в рамках запланированных мероприятий Управлением по контролю за оборотом наркотиков МВД по Республике Тыва прошел цикл встреч в воинских частях, расположенных на территории города Кызыла, где разъяснена ответственность за правонарушения и преступления, связанные с незаконным оборотом наркотиков. Общий охват участников составил 96 военнослужащих.
В антинаркотических профилактических мероприятиях, приуроченных к месячнику антинаркотической направленности и популяризации здорового образа жизни «Вместе против наркотиков» в социальной сети «ВКонтакте» прошла онлайн-акция «СтимулЭтоТы17», главной идеей которой явилась профилактика правонарушений и преступлений, связанных с незаконным оборотом наркотиков среди несовершеннолетних, формирование у подростков и молодежи нетерпимого отношения к наркотикам, популяризацию в обществе, в том числе в молодежной среде, здорового образа жизни, как основы социального и культурного развития и повышения качества жизни населения, совершенствования форм и методов взаимодействия с органами государственной власти, органами местного самоуправления, творческими объединениями, спортсменами, активистами молодежных движений в проведении профилактических антинаркотических мероприятий.
Самыми активными участниками онлайн-акции оказались обучающиеся образовательных учреждений Республики Тыва. Общий охват просмотров составил более 8 тысяч человек.
Вместе с тем, Управлением по контролю за оборотом наркотиков МВД по Республике Тыва совместно с Министерством образования Республики Тыва, Централизованной библиотечной системой г. Кызыл, библиотекой им.
Н. Крупской для студентов профессиональных образовательных организаций города проведено литературно-фольклорное путешествие «К здоровью через русские и тувинские традиции и обычаи». 
Мероприятие включено в Комплексную антинаркотическую профилактическую программу, реализуемую на территории Республики Тыва при взаимодействии с субъектами системы профилактики. 
Лекторы погрузили студентов в атмосферу народной культуры, рассказав как русский и тувинский народ на протяжении веков заботились о здоровье. Ребята познакомились с пословицами и поговорками, посмотрели видеоматериалы о быте и предметах русской старины. Узнали о методах закаливания, гигиены, активного образа жизни, режима дня. Особый интерес вызвал у ребят рассказ о национальных тувинских обрядах и обычаев свадьбы.   Общий охват составил 27 человек.
Кроме того, Управлением по контролю за оборотом наркотиков МВД по Республике Тыва во взаимодействии с Министерством образования Республики Тыва совместно с участниками антинаркотического волонтерского движения «Кибердружина» организовано восхождение на гору Догээ. Поход начался с утренней физкультурной разминки у подножия горы. Подъем на вершину стал не только проверкой физических сил и выносливости, но и символичным актом, демонстрирующим стремление к чистой и здоровой жизни. Все участники мероприятия продемонстрировали сплоченность и командный дух. По окончанию похода участникам антинаркотического волонтерского движения «Кибердружина» вручены памятные подарки. Охват составил 13 человек.
В заключение цикла мероприятий, посвящённых месячнику антинаркотической направленности, 26 июня 2025 года на улице Тувинских Добровольцев г. Кызыла проведена профилактическая акция «Вместе против наркотиков», организованная Министерством здравоохранения республики. Управлением по контролю за оборотом наркотиков МВД по Республике Тыва совместно с кинологами ЦКС МВД по Республике Тыва для граждан был наглядно продемонстрирован розыск наркотических веществ с участием служебных собак; розданы листовки и буклеты с информацией о вреде наркотиков и ответственности за их употребление и распространение, в том числе среди иностранных граждан. 
В рамках Международного дня борьбы с наркоманией и незаконного оборота НВ 26 июня в Молодежном сквере проведена Квест- игра среди ЛПУ, с охватом 30 человек. Все участники награждены сладкими призами.
Также на 26.06.2025г. проведена межведомственная акция, приуроченная к Международному дню борьбы со злоупотреблением наркотическими средствами и их незаконным оборотом «Вместе против наркотиков» совместно с Департаментом культуры, спорта и молодежной политики РТ, были организованы Площадки здоровья. В акции приняли участие артисты, 9 ЛПУ, Управление Наркоконтроля МВД по РТ, кинологическая служба Красноярской таможни с охватом 300 человек. 
В рамках Международного дня борьбы с наркоманией и незаконного оборота НВ специалисты отделения медицинской профилактики провели шефскую работу по уничтожению дикорастущей конопли на полях с.Элегест с участием 10 сотрудников.</t>
  </si>
  <si>
    <t>4.8.</t>
  </si>
  <si>
    <t>Организация социологического исследования по выявлению общественного мнения, в рамках государственной системы наркоситуации</t>
  </si>
  <si>
    <t>Тувинский институт гуманитарных и прикладных социально-экономических исследований</t>
  </si>
  <si>
    <t>Комплекс процессных мероприятий «Создание комплексно-региональной системы профилактики немедицинского потребления наркотиков, злоупотребления алкоголем с приоритетом мероприятий первичной профилактической деятельности»</t>
  </si>
  <si>
    <t>4.9.</t>
  </si>
  <si>
    <t>Предоставление субсидий из республиканского бюджета Республики Тыва социально ориентированным некоммерческим организациям, осуществляющим деятельность в сфере социальной реабилитации и ресоциализации лиц, страдающих алкогольными расстройствами, прошедших лечение, а также потреблявших наркотические средства и психотропные вещества в немедицинских целях, на реализацию социально значимых проектов</t>
  </si>
  <si>
    <t>10</t>
  </si>
  <si>
    <t>06</t>
  </si>
  <si>
    <t>Агентство по делам национальностей Республики Тыва</t>
  </si>
  <si>
    <t>Число больных наркоманией, находящихся в ремиссии свыше 2 лет (на 100 больных наркомании среднегодового контингента); Число больных алкоголизмом, находящихся в ремиссии свыше 2 лет (на 100 больных алкоголизмом среднегодового контингента)</t>
  </si>
  <si>
    <t>В 2025 году прием заявок конкурсного отбора на предоставление субсидий в форме гранта Главы Республики Тыва на развитие гражданского общества проводился с 4 августа по 7 сентября, который в дальнейшем был продлен до 18 сентября 2025 года включительно. 19 сентября проведена процедура вскрытия заявок. Всего подано 69 заявок, 6 из них отозваны участниками. С 22 сентября по 17 октября проводится рассмотрение заявок на соответствие требованиям согласно п. 2.5 и 2.5 положения конкурса; оценка заявок экспертами будет проводиться до 18 ноября; подведение итогов предварительно запланировано на 31 ноября 2025 года.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</si>
</sst>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 #\.##0.00_-;_-* &quot;-&quot;??_-;_-@_-"/>
    <numFmt numFmtId="177" formatCode="_-* #\.##0.00\ &quot;₽&quot;_-;\-* #\.##0.00\ &quot;₽&quot;_-;_-* \-??\ &quot;₽&quot;_-;_-@_-"/>
    <numFmt numFmtId="178" formatCode="_-* #\.##0_-;\-* #\.##0_-;_-* &quot;-&quot;_-;_-@_-"/>
    <numFmt numFmtId="179" formatCode="_-* #\.##0\ &quot;₽&quot;_-;\-* #\.##0\ &quot;₽&quot;_-;_-* \-\ &quot;₽&quot;_-;_-@_-"/>
    <numFmt numFmtId="180" formatCode="0.0"/>
    <numFmt numFmtId="181" formatCode="dd\.mmm"/>
  </numFmts>
  <fonts count="26">
    <font>
      <sz val="11"/>
      <color theme="1"/>
      <name val="Calibri"/>
      <charset val="134"/>
      <scheme val="minor"/>
    </font>
    <font>
      <sz val="11"/>
      <name val="Calibri"/>
      <charset val="134"/>
      <scheme val="minor"/>
    </font>
    <font>
      <sz val="11"/>
      <name val="Times New Roman"/>
      <charset val="204"/>
    </font>
    <font>
      <sz val="9"/>
      <name val="Times New Roman"/>
      <charset val="204"/>
    </font>
    <font>
      <sz val="8"/>
      <name val="Times New Roman"/>
      <charset val="20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8"/>
      <name val="Wingdings 2"/>
      <charset val="204"/>
    </font>
    <font>
      <vertAlign val="superscript"/>
      <sz val="11"/>
      <name val="Times New Roman"/>
      <charset val="204"/>
    </font>
  </fonts>
  <fills count="34">
    <fill>
      <patternFill patternType="none"/>
    </fill>
    <fill>
      <patternFill patternType="gray125"/>
    </fill>
    <fill>
      <patternFill patternType="solid">
        <fgColor theme="8"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7"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8" borderId="12" applyNumberFormat="0" applyAlignment="0" applyProtection="0">
      <alignment vertical="center"/>
    </xf>
    <xf numFmtId="0" fontId="14" fillId="9" borderId="13" applyNumberFormat="0" applyAlignment="0" applyProtection="0">
      <alignment vertical="center"/>
    </xf>
    <xf numFmtId="0" fontId="15" fillId="9" borderId="12" applyNumberFormat="0" applyAlignment="0" applyProtection="0">
      <alignment vertical="center"/>
    </xf>
    <xf numFmtId="0" fontId="16" fillId="10"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4" borderId="0" applyNumberFormat="0" applyBorder="0" applyAlignment="0" applyProtection="0">
      <alignment vertical="center"/>
    </xf>
    <xf numFmtId="0" fontId="22" fillId="5"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2"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 borderId="0" applyNumberFormat="0" applyBorder="0" applyAlignment="0" applyProtection="0">
      <alignment vertical="center"/>
    </xf>
  </cellStyleXfs>
  <cellXfs count="65">
    <xf numFmtId="0" fontId="0" fillId="0" borderId="0" xfId="0"/>
    <xf numFmtId="0" fontId="0" fillId="0" borderId="0" xfId="0" applyAlignment="1">
      <alignment horizontal="center"/>
    </xf>
    <xf numFmtId="0" fontId="1" fillId="0" borderId="0" xfId="0" applyFont="1" applyAlignment="1">
      <alignment horizontal="center"/>
    </xf>
    <xf numFmtId="180" fontId="1" fillId="0" borderId="0" xfId="0" applyNumberFormat="1" applyFont="1"/>
    <xf numFmtId="0" fontId="2" fillId="0" borderId="0" xfId="0" applyFont="1" applyAlignment="1">
      <alignment horizontal="center" vertical="top" wrapText="1"/>
    </xf>
    <xf numFmtId="0" fontId="2" fillId="0" borderId="0" xfId="0" applyFont="1" applyAlignment="1">
      <alignment horizontal="center" vertical="top"/>
    </xf>
    <xf numFmtId="180" fontId="1" fillId="0" borderId="0" xfId="0" applyNumberFormat="1" applyFont="1" applyAlignment="1">
      <alignment horizontal="center"/>
    </xf>
    <xf numFmtId="0" fontId="2" fillId="0" borderId="1" xfId="0" applyFont="1" applyBorder="1" applyAlignment="1">
      <alignment horizontal="center" vertical="top"/>
    </xf>
    <xf numFmtId="0" fontId="2" fillId="0" borderId="2" xfId="0" applyFont="1" applyBorder="1" applyAlignment="1">
      <alignment horizontal="center" vertical="center" wrapText="1"/>
    </xf>
    <xf numFmtId="0" fontId="2" fillId="0" borderId="2" xfId="0" applyFont="1" applyBorder="1" applyAlignment="1">
      <alignment horizontal="center" vertical="top" wrapText="1"/>
    </xf>
    <xf numFmtId="0" fontId="1" fillId="0" borderId="2" xfId="0" applyFont="1" applyBorder="1" applyAlignment="1">
      <alignment horizontal="center" vertical="top" wrapText="1"/>
    </xf>
    <xf numFmtId="0" fontId="2" fillId="0" borderId="2" xfId="0" applyFont="1" applyBorder="1" applyAlignment="1">
      <alignment vertical="center" wrapText="1"/>
    </xf>
    <xf numFmtId="0" fontId="3" fillId="0" borderId="2" xfId="0" applyFont="1" applyBorder="1" applyAlignment="1">
      <alignment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2" fillId="2" borderId="5" xfId="0" applyFont="1" applyFill="1" applyBorder="1" applyAlignment="1">
      <alignment horizontal="center" vertical="center" wrapText="1"/>
    </xf>
    <xf numFmtId="0" fontId="3" fillId="2"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vertical="center" wrapText="1"/>
    </xf>
    <xf numFmtId="0" fontId="2" fillId="0" borderId="4" xfId="0" applyFont="1" applyBorder="1" applyAlignment="1">
      <alignment horizontal="center" vertical="center" wrapText="1"/>
    </xf>
    <xf numFmtId="0" fontId="3" fillId="0" borderId="4" xfId="0" applyFont="1" applyBorder="1" applyAlignment="1">
      <alignment vertical="center" wrapText="1"/>
    </xf>
    <xf numFmtId="0" fontId="2" fillId="0" borderId="5" xfId="0" applyFont="1" applyBorder="1" applyAlignment="1">
      <alignment horizontal="center" vertical="center" wrapText="1"/>
    </xf>
    <xf numFmtId="0" fontId="3" fillId="0" borderId="5" xfId="0" applyFont="1" applyBorder="1" applyAlignment="1">
      <alignment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 fillId="2" borderId="2" xfId="0" applyFont="1" applyFill="1" applyBorder="1" applyAlignment="1">
      <alignment vertical="center" wrapText="1"/>
    </xf>
    <xf numFmtId="49" fontId="2" fillId="2" borderId="2" xfId="0" applyNumberFormat="1" applyFont="1" applyFill="1" applyBorder="1" applyAlignment="1">
      <alignment vertical="center" wrapText="1"/>
    </xf>
    <xf numFmtId="0" fontId="2" fillId="0" borderId="0" xfId="0" applyFont="1" applyAlignment="1">
      <alignment horizontal="right"/>
    </xf>
    <xf numFmtId="180" fontId="2" fillId="0" borderId="2" xfId="0" applyNumberFormat="1" applyFont="1" applyBorder="1" applyAlignment="1">
      <alignment horizontal="center" vertical="center" wrapText="1"/>
    </xf>
    <xf numFmtId="2" fontId="2" fillId="2" borderId="2"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2" fillId="4" borderId="8" xfId="0" applyFont="1" applyFill="1" applyBorder="1" applyAlignment="1">
      <alignment horizontal="center" vertical="center" wrapText="1"/>
    </xf>
    <xf numFmtId="180" fontId="2" fillId="2" borderId="2" xfId="0" applyNumberFormat="1" applyFont="1" applyFill="1" applyBorder="1" applyAlignment="1">
      <alignment horizontal="center" vertical="center" wrapText="1"/>
    </xf>
    <xf numFmtId="180" fontId="2" fillId="2" borderId="2" xfId="0" applyNumberFormat="1" applyFont="1" applyFill="1" applyBorder="1" applyAlignment="1">
      <alignment vertical="center" wrapText="1"/>
    </xf>
    <xf numFmtId="181" fontId="3" fillId="0" borderId="2" xfId="0" applyNumberFormat="1" applyFont="1" applyBorder="1" applyAlignment="1">
      <alignment vertical="center" wrapText="1"/>
    </xf>
    <xf numFmtId="0" fontId="2" fillId="5" borderId="2" xfId="0" applyFont="1" applyFill="1" applyBorder="1" applyAlignment="1">
      <alignment horizontal="center"/>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2" fillId="6" borderId="8" xfId="0" applyFont="1" applyFill="1" applyBorder="1" applyAlignment="1">
      <alignment horizontal="center" vertical="center" wrapText="1"/>
    </xf>
    <xf numFmtId="0" fontId="1" fillId="0" borderId="0" xfId="0" applyFont="1"/>
    <xf numFmtId="2" fontId="2" fillId="0" borderId="2" xfId="0" applyNumberFormat="1" applyFont="1" applyBorder="1" applyAlignment="1">
      <alignment horizontal="center"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1">
    <pageSetUpPr fitToPage="1"/>
  </sheetPr>
  <dimension ref="A1:P157"/>
  <sheetViews>
    <sheetView tabSelected="1" view="pageBreakPreview" zoomScale="98" zoomScaleNormal="100" workbookViewId="0">
      <pane xSplit="3" ySplit="7" topLeftCell="D36" activePane="bottomRight" state="frozen"/>
      <selection/>
      <selection pane="topRight"/>
      <selection pane="bottomLeft"/>
      <selection pane="bottomRight" activeCell="J62" sqref="J62"/>
    </sheetView>
  </sheetViews>
  <sheetFormatPr defaultColWidth="9" defaultRowHeight="15"/>
  <cols>
    <col min="1" max="1" width="5.57142857142857" style="1" customWidth="1"/>
    <col min="2" max="2" width="32" customWidth="1"/>
    <col min="3" max="3" width="9.28571428571429" customWidth="1"/>
    <col min="4" max="4" width="6.42857142857143" style="1" customWidth="1"/>
    <col min="5" max="5" width="5.42857142857143" customWidth="1"/>
    <col min="6" max="6" width="5.85714285714286" customWidth="1"/>
    <col min="7" max="7" width="12.1428571428571" style="1" customWidth="1"/>
    <col min="8" max="8" width="5.71428571428571" customWidth="1"/>
    <col min="9" max="10" width="15.2857142857143" customWidth="1"/>
    <col min="11" max="11" width="25.7142857142857" customWidth="1"/>
    <col min="12" max="12" width="13.2857142857143" customWidth="1"/>
    <col min="13" max="13" width="13.7142857142857" customWidth="1"/>
    <col min="14" max="14" width="13.2857142857143" customWidth="1"/>
    <col min="15" max="15" width="12.1428571428571" customWidth="1"/>
    <col min="16" max="16" width="71.7142857142857" customWidth="1"/>
  </cols>
  <sheetData>
    <row r="1" ht="13.5" customHeight="1" spans="1:16">
      <c r="A1" s="2"/>
      <c r="B1" s="3">
        <f>J9/I9*100</f>
        <v>83.5803264978015</v>
      </c>
      <c r="C1" s="4" t="s">
        <v>0</v>
      </c>
      <c r="D1" s="5"/>
      <c r="E1" s="5"/>
      <c r="F1" s="5"/>
      <c r="G1" s="5"/>
      <c r="H1" s="5"/>
      <c r="I1" s="5"/>
      <c r="J1" s="5"/>
      <c r="K1" s="5"/>
      <c r="L1" s="5"/>
      <c r="M1" s="5"/>
      <c r="N1" s="5"/>
      <c r="O1" s="5"/>
      <c r="P1" s="36" t="s">
        <v>1</v>
      </c>
    </row>
    <row r="2" spans="1:16">
      <c r="A2" s="2">
        <f>J63/I63*100</f>
        <v>75</v>
      </c>
      <c r="B2" s="3">
        <f>J60/I60*100</f>
        <v>72.9185185185185</v>
      </c>
      <c r="C2" s="5"/>
      <c r="D2" s="5"/>
      <c r="E2" s="5"/>
      <c r="F2" s="5"/>
      <c r="G2" s="5"/>
      <c r="H2" s="5"/>
      <c r="I2" s="5"/>
      <c r="J2" s="5"/>
      <c r="K2" s="5"/>
      <c r="L2" s="5"/>
      <c r="M2" s="5"/>
      <c r="N2" s="5"/>
      <c r="O2" s="5"/>
      <c r="P2" s="3">
        <f>(J44+J57+J88+J135)/(I44+I57+I88+I135)*100</f>
        <v>83.293055889673</v>
      </c>
    </row>
    <row r="3" ht="30.75" customHeight="1" spans="1:16">
      <c r="A3" s="6">
        <f>J44/I44*100</f>
        <v>82.5044632571651</v>
      </c>
      <c r="B3" s="3">
        <f>J57/I57*100</f>
        <v>75</v>
      </c>
      <c r="C3" s="7"/>
      <c r="D3" s="7"/>
      <c r="E3" s="7"/>
      <c r="F3" s="7"/>
      <c r="G3" s="7"/>
      <c r="H3" s="7"/>
      <c r="I3" s="7"/>
      <c r="J3" s="7"/>
      <c r="K3" s="7"/>
      <c r="L3" s="7"/>
      <c r="M3" s="7"/>
      <c r="N3" s="7"/>
      <c r="O3" s="7"/>
      <c r="P3" s="3">
        <f>J44+J57+J135+J88</f>
        <v>126169.82227</v>
      </c>
    </row>
    <row r="4" ht="35.25" customHeight="1" spans="1:16">
      <c r="A4" s="8" t="s">
        <v>2</v>
      </c>
      <c r="B4" s="8" t="s">
        <v>3</v>
      </c>
      <c r="C4" s="9" t="s">
        <v>4</v>
      </c>
      <c r="D4" s="8" t="s">
        <v>5</v>
      </c>
      <c r="E4" s="8"/>
      <c r="F4" s="8"/>
      <c r="G4" s="8"/>
      <c r="H4" s="8"/>
      <c r="I4" s="8" t="s">
        <v>6</v>
      </c>
      <c r="J4" s="8" t="s">
        <v>7</v>
      </c>
      <c r="K4" s="8" t="s">
        <v>8</v>
      </c>
      <c r="L4" s="8" t="s">
        <v>9</v>
      </c>
      <c r="M4" s="8"/>
      <c r="N4" s="8"/>
      <c r="O4" s="8"/>
      <c r="P4" s="8" t="s">
        <v>10</v>
      </c>
    </row>
    <row r="5" spans="1:16">
      <c r="A5" s="8" t="s">
        <v>11</v>
      </c>
      <c r="B5" s="8"/>
      <c r="C5" s="9"/>
      <c r="D5" s="8" t="s">
        <v>12</v>
      </c>
      <c r="E5" s="8" t="s">
        <v>13</v>
      </c>
      <c r="F5" s="8" t="s">
        <v>14</v>
      </c>
      <c r="G5" s="8" t="s">
        <v>15</v>
      </c>
      <c r="H5" s="8" t="s">
        <v>16</v>
      </c>
      <c r="I5" s="8"/>
      <c r="J5" s="8"/>
      <c r="K5" s="8"/>
      <c r="L5" s="8" t="s">
        <v>17</v>
      </c>
      <c r="M5" s="8" t="s">
        <v>18</v>
      </c>
      <c r="N5" s="8" t="s">
        <v>19</v>
      </c>
      <c r="O5" s="8"/>
      <c r="P5" s="8"/>
    </row>
    <row r="6" spans="1:16">
      <c r="A6" s="10"/>
      <c r="B6" s="8"/>
      <c r="C6" s="9"/>
      <c r="D6" s="8"/>
      <c r="E6" s="8"/>
      <c r="F6" s="8"/>
      <c r="G6" s="8"/>
      <c r="H6" s="8"/>
      <c r="I6" s="8"/>
      <c r="J6" s="8"/>
      <c r="K6" s="8"/>
      <c r="L6" s="8"/>
      <c r="M6" s="8" t="s">
        <v>20</v>
      </c>
      <c r="N6" s="8" t="s">
        <v>21</v>
      </c>
      <c r="O6" s="8" t="s">
        <v>22</v>
      </c>
      <c r="P6" s="8"/>
    </row>
    <row r="7" spans="1:16">
      <c r="A7" s="8">
        <v>1</v>
      </c>
      <c r="B7" s="8">
        <v>2</v>
      </c>
      <c r="C7" s="11">
        <v>3</v>
      </c>
      <c r="D7" s="8">
        <v>4</v>
      </c>
      <c r="E7" s="8">
        <v>5</v>
      </c>
      <c r="F7" s="8">
        <v>6</v>
      </c>
      <c r="G7" s="8">
        <v>7</v>
      </c>
      <c r="H7" s="8">
        <v>8</v>
      </c>
      <c r="I7" s="8">
        <v>9</v>
      </c>
      <c r="J7" s="8"/>
      <c r="K7" s="8">
        <v>10</v>
      </c>
      <c r="L7" s="8">
        <v>11</v>
      </c>
      <c r="M7" s="8">
        <v>12</v>
      </c>
      <c r="N7" s="8">
        <v>13</v>
      </c>
      <c r="O7" s="8">
        <v>14</v>
      </c>
      <c r="P7" s="8">
        <v>15</v>
      </c>
    </row>
    <row r="8" ht="14.25" customHeight="1" spans="1:16">
      <c r="A8" s="8"/>
      <c r="B8" s="12" t="s">
        <v>23</v>
      </c>
      <c r="C8" s="11" t="s">
        <v>24</v>
      </c>
      <c r="D8" s="8">
        <v>914</v>
      </c>
      <c r="E8" s="13" t="s">
        <v>25</v>
      </c>
      <c r="F8" s="13" t="s">
        <v>26</v>
      </c>
      <c r="G8" s="8">
        <v>1400000000</v>
      </c>
      <c r="H8" s="8"/>
      <c r="I8" s="37">
        <f>I10+I9</f>
        <v>155579</v>
      </c>
      <c r="J8" s="37">
        <f>J10+J9</f>
        <v>130148.70227</v>
      </c>
      <c r="K8" s="26" t="s">
        <v>27</v>
      </c>
      <c r="L8" s="11"/>
      <c r="M8" s="11"/>
      <c r="N8" s="11"/>
      <c r="O8" s="11"/>
      <c r="P8" s="11"/>
    </row>
    <row r="9" ht="15.75" customHeight="1" spans="1:16">
      <c r="A9" s="8"/>
      <c r="B9" s="12"/>
      <c r="C9" s="11" t="s">
        <v>28</v>
      </c>
      <c r="D9" s="8">
        <v>914</v>
      </c>
      <c r="E9" s="13" t="s">
        <v>25</v>
      </c>
      <c r="F9" s="13" t="s">
        <v>26</v>
      </c>
      <c r="G9" s="8">
        <v>1400000000</v>
      </c>
      <c r="H9" s="8"/>
      <c r="I9" s="37">
        <f>I12+I47+I91+I125</f>
        <v>154877</v>
      </c>
      <c r="J9" s="37">
        <f>J12+J47+J91+J125</f>
        <v>129446.70227</v>
      </c>
      <c r="K9" s="28"/>
      <c r="L9" s="11"/>
      <c r="M9" s="11"/>
      <c r="N9" s="11"/>
      <c r="O9" s="11"/>
      <c r="P9" s="11"/>
    </row>
    <row r="10" spans="1:16">
      <c r="A10" s="8"/>
      <c r="B10" s="12"/>
      <c r="C10" s="11" t="s">
        <v>29</v>
      </c>
      <c r="D10" s="8"/>
      <c r="E10" s="14"/>
      <c r="F10" s="14"/>
      <c r="G10" s="8"/>
      <c r="H10" s="11"/>
      <c r="I10" s="37">
        <v>702</v>
      </c>
      <c r="J10" s="37">
        <f>J92</f>
        <v>702</v>
      </c>
      <c r="K10" s="30"/>
      <c r="L10" s="11"/>
      <c r="M10" s="11"/>
      <c r="N10" s="11"/>
      <c r="O10" s="11"/>
      <c r="P10" s="11"/>
    </row>
    <row r="11" ht="28.5" customHeight="1" spans="1:16">
      <c r="A11" s="15">
        <v>1</v>
      </c>
      <c r="B11" s="16" t="s">
        <v>30</v>
      </c>
      <c r="C11" s="17" t="s">
        <v>24</v>
      </c>
      <c r="D11" s="18">
        <v>914</v>
      </c>
      <c r="E11" s="19" t="s">
        <v>25</v>
      </c>
      <c r="F11" s="19" t="s">
        <v>26</v>
      </c>
      <c r="G11" s="18">
        <v>1450100000</v>
      </c>
      <c r="H11" s="18"/>
      <c r="I11" s="18">
        <f>I12+I13</f>
        <v>143892</v>
      </c>
      <c r="J11" s="38">
        <f>J12+J13</f>
        <v>118717.32227</v>
      </c>
      <c r="K11" s="15" t="s">
        <v>27</v>
      </c>
      <c r="L11" s="18"/>
      <c r="M11" s="18"/>
      <c r="N11" s="18"/>
      <c r="O11" s="18"/>
      <c r="P11" s="18"/>
    </row>
    <row r="12" spans="1:16">
      <c r="A12" s="20"/>
      <c r="B12" s="21"/>
      <c r="C12" s="17" t="s">
        <v>28</v>
      </c>
      <c r="D12" s="18">
        <v>914</v>
      </c>
      <c r="E12" s="19" t="s">
        <v>25</v>
      </c>
      <c r="F12" s="19" t="s">
        <v>26</v>
      </c>
      <c r="G12" s="18">
        <v>1450100000</v>
      </c>
      <c r="H12" s="17"/>
      <c r="I12" s="18">
        <f>I44</f>
        <v>143892</v>
      </c>
      <c r="J12" s="38">
        <f>J44</f>
        <v>118717.32227</v>
      </c>
      <c r="K12" s="20"/>
      <c r="L12" s="18"/>
      <c r="M12" s="18"/>
      <c r="N12" s="18"/>
      <c r="O12" s="18"/>
      <c r="P12" s="18"/>
    </row>
    <row r="13" spans="1:16">
      <c r="A13" s="22"/>
      <c r="B13" s="23"/>
      <c r="C13" s="17" t="s">
        <v>29</v>
      </c>
      <c r="D13" s="18"/>
      <c r="E13" s="19"/>
      <c r="F13" s="19"/>
      <c r="G13" s="18"/>
      <c r="H13" s="18"/>
      <c r="I13" s="17"/>
      <c r="J13" s="17"/>
      <c r="K13" s="22"/>
      <c r="L13" s="18"/>
      <c r="M13" s="18"/>
      <c r="N13" s="18"/>
      <c r="O13" s="18"/>
      <c r="P13" s="18"/>
    </row>
    <row r="14" spans="1:16">
      <c r="A14" s="24" t="s">
        <v>31</v>
      </c>
      <c r="B14" s="25"/>
      <c r="C14" s="25"/>
      <c r="D14" s="25"/>
      <c r="E14" s="25"/>
      <c r="F14" s="25"/>
      <c r="G14" s="25"/>
      <c r="H14" s="25"/>
      <c r="I14" s="25"/>
      <c r="J14" s="25"/>
      <c r="K14" s="25"/>
      <c r="L14" s="25"/>
      <c r="M14" s="25"/>
      <c r="N14" s="25"/>
      <c r="O14" s="25"/>
      <c r="P14" s="39"/>
    </row>
    <row r="15" ht="15.75" customHeight="1" spans="1:16">
      <c r="A15" s="26" t="s">
        <v>32</v>
      </c>
      <c r="B15" s="27" t="s">
        <v>33</v>
      </c>
      <c r="C15" s="11" t="s">
        <v>24</v>
      </c>
      <c r="D15" s="8"/>
      <c r="E15" s="13"/>
      <c r="F15" s="13"/>
      <c r="G15" s="8"/>
      <c r="H15" s="8"/>
      <c r="I15" s="11"/>
      <c r="J15" s="11"/>
      <c r="K15" s="26" t="s">
        <v>34</v>
      </c>
      <c r="L15" s="40" t="s">
        <v>35</v>
      </c>
      <c r="M15" s="40" t="s">
        <v>36</v>
      </c>
      <c r="N15" s="26" t="s">
        <v>37</v>
      </c>
      <c r="O15" s="26" t="s">
        <v>38</v>
      </c>
      <c r="P15" s="41" t="s">
        <v>39</v>
      </c>
    </row>
    <row r="16" spans="1:16">
      <c r="A16" s="28"/>
      <c r="B16" s="29"/>
      <c r="C16" s="11" t="s">
        <v>28</v>
      </c>
      <c r="D16" s="8"/>
      <c r="E16" s="14"/>
      <c r="F16" s="14"/>
      <c r="G16" s="8"/>
      <c r="H16" s="11"/>
      <c r="I16" s="11"/>
      <c r="J16" s="11"/>
      <c r="K16" s="28"/>
      <c r="L16" s="42"/>
      <c r="M16" s="42"/>
      <c r="N16" s="28"/>
      <c r="O16" s="28"/>
      <c r="P16" s="43"/>
    </row>
    <row r="17" spans="1:16">
      <c r="A17" s="30"/>
      <c r="B17" s="31"/>
      <c r="C17" s="11" t="s">
        <v>29</v>
      </c>
      <c r="D17" s="8"/>
      <c r="E17" s="13"/>
      <c r="F17" s="13"/>
      <c r="G17" s="8"/>
      <c r="H17" s="8"/>
      <c r="I17" s="11"/>
      <c r="J17" s="11"/>
      <c r="K17" s="30"/>
      <c r="L17" s="44"/>
      <c r="M17" s="44"/>
      <c r="N17" s="30"/>
      <c r="O17" s="30"/>
      <c r="P17" s="45"/>
    </row>
    <row r="18" ht="19.5" customHeight="1" spans="1:16">
      <c r="A18" s="26" t="s">
        <v>40</v>
      </c>
      <c r="B18" s="12" t="s">
        <v>41</v>
      </c>
      <c r="C18" s="11" t="s">
        <v>24</v>
      </c>
      <c r="D18" s="8"/>
      <c r="E18" s="13"/>
      <c r="F18" s="13"/>
      <c r="G18" s="8"/>
      <c r="H18" s="8"/>
      <c r="I18" s="11"/>
      <c r="J18" s="11"/>
      <c r="K18" s="26" t="s">
        <v>42</v>
      </c>
      <c r="L18" s="40" t="s">
        <v>35</v>
      </c>
      <c r="M18" s="40" t="s">
        <v>36</v>
      </c>
      <c r="N18" s="26" t="s">
        <v>37</v>
      </c>
      <c r="O18" s="26" t="s">
        <v>38</v>
      </c>
      <c r="P18" s="41" t="s">
        <v>43</v>
      </c>
    </row>
    <row r="19" ht="20.25" customHeight="1" spans="1:16">
      <c r="A19" s="28"/>
      <c r="B19" s="12"/>
      <c r="C19" s="11" t="s">
        <v>28</v>
      </c>
      <c r="D19" s="8"/>
      <c r="E19" s="14"/>
      <c r="F19" s="14"/>
      <c r="G19" s="8"/>
      <c r="H19" s="11"/>
      <c r="I19" s="11"/>
      <c r="J19" s="11"/>
      <c r="K19" s="28"/>
      <c r="L19" s="42"/>
      <c r="M19" s="42"/>
      <c r="N19" s="28"/>
      <c r="O19" s="28"/>
      <c r="P19" s="43"/>
    </row>
    <row r="20" spans="1:16">
      <c r="A20" s="30"/>
      <c r="B20" s="12"/>
      <c r="C20" s="11" t="s">
        <v>29</v>
      </c>
      <c r="D20" s="8"/>
      <c r="E20" s="13"/>
      <c r="F20" s="13"/>
      <c r="G20" s="8"/>
      <c r="H20" s="8"/>
      <c r="I20" s="11"/>
      <c r="J20" s="11"/>
      <c r="K20" s="30"/>
      <c r="L20" s="44"/>
      <c r="M20" s="44"/>
      <c r="N20" s="30"/>
      <c r="O20" s="30"/>
      <c r="P20" s="45"/>
    </row>
    <row r="21" spans="1:16">
      <c r="A21" s="26" t="s">
        <v>44</v>
      </c>
      <c r="B21" s="27" t="s">
        <v>45</v>
      </c>
      <c r="C21" s="11" t="s">
        <v>24</v>
      </c>
      <c r="D21" s="8"/>
      <c r="E21" s="14"/>
      <c r="F21" s="14"/>
      <c r="G21" s="8"/>
      <c r="H21" s="11"/>
      <c r="I21" s="11"/>
      <c r="J21" s="11"/>
      <c r="K21" s="26" t="s">
        <v>46</v>
      </c>
      <c r="L21" s="40" t="s">
        <v>47</v>
      </c>
      <c r="M21" s="40" t="s">
        <v>48</v>
      </c>
      <c r="N21" s="26">
        <v>67</v>
      </c>
      <c r="O21" s="26">
        <v>49.5</v>
      </c>
      <c r="P21" s="41" t="s">
        <v>49</v>
      </c>
    </row>
    <row r="22" spans="1:16">
      <c r="A22" s="28"/>
      <c r="B22" s="29"/>
      <c r="C22" s="11" t="s">
        <v>28</v>
      </c>
      <c r="D22" s="8"/>
      <c r="E22" s="14"/>
      <c r="F22" s="14"/>
      <c r="G22" s="8"/>
      <c r="H22" s="11"/>
      <c r="I22" s="11"/>
      <c r="J22" s="11"/>
      <c r="K22" s="28"/>
      <c r="L22" s="42"/>
      <c r="M22" s="42"/>
      <c r="N22" s="28"/>
      <c r="O22" s="28"/>
      <c r="P22" s="43"/>
    </row>
    <row r="23" customHeight="1" spans="1:16">
      <c r="A23" s="30"/>
      <c r="B23" s="31"/>
      <c r="C23" s="11" t="s">
        <v>29</v>
      </c>
      <c r="D23" s="8"/>
      <c r="E23" s="14"/>
      <c r="F23" s="14"/>
      <c r="G23" s="8"/>
      <c r="H23" s="11"/>
      <c r="I23" s="11"/>
      <c r="J23" s="11"/>
      <c r="K23" s="30"/>
      <c r="L23" s="44"/>
      <c r="M23" s="44"/>
      <c r="N23" s="30"/>
      <c r="O23" s="30"/>
      <c r="P23" s="45"/>
    </row>
    <row r="24" spans="1:16">
      <c r="A24" s="8" t="s">
        <v>50</v>
      </c>
      <c r="B24" s="12" t="s">
        <v>51</v>
      </c>
      <c r="C24" s="11" t="s">
        <v>24</v>
      </c>
      <c r="D24" s="8"/>
      <c r="E24" s="13"/>
      <c r="F24" s="13"/>
      <c r="G24" s="8"/>
      <c r="H24" s="8"/>
      <c r="I24" s="11"/>
      <c r="J24" s="11"/>
      <c r="K24" s="26" t="s">
        <v>27</v>
      </c>
      <c r="L24" s="40" t="s">
        <v>47</v>
      </c>
      <c r="M24" s="40" t="s">
        <v>48</v>
      </c>
      <c r="N24" s="26">
        <v>67</v>
      </c>
      <c r="O24" s="26">
        <v>49.5</v>
      </c>
      <c r="P24" s="41" t="s">
        <v>52</v>
      </c>
    </row>
    <row r="25" spans="1:16">
      <c r="A25" s="8"/>
      <c r="B25" s="12"/>
      <c r="C25" s="11" t="s">
        <v>28</v>
      </c>
      <c r="D25" s="8"/>
      <c r="E25" s="14"/>
      <c r="F25" s="14"/>
      <c r="G25" s="8"/>
      <c r="H25" s="11"/>
      <c r="I25" s="11"/>
      <c r="J25" s="11"/>
      <c r="K25" s="28"/>
      <c r="L25" s="42"/>
      <c r="M25" s="42"/>
      <c r="N25" s="28"/>
      <c r="O25" s="28"/>
      <c r="P25" s="43"/>
    </row>
    <row r="26" spans="1:16">
      <c r="A26" s="8"/>
      <c r="B26" s="12"/>
      <c r="C26" s="11" t="s">
        <v>29</v>
      </c>
      <c r="D26" s="8"/>
      <c r="E26" s="13"/>
      <c r="F26" s="13"/>
      <c r="G26" s="8"/>
      <c r="H26" s="8"/>
      <c r="I26" s="11"/>
      <c r="J26" s="11"/>
      <c r="K26" s="30"/>
      <c r="L26" s="44"/>
      <c r="M26" s="44"/>
      <c r="N26" s="30"/>
      <c r="O26" s="30"/>
      <c r="P26" s="45"/>
    </row>
    <row r="27" customHeight="1" spans="1:16">
      <c r="A27" s="8" t="s">
        <v>53</v>
      </c>
      <c r="B27" s="12" t="s">
        <v>54</v>
      </c>
      <c r="C27" s="11" t="s">
        <v>24</v>
      </c>
      <c r="D27" s="8"/>
      <c r="E27" s="13"/>
      <c r="F27" s="13"/>
      <c r="G27" s="8"/>
      <c r="H27" s="8"/>
      <c r="I27" s="11"/>
      <c r="J27" s="11"/>
      <c r="K27" s="26" t="s">
        <v>55</v>
      </c>
      <c r="L27" s="40" t="s">
        <v>47</v>
      </c>
      <c r="M27" s="40" t="s">
        <v>48</v>
      </c>
      <c r="N27" s="26">
        <v>67</v>
      </c>
      <c r="O27" s="26">
        <v>49.5</v>
      </c>
      <c r="P27" s="41"/>
    </row>
    <row r="28" spans="1:16">
      <c r="A28" s="8"/>
      <c r="B28" s="12"/>
      <c r="C28" s="11" t="s">
        <v>28</v>
      </c>
      <c r="D28" s="8"/>
      <c r="E28" s="14"/>
      <c r="F28" s="14"/>
      <c r="G28" s="8"/>
      <c r="H28" s="11"/>
      <c r="I28" s="11"/>
      <c r="J28" s="11"/>
      <c r="K28" s="28"/>
      <c r="L28" s="42"/>
      <c r="M28" s="42"/>
      <c r="N28" s="28"/>
      <c r="O28" s="28"/>
      <c r="P28" s="43"/>
    </row>
    <row r="29" spans="1:16">
      <c r="A29" s="8"/>
      <c r="B29" s="12"/>
      <c r="C29" s="11" t="s">
        <v>29</v>
      </c>
      <c r="D29" s="8"/>
      <c r="E29" s="13"/>
      <c r="F29" s="13"/>
      <c r="G29" s="8"/>
      <c r="H29" s="8"/>
      <c r="I29" s="11"/>
      <c r="J29" s="11"/>
      <c r="K29" s="30"/>
      <c r="L29" s="44"/>
      <c r="M29" s="44"/>
      <c r="N29" s="30"/>
      <c r="O29" s="30"/>
      <c r="P29" s="45"/>
    </row>
    <row r="30" customHeight="1" spans="1:16">
      <c r="A30" s="8" t="s">
        <v>56</v>
      </c>
      <c r="B30" s="12" t="s">
        <v>57</v>
      </c>
      <c r="C30" s="11" t="s">
        <v>24</v>
      </c>
      <c r="D30" s="8"/>
      <c r="E30" s="13"/>
      <c r="F30" s="13"/>
      <c r="G30" s="8"/>
      <c r="H30" s="8"/>
      <c r="I30" s="11"/>
      <c r="J30" s="11"/>
      <c r="K30" s="26" t="s">
        <v>58</v>
      </c>
      <c r="L30" s="40" t="s">
        <v>47</v>
      </c>
      <c r="M30" s="40" t="s">
        <v>48</v>
      </c>
      <c r="N30" s="26">
        <v>67</v>
      </c>
      <c r="O30" s="26">
        <v>49.5</v>
      </c>
      <c r="P30" s="41" t="s">
        <v>59</v>
      </c>
    </row>
    <row r="31" spans="1:16">
      <c r="A31" s="8"/>
      <c r="B31" s="12"/>
      <c r="C31" s="11" t="s">
        <v>28</v>
      </c>
      <c r="D31" s="8"/>
      <c r="E31" s="14"/>
      <c r="F31" s="14"/>
      <c r="G31" s="8"/>
      <c r="H31" s="11"/>
      <c r="I31" s="11"/>
      <c r="J31" s="11"/>
      <c r="K31" s="28"/>
      <c r="L31" s="42"/>
      <c r="M31" s="42"/>
      <c r="N31" s="28"/>
      <c r="O31" s="28"/>
      <c r="P31" s="43"/>
    </row>
    <row r="32" spans="1:16">
      <c r="A32" s="8"/>
      <c r="B32" s="12"/>
      <c r="C32" s="11" t="s">
        <v>29</v>
      </c>
      <c r="D32" s="8"/>
      <c r="E32" s="13"/>
      <c r="F32" s="13"/>
      <c r="G32" s="8"/>
      <c r="H32" s="8"/>
      <c r="I32" s="11"/>
      <c r="J32" s="11"/>
      <c r="K32" s="30"/>
      <c r="L32" s="44"/>
      <c r="M32" s="44"/>
      <c r="N32" s="30"/>
      <c r="O32" s="30"/>
      <c r="P32" s="45"/>
    </row>
    <row r="33" customHeight="1" spans="1:16">
      <c r="A33" s="8" t="s">
        <v>60</v>
      </c>
      <c r="B33" s="12" t="s">
        <v>61</v>
      </c>
      <c r="C33" s="11" t="s">
        <v>24</v>
      </c>
      <c r="D33" s="8"/>
      <c r="E33" s="13"/>
      <c r="F33" s="13"/>
      <c r="G33" s="8"/>
      <c r="H33" s="8"/>
      <c r="I33" s="11"/>
      <c r="J33" s="11"/>
      <c r="K33" s="26" t="s">
        <v>27</v>
      </c>
      <c r="L33" s="40" t="s">
        <v>35</v>
      </c>
      <c r="M33" s="40" t="s">
        <v>36</v>
      </c>
      <c r="N33" s="26" t="s">
        <v>37</v>
      </c>
      <c r="O33" s="26" t="s">
        <v>38</v>
      </c>
      <c r="P33" s="41" t="s">
        <v>62</v>
      </c>
    </row>
    <row r="34" spans="1:16">
      <c r="A34" s="8"/>
      <c r="B34" s="12"/>
      <c r="C34" s="11" t="s">
        <v>28</v>
      </c>
      <c r="D34" s="8"/>
      <c r="E34" s="14"/>
      <c r="F34" s="14"/>
      <c r="G34" s="8"/>
      <c r="H34" s="11"/>
      <c r="I34" s="11"/>
      <c r="J34" s="11"/>
      <c r="K34" s="28"/>
      <c r="L34" s="42"/>
      <c r="M34" s="42"/>
      <c r="N34" s="28"/>
      <c r="O34" s="28"/>
      <c r="P34" s="43"/>
    </row>
    <row r="35" spans="1:16">
      <c r="A35" s="8"/>
      <c r="B35" s="12"/>
      <c r="C35" s="11" t="s">
        <v>63</v>
      </c>
      <c r="D35" s="8"/>
      <c r="E35" s="13"/>
      <c r="F35" s="13"/>
      <c r="G35" s="8"/>
      <c r="H35" s="8"/>
      <c r="I35" s="11"/>
      <c r="J35" s="11"/>
      <c r="K35" s="30"/>
      <c r="L35" s="44"/>
      <c r="M35" s="44"/>
      <c r="N35" s="30"/>
      <c r="O35" s="30"/>
      <c r="P35" s="45"/>
    </row>
    <row r="36" spans="1:16">
      <c r="A36" s="8" t="s">
        <v>64</v>
      </c>
      <c r="B36" s="12" t="s">
        <v>65</v>
      </c>
      <c r="C36" s="11" t="s">
        <v>24</v>
      </c>
      <c r="D36" s="8"/>
      <c r="E36" s="13"/>
      <c r="F36" s="13"/>
      <c r="G36" s="8"/>
      <c r="H36" s="8"/>
      <c r="I36" s="11"/>
      <c r="J36" s="11"/>
      <c r="K36" s="26" t="s">
        <v>27</v>
      </c>
      <c r="L36" s="40" t="s">
        <v>66</v>
      </c>
      <c r="M36" s="40" t="s">
        <v>36</v>
      </c>
      <c r="N36" s="26">
        <v>3.3</v>
      </c>
      <c r="O36" s="26" t="s">
        <v>38</v>
      </c>
      <c r="P36" s="41" t="s">
        <v>67</v>
      </c>
    </row>
    <row r="37" spans="1:16">
      <c r="A37" s="8"/>
      <c r="B37" s="12"/>
      <c r="C37" s="11" t="s">
        <v>28</v>
      </c>
      <c r="D37" s="8"/>
      <c r="E37" s="14"/>
      <c r="F37" s="14"/>
      <c r="G37" s="8"/>
      <c r="H37" s="11"/>
      <c r="I37" s="11"/>
      <c r="J37" s="11"/>
      <c r="K37" s="28"/>
      <c r="L37" s="42"/>
      <c r="M37" s="42"/>
      <c r="N37" s="28"/>
      <c r="O37" s="28"/>
      <c r="P37" s="43"/>
    </row>
    <row r="38" spans="1:16">
      <c r="A38" s="8"/>
      <c r="B38" s="12"/>
      <c r="C38" s="11" t="s">
        <v>63</v>
      </c>
      <c r="D38" s="8"/>
      <c r="E38" s="13"/>
      <c r="F38" s="13"/>
      <c r="G38" s="8"/>
      <c r="H38" s="8"/>
      <c r="I38" s="11"/>
      <c r="J38" s="11"/>
      <c r="K38" s="30"/>
      <c r="L38" s="44"/>
      <c r="M38" s="44"/>
      <c r="N38" s="30"/>
      <c r="O38" s="30"/>
      <c r="P38" s="45"/>
    </row>
    <row r="39" spans="1:16">
      <c r="A39" s="8" t="s">
        <v>68</v>
      </c>
      <c r="B39" s="12" t="s">
        <v>69</v>
      </c>
      <c r="C39" s="11" t="s">
        <v>24</v>
      </c>
      <c r="D39" s="8"/>
      <c r="E39" s="13"/>
      <c r="F39" s="13"/>
      <c r="G39" s="8"/>
      <c r="H39" s="8"/>
      <c r="I39" s="11"/>
      <c r="J39" s="11"/>
      <c r="K39" s="26" t="s">
        <v>27</v>
      </c>
      <c r="L39" s="40" t="s">
        <v>35</v>
      </c>
      <c r="M39" s="40" t="s">
        <v>36</v>
      </c>
      <c r="N39" s="26" t="s">
        <v>37</v>
      </c>
      <c r="O39" s="26" t="s">
        <v>38</v>
      </c>
      <c r="P39" s="41" t="s">
        <v>70</v>
      </c>
    </row>
    <row r="40" spans="1:16">
      <c r="A40" s="8"/>
      <c r="B40" s="12"/>
      <c r="C40" s="11" t="s">
        <v>28</v>
      </c>
      <c r="D40" s="8"/>
      <c r="E40" s="14"/>
      <c r="F40" s="14"/>
      <c r="G40" s="8"/>
      <c r="H40" s="11"/>
      <c r="I40" s="11"/>
      <c r="J40" s="11"/>
      <c r="K40" s="28"/>
      <c r="L40" s="42"/>
      <c r="M40" s="42"/>
      <c r="N40" s="28"/>
      <c r="O40" s="28"/>
      <c r="P40" s="43"/>
    </row>
    <row r="41" spans="1:16">
      <c r="A41" s="8"/>
      <c r="B41" s="12"/>
      <c r="C41" s="11" t="s">
        <v>29</v>
      </c>
      <c r="D41" s="8"/>
      <c r="E41" s="13"/>
      <c r="F41" s="13"/>
      <c r="G41" s="8"/>
      <c r="H41" s="8"/>
      <c r="I41" s="11"/>
      <c r="J41" s="11"/>
      <c r="K41" s="30"/>
      <c r="L41" s="44"/>
      <c r="M41" s="44"/>
      <c r="N41" s="30"/>
      <c r="O41" s="30"/>
      <c r="P41" s="45"/>
    </row>
    <row r="42" spans="1:16">
      <c r="A42" s="32" t="s">
        <v>71</v>
      </c>
      <c r="B42" s="33"/>
      <c r="C42" s="33"/>
      <c r="D42" s="33"/>
      <c r="E42" s="33"/>
      <c r="F42" s="33"/>
      <c r="G42" s="33"/>
      <c r="H42" s="33"/>
      <c r="I42" s="33"/>
      <c r="J42" s="33"/>
      <c r="K42" s="33"/>
      <c r="L42" s="33"/>
      <c r="M42" s="33"/>
      <c r="N42" s="33"/>
      <c r="O42" s="33"/>
      <c r="P42" s="46"/>
    </row>
    <row r="43" spans="1:16">
      <c r="A43" s="8" t="s">
        <v>72</v>
      </c>
      <c r="B43" s="12" t="s">
        <v>73</v>
      </c>
      <c r="C43" s="11" t="s">
        <v>24</v>
      </c>
      <c r="D43" s="8">
        <v>914</v>
      </c>
      <c r="E43" s="13" t="s">
        <v>25</v>
      </c>
      <c r="F43" s="13" t="s">
        <v>26</v>
      </c>
      <c r="G43" s="8">
        <v>1450147010</v>
      </c>
      <c r="H43" s="8">
        <v>600</v>
      </c>
      <c r="I43" s="37">
        <f>I45+I44</f>
        <v>143892</v>
      </c>
      <c r="J43" s="37">
        <f>J45+J44</f>
        <v>118717.32227</v>
      </c>
      <c r="K43" s="26" t="s">
        <v>27</v>
      </c>
      <c r="L43" s="40" t="s">
        <v>35</v>
      </c>
      <c r="M43" s="40" t="s">
        <v>36</v>
      </c>
      <c r="N43" s="26" t="s">
        <v>37</v>
      </c>
      <c r="O43" s="26" t="s">
        <v>38</v>
      </c>
      <c r="P43" s="41" t="s">
        <v>74</v>
      </c>
    </row>
    <row r="44" spans="1:16">
      <c r="A44" s="8"/>
      <c r="B44" s="12"/>
      <c r="C44" s="11" t="s">
        <v>28</v>
      </c>
      <c r="D44" s="8">
        <v>914</v>
      </c>
      <c r="E44" s="13" t="s">
        <v>25</v>
      </c>
      <c r="F44" s="13" t="s">
        <v>26</v>
      </c>
      <c r="G44" s="8">
        <v>1450147010</v>
      </c>
      <c r="H44" s="8">
        <v>600</v>
      </c>
      <c r="I44" s="37">
        <v>143892</v>
      </c>
      <c r="J44" s="37">
        <v>118717.32227</v>
      </c>
      <c r="K44" s="28"/>
      <c r="L44" s="42"/>
      <c r="M44" s="42"/>
      <c r="N44" s="28"/>
      <c r="O44" s="28"/>
      <c r="P44" s="43"/>
    </row>
    <row r="45" spans="1:16">
      <c r="A45" s="8"/>
      <c r="B45" s="12"/>
      <c r="C45" s="11" t="s">
        <v>63</v>
      </c>
      <c r="D45" s="8"/>
      <c r="E45" s="13"/>
      <c r="F45" s="13"/>
      <c r="G45" s="8"/>
      <c r="H45" s="8"/>
      <c r="I45" s="37"/>
      <c r="J45" s="37"/>
      <c r="K45" s="30"/>
      <c r="L45" s="44"/>
      <c r="M45" s="44"/>
      <c r="N45" s="30"/>
      <c r="O45" s="30"/>
      <c r="P45" s="45"/>
    </row>
    <row r="46" spans="1:16">
      <c r="A46" s="18">
        <v>2</v>
      </c>
      <c r="B46" s="34" t="s">
        <v>75</v>
      </c>
      <c r="C46" s="17" t="s">
        <v>24</v>
      </c>
      <c r="D46" s="18"/>
      <c r="E46" s="19"/>
      <c r="F46" s="19"/>
      <c r="G46" s="18">
        <v>1450200000</v>
      </c>
      <c r="H46" s="18"/>
      <c r="I46" s="47">
        <f>I47+I48</f>
        <v>4700</v>
      </c>
      <c r="J46" s="47">
        <f>J47+J48</f>
        <v>4444.38</v>
      </c>
      <c r="K46" s="17"/>
      <c r="L46" s="17"/>
      <c r="M46" s="17"/>
      <c r="N46" s="17"/>
      <c r="O46" s="17"/>
      <c r="P46" s="48">
        <f>J60/I60*100</f>
        <v>72.9185185185185</v>
      </c>
    </row>
    <row r="47" spans="1:16">
      <c r="A47" s="18"/>
      <c r="B47" s="34"/>
      <c r="C47" s="17" t="s">
        <v>28</v>
      </c>
      <c r="D47" s="18"/>
      <c r="E47" s="35"/>
      <c r="F47" s="35"/>
      <c r="G47" s="18">
        <v>1450200000</v>
      </c>
      <c r="H47" s="17"/>
      <c r="I47" s="47">
        <f>I57+I60+I63+I88</f>
        <v>4700</v>
      </c>
      <c r="J47" s="47">
        <f>J57+J60+J63+J88</f>
        <v>4444.38</v>
      </c>
      <c r="K47" s="17"/>
      <c r="L47" s="17"/>
      <c r="M47" s="17"/>
      <c r="N47" s="17"/>
      <c r="O47" s="17"/>
      <c r="P47" s="48">
        <f>J63/I63*100</f>
        <v>75</v>
      </c>
    </row>
    <row r="48" spans="1:16">
      <c r="A48" s="18"/>
      <c r="B48" s="34"/>
      <c r="C48" s="17" t="s">
        <v>63</v>
      </c>
      <c r="D48" s="18"/>
      <c r="E48" s="19"/>
      <c r="F48" s="19"/>
      <c r="G48" s="18"/>
      <c r="H48" s="18"/>
      <c r="I48" s="47"/>
      <c r="J48" s="47"/>
      <c r="K48" s="17"/>
      <c r="L48" s="17"/>
      <c r="M48" s="17"/>
      <c r="N48" s="17"/>
      <c r="O48" s="17"/>
      <c r="P48" s="17"/>
    </row>
    <row r="49" spans="1:16">
      <c r="A49" s="24" t="s">
        <v>76</v>
      </c>
      <c r="B49" s="25"/>
      <c r="C49" s="25"/>
      <c r="D49" s="25"/>
      <c r="E49" s="25"/>
      <c r="F49" s="25"/>
      <c r="G49" s="25"/>
      <c r="H49" s="25"/>
      <c r="I49" s="25"/>
      <c r="J49" s="25"/>
      <c r="K49" s="25"/>
      <c r="L49" s="25"/>
      <c r="M49" s="25"/>
      <c r="N49" s="25"/>
      <c r="O49" s="25"/>
      <c r="P49" s="39"/>
    </row>
    <row r="50" spans="1:16">
      <c r="A50" s="8" t="s">
        <v>77</v>
      </c>
      <c r="B50" s="12" t="s">
        <v>78</v>
      </c>
      <c r="C50" s="11" t="s">
        <v>24</v>
      </c>
      <c r="D50" s="8"/>
      <c r="E50" s="13"/>
      <c r="F50" s="13"/>
      <c r="G50" s="8"/>
      <c r="H50" s="8"/>
      <c r="I50" s="8"/>
      <c r="J50" s="8"/>
      <c r="K50" s="26" t="s">
        <v>27</v>
      </c>
      <c r="L50" s="40" t="s">
        <v>79</v>
      </c>
      <c r="M50" s="26" t="s">
        <v>80</v>
      </c>
      <c r="N50" s="26">
        <v>16000</v>
      </c>
      <c r="O50" s="26">
        <v>12100</v>
      </c>
      <c r="P50" s="41" t="s">
        <v>81</v>
      </c>
    </row>
    <row r="51" spans="1:16">
      <c r="A51" s="8"/>
      <c r="B51" s="12"/>
      <c r="C51" s="11" t="s">
        <v>28</v>
      </c>
      <c r="D51" s="8"/>
      <c r="E51" s="14"/>
      <c r="F51" s="14"/>
      <c r="G51" s="8"/>
      <c r="H51" s="11"/>
      <c r="I51" s="8"/>
      <c r="J51" s="8"/>
      <c r="K51" s="28"/>
      <c r="L51" s="42"/>
      <c r="M51" s="28"/>
      <c r="N51" s="28"/>
      <c r="O51" s="28"/>
      <c r="P51" s="43"/>
    </row>
    <row r="52" spans="1:16">
      <c r="A52" s="8"/>
      <c r="B52" s="12"/>
      <c r="C52" s="11" t="s">
        <v>29</v>
      </c>
      <c r="D52" s="8"/>
      <c r="E52" s="13"/>
      <c r="F52" s="13"/>
      <c r="G52" s="8"/>
      <c r="H52" s="8"/>
      <c r="I52" s="8"/>
      <c r="J52" s="8"/>
      <c r="K52" s="30"/>
      <c r="L52" s="44"/>
      <c r="M52" s="30"/>
      <c r="N52" s="30"/>
      <c r="O52" s="30"/>
      <c r="P52" s="45"/>
    </row>
    <row r="53" spans="1:16">
      <c r="A53" s="8" t="s">
        <v>82</v>
      </c>
      <c r="B53" s="12" t="s">
        <v>83</v>
      </c>
      <c r="C53" s="11" t="s">
        <v>24</v>
      </c>
      <c r="D53" s="8"/>
      <c r="E53" s="13"/>
      <c r="F53" s="13"/>
      <c r="G53" s="8"/>
      <c r="H53" s="8"/>
      <c r="I53" s="37"/>
      <c r="J53" s="37"/>
      <c r="K53" s="26" t="s">
        <v>84</v>
      </c>
      <c r="L53" s="40" t="s">
        <v>47</v>
      </c>
      <c r="M53" s="26" t="s">
        <v>48</v>
      </c>
      <c r="N53" s="26">
        <v>67</v>
      </c>
      <c r="O53" s="26">
        <v>49.5</v>
      </c>
      <c r="P53" s="41" t="s">
        <v>85</v>
      </c>
    </row>
    <row r="54" spans="1:16">
      <c r="A54" s="8"/>
      <c r="B54" s="12"/>
      <c r="C54" s="11" t="s">
        <v>28</v>
      </c>
      <c r="D54" s="8"/>
      <c r="E54" s="14"/>
      <c r="F54" s="14"/>
      <c r="G54" s="8"/>
      <c r="H54" s="11"/>
      <c r="I54" s="37"/>
      <c r="J54" s="37"/>
      <c r="K54" s="28"/>
      <c r="L54" s="42"/>
      <c r="M54" s="28"/>
      <c r="N54" s="28"/>
      <c r="O54" s="28"/>
      <c r="P54" s="43"/>
    </row>
    <row r="55" spans="1:16">
      <c r="A55" s="8"/>
      <c r="B55" s="12"/>
      <c r="C55" s="11" t="s">
        <v>63</v>
      </c>
      <c r="D55" s="8"/>
      <c r="E55" s="13"/>
      <c r="F55" s="13"/>
      <c r="G55" s="8"/>
      <c r="H55" s="8"/>
      <c r="I55" s="37"/>
      <c r="J55" s="37"/>
      <c r="K55" s="30"/>
      <c r="L55" s="44"/>
      <c r="M55" s="30"/>
      <c r="N55" s="30"/>
      <c r="O55" s="30"/>
      <c r="P55" s="45"/>
    </row>
    <row r="56" spans="1:16">
      <c r="A56" s="8" t="s">
        <v>86</v>
      </c>
      <c r="B56" s="12" t="s">
        <v>87</v>
      </c>
      <c r="C56" s="11" t="s">
        <v>24</v>
      </c>
      <c r="D56" s="8">
        <v>914</v>
      </c>
      <c r="E56" s="13" t="s">
        <v>25</v>
      </c>
      <c r="F56" s="13" t="s">
        <v>25</v>
      </c>
      <c r="G56" s="8">
        <v>1450120150</v>
      </c>
      <c r="H56" s="8">
        <v>200</v>
      </c>
      <c r="I56" s="37">
        <f>I57+I58</f>
        <v>530</v>
      </c>
      <c r="J56" s="37">
        <f>J57+J58</f>
        <v>397.5</v>
      </c>
      <c r="K56" s="26" t="s">
        <v>27</v>
      </c>
      <c r="L56" s="40" t="s">
        <v>88</v>
      </c>
      <c r="M56" s="26" t="s">
        <v>48</v>
      </c>
      <c r="N56" s="26">
        <v>11.2</v>
      </c>
      <c r="O56" s="26">
        <v>8.3</v>
      </c>
      <c r="P56" s="41" t="s">
        <v>89</v>
      </c>
    </row>
    <row r="57" spans="1:16">
      <c r="A57" s="8"/>
      <c r="B57" s="12"/>
      <c r="C57" s="11" t="s">
        <v>28</v>
      </c>
      <c r="D57" s="8">
        <v>914</v>
      </c>
      <c r="E57" s="13" t="s">
        <v>25</v>
      </c>
      <c r="F57" s="13" t="s">
        <v>25</v>
      </c>
      <c r="G57" s="8">
        <v>1450120150</v>
      </c>
      <c r="H57" s="8">
        <v>200</v>
      </c>
      <c r="I57" s="37">
        <v>530</v>
      </c>
      <c r="J57" s="37">
        <v>397.5</v>
      </c>
      <c r="K57" s="28"/>
      <c r="L57" s="42"/>
      <c r="M57" s="28"/>
      <c r="N57" s="28"/>
      <c r="O57" s="28"/>
      <c r="P57" s="43"/>
    </row>
    <row r="58" spans="1:16">
      <c r="A58" s="8"/>
      <c r="B58" s="12"/>
      <c r="C58" s="11" t="s">
        <v>63</v>
      </c>
      <c r="D58" s="8"/>
      <c r="E58" s="13"/>
      <c r="F58" s="13"/>
      <c r="G58" s="8"/>
      <c r="H58" s="8"/>
      <c r="I58" s="37"/>
      <c r="J58" s="37"/>
      <c r="K58" s="30"/>
      <c r="L58" s="44"/>
      <c r="M58" s="30"/>
      <c r="N58" s="30"/>
      <c r="O58" s="30"/>
      <c r="P58" s="45"/>
    </row>
    <row r="59" spans="1:16">
      <c r="A59" s="8" t="s">
        <v>90</v>
      </c>
      <c r="B59" s="12" t="s">
        <v>91</v>
      </c>
      <c r="C59" s="11" t="s">
        <v>24</v>
      </c>
      <c r="D59" s="8">
        <v>929</v>
      </c>
      <c r="E59" s="13" t="s">
        <v>92</v>
      </c>
      <c r="F59" s="13" t="s">
        <v>93</v>
      </c>
      <c r="G59" s="8">
        <v>1450220150</v>
      </c>
      <c r="H59" s="8">
        <v>600</v>
      </c>
      <c r="I59" s="37">
        <f>I60+I61</f>
        <v>270</v>
      </c>
      <c r="J59" s="37">
        <f>J60+J61</f>
        <v>269.798518518519</v>
      </c>
      <c r="K59" s="26" t="s">
        <v>94</v>
      </c>
      <c r="L59" s="40" t="s">
        <v>47</v>
      </c>
      <c r="M59" s="26" t="s">
        <v>48</v>
      </c>
      <c r="N59" s="26">
        <v>67</v>
      </c>
      <c r="O59" s="26">
        <v>49.5</v>
      </c>
      <c r="P59" s="41" t="s">
        <v>95</v>
      </c>
    </row>
    <row r="60" spans="1:16">
      <c r="A60" s="8"/>
      <c r="B60" s="12"/>
      <c r="C60" s="11" t="s">
        <v>28</v>
      </c>
      <c r="D60" s="8">
        <v>929</v>
      </c>
      <c r="E60" s="13" t="s">
        <v>92</v>
      </c>
      <c r="F60" s="13" t="s">
        <v>93</v>
      </c>
      <c r="G60" s="8">
        <v>1450220150</v>
      </c>
      <c r="H60" s="8">
        <v>600</v>
      </c>
      <c r="I60" s="37">
        <v>270</v>
      </c>
      <c r="J60" s="37">
        <v>196.88</v>
      </c>
      <c r="K60" s="28"/>
      <c r="L60" s="42"/>
      <c r="M60" s="28"/>
      <c r="N60" s="28"/>
      <c r="O60" s="28"/>
      <c r="P60" s="43"/>
    </row>
    <row r="61" spans="1:16">
      <c r="A61" s="8"/>
      <c r="B61" s="12"/>
      <c r="C61" s="11" t="s">
        <v>63</v>
      </c>
      <c r="D61" s="8"/>
      <c r="E61" s="13"/>
      <c r="F61" s="13"/>
      <c r="G61" s="8"/>
      <c r="H61" s="8"/>
      <c r="I61" s="37"/>
      <c r="J61" s="37">
        <f>J60/I60*100</f>
        <v>72.9185185185185</v>
      </c>
      <c r="K61" s="30"/>
      <c r="L61" s="44"/>
      <c r="M61" s="30"/>
      <c r="N61" s="30"/>
      <c r="O61" s="30"/>
      <c r="P61" s="45"/>
    </row>
    <row r="62" spans="1:16">
      <c r="A62" s="8" t="s">
        <v>96</v>
      </c>
      <c r="B62" s="12" t="s">
        <v>97</v>
      </c>
      <c r="C62" s="11" t="s">
        <v>24</v>
      </c>
      <c r="D62" s="8">
        <v>915</v>
      </c>
      <c r="E62" s="13" t="s">
        <v>98</v>
      </c>
      <c r="F62" s="13" t="s">
        <v>26</v>
      </c>
      <c r="G62" s="8">
        <v>1450220150</v>
      </c>
      <c r="H62" s="8">
        <v>600</v>
      </c>
      <c r="I62" s="37">
        <f>I63+I64</f>
        <v>200</v>
      </c>
      <c r="J62" s="37">
        <f>J63+J64</f>
        <v>150</v>
      </c>
      <c r="K62" s="26" t="s">
        <v>99</v>
      </c>
      <c r="L62" s="40" t="s">
        <v>47</v>
      </c>
      <c r="M62" s="26" t="s">
        <v>48</v>
      </c>
      <c r="N62" s="26">
        <v>67</v>
      </c>
      <c r="O62" s="26">
        <v>49.5</v>
      </c>
      <c r="P62" s="41" t="s">
        <v>100</v>
      </c>
    </row>
    <row r="63" spans="1:16">
      <c r="A63" s="8"/>
      <c r="B63" s="12"/>
      <c r="C63" s="11" t="s">
        <v>28</v>
      </c>
      <c r="D63" s="8">
        <v>915</v>
      </c>
      <c r="E63" s="13" t="s">
        <v>98</v>
      </c>
      <c r="F63" s="13" t="s">
        <v>26</v>
      </c>
      <c r="G63" s="8">
        <v>1450220150</v>
      </c>
      <c r="H63" s="8">
        <v>600</v>
      </c>
      <c r="I63" s="37">
        <v>200</v>
      </c>
      <c r="J63" s="37">
        <v>150</v>
      </c>
      <c r="K63" s="28"/>
      <c r="L63" s="42"/>
      <c r="M63" s="28"/>
      <c r="N63" s="28"/>
      <c r="O63" s="28"/>
      <c r="P63" s="43"/>
    </row>
    <row r="64" spans="1:16">
      <c r="A64" s="8"/>
      <c r="B64" s="12"/>
      <c r="C64" s="11" t="s">
        <v>63</v>
      </c>
      <c r="D64" s="8"/>
      <c r="E64" s="13"/>
      <c r="F64" s="13"/>
      <c r="G64" s="8"/>
      <c r="H64" s="8"/>
      <c r="I64" s="8"/>
      <c r="J64" s="8"/>
      <c r="K64" s="30"/>
      <c r="L64" s="44"/>
      <c r="M64" s="30"/>
      <c r="N64" s="30"/>
      <c r="O64" s="30"/>
      <c r="P64" s="45"/>
    </row>
    <row r="65" spans="1:16">
      <c r="A65" s="8" t="s">
        <v>101</v>
      </c>
      <c r="B65" s="12" t="s">
        <v>102</v>
      </c>
      <c r="C65" s="11" t="s">
        <v>24</v>
      </c>
      <c r="D65" s="8"/>
      <c r="E65" s="13"/>
      <c r="F65" s="13"/>
      <c r="G65" s="8"/>
      <c r="H65" s="8"/>
      <c r="I65" s="8"/>
      <c r="J65" s="8"/>
      <c r="K65" s="26" t="s">
        <v>103</v>
      </c>
      <c r="L65" s="40" t="s">
        <v>47</v>
      </c>
      <c r="M65" s="26" t="s">
        <v>48</v>
      </c>
      <c r="N65" s="26">
        <v>67</v>
      </c>
      <c r="O65" s="26">
        <v>49.5</v>
      </c>
      <c r="P65" s="41"/>
    </row>
    <row r="66" spans="1:16">
      <c r="A66" s="8"/>
      <c r="B66" s="12"/>
      <c r="C66" s="11" t="s">
        <v>28</v>
      </c>
      <c r="D66" s="8"/>
      <c r="E66" s="14"/>
      <c r="F66" s="14"/>
      <c r="G66" s="8"/>
      <c r="H66" s="11"/>
      <c r="I66" s="11"/>
      <c r="J66" s="11"/>
      <c r="K66" s="28"/>
      <c r="L66" s="42"/>
      <c r="M66" s="28"/>
      <c r="N66" s="28"/>
      <c r="O66" s="28"/>
      <c r="P66" s="43"/>
    </row>
    <row r="67" spans="1:16">
      <c r="A67" s="8"/>
      <c r="B67" s="12"/>
      <c r="C67" s="11" t="s">
        <v>63</v>
      </c>
      <c r="D67" s="8"/>
      <c r="E67" s="13"/>
      <c r="F67" s="13"/>
      <c r="G67" s="8"/>
      <c r="H67" s="8"/>
      <c r="I67" s="11"/>
      <c r="J67" s="11"/>
      <c r="K67" s="30"/>
      <c r="L67" s="44"/>
      <c r="M67" s="30"/>
      <c r="N67" s="30"/>
      <c r="O67" s="30"/>
      <c r="P67" s="45"/>
    </row>
    <row r="68" spans="1:16">
      <c r="A68" s="8" t="s">
        <v>104</v>
      </c>
      <c r="B68" s="12" t="s">
        <v>105</v>
      </c>
      <c r="C68" s="11" t="s">
        <v>24</v>
      </c>
      <c r="D68" s="8"/>
      <c r="E68" s="13"/>
      <c r="F68" s="13"/>
      <c r="G68" s="8"/>
      <c r="H68" s="8"/>
      <c r="I68" s="11"/>
      <c r="J68" s="11"/>
      <c r="K68" s="26" t="s">
        <v>103</v>
      </c>
      <c r="L68" s="40" t="s">
        <v>88</v>
      </c>
      <c r="M68" s="26" t="s">
        <v>48</v>
      </c>
      <c r="N68" s="26">
        <v>11.2</v>
      </c>
      <c r="O68" s="26">
        <v>8.3</v>
      </c>
      <c r="P68" s="41" t="s">
        <v>106</v>
      </c>
    </row>
    <row r="69" spans="1:16">
      <c r="A69" s="8"/>
      <c r="B69" s="12"/>
      <c r="C69" s="11" t="s">
        <v>28</v>
      </c>
      <c r="D69" s="8"/>
      <c r="E69" s="14"/>
      <c r="F69" s="14"/>
      <c r="G69" s="8"/>
      <c r="H69" s="11"/>
      <c r="I69" s="11"/>
      <c r="J69" s="11"/>
      <c r="K69" s="28"/>
      <c r="L69" s="42"/>
      <c r="M69" s="28"/>
      <c r="N69" s="28"/>
      <c r="O69" s="28"/>
      <c r="P69" s="43"/>
    </row>
    <row r="70" spans="1:16">
      <c r="A70" s="8"/>
      <c r="B70" s="12"/>
      <c r="C70" s="11" t="s">
        <v>63</v>
      </c>
      <c r="D70" s="8"/>
      <c r="E70" s="13"/>
      <c r="F70" s="13"/>
      <c r="G70" s="8"/>
      <c r="H70" s="8"/>
      <c r="I70" s="11"/>
      <c r="J70" s="11"/>
      <c r="K70" s="30"/>
      <c r="L70" s="44"/>
      <c r="M70" s="30"/>
      <c r="N70" s="30"/>
      <c r="O70" s="30"/>
      <c r="P70" s="45"/>
    </row>
    <row r="71" ht="12.75" customHeight="1" spans="1:16">
      <c r="A71" s="8" t="s">
        <v>107</v>
      </c>
      <c r="B71" s="49" t="s">
        <v>108</v>
      </c>
      <c r="C71" s="11" t="s">
        <v>24</v>
      </c>
      <c r="D71" s="8"/>
      <c r="E71" s="13"/>
      <c r="F71" s="13"/>
      <c r="G71" s="8"/>
      <c r="H71" s="8"/>
      <c r="I71" s="11"/>
      <c r="J71" s="11"/>
      <c r="K71" s="53" t="s">
        <v>109</v>
      </c>
      <c r="L71" s="40" t="s">
        <v>79</v>
      </c>
      <c r="M71" s="26" t="s">
        <v>80</v>
      </c>
      <c r="N71" s="26">
        <v>16000</v>
      </c>
      <c r="O71" s="26">
        <v>12100</v>
      </c>
      <c r="P71" s="41"/>
    </row>
    <row r="72" spans="1:16">
      <c r="A72" s="8"/>
      <c r="B72" s="12"/>
      <c r="C72" s="11" t="s">
        <v>28</v>
      </c>
      <c r="D72" s="8"/>
      <c r="E72" s="14"/>
      <c r="F72" s="14"/>
      <c r="G72" s="8"/>
      <c r="H72" s="11"/>
      <c r="I72" s="11"/>
      <c r="J72" s="11"/>
      <c r="K72" s="54"/>
      <c r="L72" s="42"/>
      <c r="M72" s="28"/>
      <c r="N72" s="28"/>
      <c r="O72" s="28"/>
      <c r="P72" s="43"/>
    </row>
    <row r="73" ht="25.5" customHeight="1" spans="1:16">
      <c r="A73" s="8"/>
      <c r="B73" s="12"/>
      <c r="C73" s="11" t="s">
        <v>63</v>
      </c>
      <c r="D73" s="8"/>
      <c r="E73" s="13"/>
      <c r="F73" s="13"/>
      <c r="G73" s="8"/>
      <c r="H73" s="8"/>
      <c r="I73" s="11"/>
      <c r="J73" s="11"/>
      <c r="K73" s="55"/>
      <c r="L73" s="44"/>
      <c r="M73" s="30"/>
      <c r="N73" s="30"/>
      <c r="O73" s="30"/>
      <c r="P73" s="45"/>
    </row>
    <row r="74" spans="1:16">
      <c r="A74" s="8" t="s">
        <v>110</v>
      </c>
      <c r="B74" s="12" t="s">
        <v>111</v>
      </c>
      <c r="C74" s="11" t="s">
        <v>24</v>
      </c>
      <c r="D74" s="8"/>
      <c r="E74" s="13"/>
      <c r="F74" s="13"/>
      <c r="G74" s="8"/>
      <c r="H74" s="8"/>
      <c r="I74" s="11"/>
      <c r="J74" s="11"/>
      <c r="K74" s="26" t="s">
        <v>27</v>
      </c>
      <c r="L74" s="40" t="s">
        <v>112</v>
      </c>
      <c r="M74" s="26" t="s">
        <v>48</v>
      </c>
      <c r="N74" s="26">
        <v>11.2</v>
      </c>
      <c r="O74" s="26">
        <v>8.3</v>
      </c>
      <c r="P74" s="41" t="s">
        <v>113</v>
      </c>
    </row>
    <row r="75" spans="1:16">
      <c r="A75" s="8"/>
      <c r="B75" s="12"/>
      <c r="C75" s="11" t="s">
        <v>28</v>
      </c>
      <c r="D75" s="8"/>
      <c r="E75" s="14"/>
      <c r="F75" s="14"/>
      <c r="G75" s="8"/>
      <c r="H75" s="11"/>
      <c r="I75" s="11"/>
      <c r="J75" s="11"/>
      <c r="K75" s="28"/>
      <c r="L75" s="42"/>
      <c r="M75" s="28"/>
      <c r="N75" s="28"/>
      <c r="O75" s="28"/>
      <c r="P75" s="43"/>
    </row>
    <row r="76" spans="1:16">
      <c r="A76" s="8"/>
      <c r="B76" s="12"/>
      <c r="C76" s="11" t="s">
        <v>63</v>
      </c>
      <c r="D76" s="8"/>
      <c r="E76" s="13"/>
      <c r="F76" s="13"/>
      <c r="G76" s="8"/>
      <c r="H76" s="8"/>
      <c r="I76" s="11"/>
      <c r="J76" s="11"/>
      <c r="K76" s="30"/>
      <c r="L76" s="44"/>
      <c r="M76" s="30"/>
      <c r="N76" s="30"/>
      <c r="O76" s="30"/>
      <c r="P76" s="45"/>
    </row>
    <row r="77" spans="1:16">
      <c r="A77" s="8" t="s">
        <v>114</v>
      </c>
      <c r="B77" s="12" t="s">
        <v>115</v>
      </c>
      <c r="C77" s="11" t="s">
        <v>24</v>
      </c>
      <c r="D77" s="8"/>
      <c r="E77" s="13"/>
      <c r="F77" s="13"/>
      <c r="G77" s="8"/>
      <c r="H77" s="8"/>
      <c r="I77" s="11"/>
      <c r="J77" s="11"/>
      <c r="K77" s="26" t="s">
        <v>27</v>
      </c>
      <c r="L77" s="40" t="s">
        <v>79</v>
      </c>
      <c r="M77" s="26" t="s">
        <v>80</v>
      </c>
      <c r="N77" s="26">
        <v>16000</v>
      </c>
      <c r="O77" s="26">
        <v>12100</v>
      </c>
      <c r="P77" s="56" t="s">
        <v>116</v>
      </c>
    </row>
    <row r="78" spans="1:16">
      <c r="A78" s="8"/>
      <c r="B78" s="12"/>
      <c r="C78" s="11" t="s">
        <v>28</v>
      </c>
      <c r="D78" s="8"/>
      <c r="E78" s="14"/>
      <c r="F78" s="14"/>
      <c r="G78" s="8"/>
      <c r="H78" s="11"/>
      <c r="I78" s="11"/>
      <c r="J78" s="11"/>
      <c r="K78" s="28"/>
      <c r="L78" s="42"/>
      <c r="M78" s="28"/>
      <c r="N78" s="28"/>
      <c r="O78" s="28"/>
      <c r="P78" s="57"/>
    </row>
    <row r="79" spans="1:16">
      <c r="A79" s="8"/>
      <c r="B79" s="12"/>
      <c r="C79" s="11" t="s">
        <v>63</v>
      </c>
      <c r="D79" s="8"/>
      <c r="E79" s="13"/>
      <c r="F79" s="13"/>
      <c r="G79" s="8"/>
      <c r="H79" s="8"/>
      <c r="I79" s="11"/>
      <c r="J79" s="11"/>
      <c r="K79" s="30"/>
      <c r="L79" s="44"/>
      <c r="M79" s="30"/>
      <c r="N79" s="30"/>
      <c r="O79" s="30"/>
      <c r="P79" s="58"/>
    </row>
    <row r="80" spans="1:16">
      <c r="A80" s="8" t="s">
        <v>117</v>
      </c>
      <c r="B80" s="12" t="s">
        <v>118</v>
      </c>
      <c r="C80" s="11" t="s">
        <v>24</v>
      </c>
      <c r="D80" s="8"/>
      <c r="E80" s="13"/>
      <c r="F80" s="13"/>
      <c r="G80" s="8"/>
      <c r="H80" s="8"/>
      <c r="I80" s="11"/>
      <c r="J80" s="11"/>
      <c r="K80" s="26" t="s">
        <v>119</v>
      </c>
      <c r="L80" s="40" t="s">
        <v>79</v>
      </c>
      <c r="M80" s="26" t="s">
        <v>80</v>
      </c>
      <c r="N80" s="26">
        <v>16000</v>
      </c>
      <c r="O80" s="26">
        <v>12100</v>
      </c>
      <c r="P80" s="41" t="s">
        <v>120</v>
      </c>
    </row>
    <row r="81" spans="1:16">
      <c r="A81" s="8"/>
      <c r="B81" s="12"/>
      <c r="C81" s="11" t="s">
        <v>28</v>
      </c>
      <c r="D81" s="8"/>
      <c r="E81" s="14"/>
      <c r="F81" s="14"/>
      <c r="G81" s="8"/>
      <c r="H81" s="11"/>
      <c r="I81" s="11"/>
      <c r="J81" s="11"/>
      <c r="K81" s="28"/>
      <c r="L81" s="42"/>
      <c r="M81" s="28"/>
      <c r="N81" s="28"/>
      <c r="O81" s="28"/>
      <c r="P81" s="43"/>
    </row>
    <row r="82" spans="1:16">
      <c r="A82" s="8"/>
      <c r="B82" s="12"/>
      <c r="C82" s="11" t="s">
        <v>63</v>
      </c>
      <c r="D82" s="8"/>
      <c r="E82" s="13"/>
      <c r="F82" s="13"/>
      <c r="G82" s="8"/>
      <c r="H82" s="8"/>
      <c r="I82" s="11"/>
      <c r="J82" s="11"/>
      <c r="K82" s="30"/>
      <c r="L82" s="44"/>
      <c r="M82" s="30"/>
      <c r="N82" s="30"/>
      <c r="O82" s="30"/>
      <c r="P82" s="45"/>
    </row>
    <row r="83" spans="1:16">
      <c r="A83" s="8" t="s">
        <v>121</v>
      </c>
      <c r="B83" s="12" t="s">
        <v>122</v>
      </c>
      <c r="C83" s="11" t="s">
        <v>24</v>
      </c>
      <c r="D83" s="8"/>
      <c r="E83" s="13"/>
      <c r="F83" s="13"/>
      <c r="G83" s="8"/>
      <c r="H83" s="8"/>
      <c r="I83" s="11"/>
      <c r="J83" s="11"/>
      <c r="K83" s="26" t="s">
        <v>119</v>
      </c>
      <c r="L83" s="40" t="s">
        <v>79</v>
      </c>
      <c r="M83" s="26" t="s">
        <v>80</v>
      </c>
      <c r="N83" s="26">
        <v>16000</v>
      </c>
      <c r="O83" s="26">
        <v>12100</v>
      </c>
      <c r="P83" s="41" t="s">
        <v>123</v>
      </c>
    </row>
    <row r="84" spans="1:16">
      <c r="A84" s="8"/>
      <c r="B84" s="12"/>
      <c r="C84" s="11" t="s">
        <v>28</v>
      </c>
      <c r="D84" s="8"/>
      <c r="E84" s="14"/>
      <c r="F84" s="14"/>
      <c r="G84" s="8"/>
      <c r="H84" s="11"/>
      <c r="I84" s="11"/>
      <c r="J84" s="11"/>
      <c r="K84" s="28"/>
      <c r="L84" s="42"/>
      <c r="M84" s="28"/>
      <c r="N84" s="28"/>
      <c r="O84" s="28"/>
      <c r="P84" s="43"/>
    </row>
    <row r="85" spans="1:16">
      <c r="A85" s="8"/>
      <c r="B85" s="12"/>
      <c r="C85" s="11" t="s">
        <v>63</v>
      </c>
      <c r="D85" s="8"/>
      <c r="E85" s="13"/>
      <c r="F85" s="13"/>
      <c r="G85" s="8"/>
      <c r="H85" s="8"/>
      <c r="I85" s="11"/>
      <c r="J85" s="11"/>
      <c r="K85" s="30"/>
      <c r="L85" s="44"/>
      <c r="M85" s="30"/>
      <c r="N85" s="30"/>
      <c r="O85" s="30"/>
      <c r="P85" s="45"/>
    </row>
    <row r="86" spans="1:16">
      <c r="A86" s="50" t="s">
        <v>124</v>
      </c>
      <c r="B86" s="50"/>
      <c r="C86" s="50"/>
      <c r="D86" s="50"/>
      <c r="E86" s="50"/>
      <c r="F86" s="50"/>
      <c r="G86" s="50"/>
      <c r="H86" s="50"/>
      <c r="I86" s="50"/>
      <c r="J86" s="50"/>
      <c r="K86" s="50"/>
      <c r="L86" s="50"/>
      <c r="M86" s="50"/>
      <c r="N86" s="50"/>
      <c r="O86" s="50"/>
      <c r="P86" s="50"/>
    </row>
    <row r="87" spans="1:16">
      <c r="A87" s="8" t="s">
        <v>125</v>
      </c>
      <c r="B87" s="12" t="s">
        <v>126</v>
      </c>
      <c r="C87" s="11" t="s">
        <v>24</v>
      </c>
      <c r="D87" s="8">
        <v>914</v>
      </c>
      <c r="E87" s="13" t="s">
        <v>25</v>
      </c>
      <c r="F87" s="13" t="s">
        <v>25</v>
      </c>
      <c r="G87" s="8">
        <v>1450277060</v>
      </c>
      <c r="H87" s="8">
        <v>500</v>
      </c>
      <c r="I87" s="37">
        <f>I88+I89</f>
        <v>3700</v>
      </c>
      <c r="J87" s="37">
        <f>J88+J89</f>
        <v>3700</v>
      </c>
      <c r="K87" s="26" t="s">
        <v>27</v>
      </c>
      <c r="L87" s="40" t="s">
        <v>88</v>
      </c>
      <c r="M87" s="26" t="s">
        <v>48</v>
      </c>
      <c r="N87" s="26">
        <v>11.2</v>
      </c>
      <c r="O87" s="26">
        <v>8.3</v>
      </c>
      <c r="P87" s="41" t="s">
        <v>127</v>
      </c>
    </row>
    <row r="88" spans="1:16">
      <c r="A88" s="8"/>
      <c r="B88" s="12"/>
      <c r="C88" s="11" t="s">
        <v>28</v>
      </c>
      <c r="D88" s="8">
        <v>914</v>
      </c>
      <c r="E88" s="13" t="s">
        <v>25</v>
      </c>
      <c r="F88" s="13" t="s">
        <v>25</v>
      </c>
      <c r="G88" s="8">
        <v>1450277060</v>
      </c>
      <c r="H88" s="8">
        <v>500</v>
      </c>
      <c r="I88" s="37">
        <v>3700</v>
      </c>
      <c r="J88" s="37">
        <v>3700</v>
      </c>
      <c r="K88" s="28"/>
      <c r="L88" s="42"/>
      <c r="M88" s="28"/>
      <c r="N88" s="28"/>
      <c r="O88" s="28"/>
      <c r="P88" s="43"/>
    </row>
    <row r="89" spans="1:16">
      <c r="A89" s="8"/>
      <c r="B89" s="12"/>
      <c r="C89" s="11" t="s">
        <v>63</v>
      </c>
      <c r="D89" s="8"/>
      <c r="E89" s="13"/>
      <c r="F89" s="13"/>
      <c r="G89" s="8"/>
      <c r="H89" s="8"/>
      <c r="I89" s="37"/>
      <c r="J89" s="37"/>
      <c r="K89" s="30"/>
      <c r="L89" s="44"/>
      <c r="M89" s="30"/>
      <c r="N89" s="30"/>
      <c r="O89" s="30"/>
      <c r="P89" s="45"/>
    </row>
    <row r="90" spans="1:16">
      <c r="A90" s="18">
        <v>3</v>
      </c>
      <c r="B90" s="34" t="s">
        <v>128</v>
      </c>
      <c r="C90" s="17" t="s">
        <v>24</v>
      </c>
      <c r="D90" s="18">
        <v>918</v>
      </c>
      <c r="E90" s="19"/>
      <c r="F90" s="19"/>
      <c r="G90" s="18">
        <v>1450300000</v>
      </c>
      <c r="H90" s="18"/>
      <c r="I90" s="47">
        <f>I91+I92</f>
        <v>3632</v>
      </c>
      <c r="J90" s="47">
        <f>J91+J92</f>
        <v>3632</v>
      </c>
      <c r="K90" s="17"/>
      <c r="L90" s="17"/>
      <c r="M90" s="17"/>
      <c r="N90" s="17"/>
      <c r="O90" s="17"/>
      <c r="P90" s="17"/>
    </row>
    <row r="91" spans="1:16">
      <c r="A91" s="18"/>
      <c r="B91" s="34"/>
      <c r="C91" s="17" t="s">
        <v>28</v>
      </c>
      <c r="D91" s="18">
        <v>918</v>
      </c>
      <c r="E91" s="35"/>
      <c r="F91" s="35"/>
      <c r="G91" s="18">
        <v>1450300000</v>
      </c>
      <c r="H91" s="17"/>
      <c r="I91" s="47">
        <f>I122</f>
        <v>2930</v>
      </c>
      <c r="J91" s="47">
        <f>J122</f>
        <v>2930</v>
      </c>
      <c r="K91" s="17"/>
      <c r="L91" s="17"/>
      <c r="M91" s="17"/>
      <c r="N91" s="17"/>
      <c r="O91" s="17"/>
      <c r="P91" s="17"/>
    </row>
    <row r="92" spans="1:16">
      <c r="A92" s="18"/>
      <c r="B92" s="34"/>
      <c r="C92" s="17" t="s">
        <v>63</v>
      </c>
      <c r="D92" s="18"/>
      <c r="E92" s="19"/>
      <c r="F92" s="19"/>
      <c r="G92" s="18"/>
      <c r="H92" s="18"/>
      <c r="I92" s="47">
        <f>I123</f>
        <v>702</v>
      </c>
      <c r="J92" s="47">
        <f>J123</f>
        <v>702</v>
      </c>
      <c r="K92" s="17"/>
      <c r="L92" s="17"/>
      <c r="M92" s="17"/>
      <c r="N92" s="17"/>
      <c r="O92" s="17"/>
      <c r="P92" s="17"/>
    </row>
    <row r="93" spans="1:16">
      <c r="A93" s="51" t="s">
        <v>129</v>
      </c>
      <c r="B93" s="52"/>
      <c r="C93" s="52"/>
      <c r="D93" s="52"/>
      <c r="E93" s="52"/>
      <c r="F93" s="52"/>
      <c r="G93" s="52"/>
      <c r="H93" s="52"/>
      <c r="I93" s="52"/>
      <c r="J93" s="52"/>
      <c r="K93" s="52"/>
      <c r="L93" s="52"/>
      <c r="M93" s="52"/>
      <c r="N93" s="52"/>
      <c r="O93" s="52"/>
      <c r="P93" s="59"/>
    </row>
    <row r="94" customHeight="1" spans="1:16">
      <c r="A94" s="8" t="s">
        <v>130</v>
      </c>
      <c r="B94" s="12" t="s">
        <v>131</v>
      </c>
      <c r="C94" s="11" t="s">
        <v>24</v>
      </c>
      <c r="D94" s="8"/>
      <c r="E94" s="13"/>
      <c r="F94" s="13"/>
      <c r="G94" s="8"/>
      <c r="H94" s="8"/>
      <c r="I94" s="8"/>
      <c r="J94" s="8"/>
      <c r="K94" s="26" t="s">
        <v>132</v>
      </c>
      <c r="L94" s="53" t="s">
        <v>133</v>
      </c>
      <c r="M94" s="26" t="s">
        <v>48</v>
      </c>
      <c r="N94" s="26">
        <v>78</v>
      </c>
      <c r="O94" s="26">
        <v>94.1</v>
      </c>
      <c r="P94" s="41" t="s">
        <v>134</v>
      </c>
    </row>
    <row r="95" spans="1:16">
      <c r="A95" s="8"/>
      <c r="B95" s="12"/>
      <c r="C95" s="11" t="s">
        <v>28</v>
      </c>
      <c r="D95" s="8"/>
      <c r="E95" s="14"/>
      <c r="F95" s="14"/>
      <c r="G95" s="8"/>
      <c r="H95" s="11"/>
      <c r="I95" s="8"/>
      <c r="J95" s="8"/>
      <c r="K95" s="28"/>
      <c r="L95" s="54"/>
      <c r="M95" s="28"/>
      <c r="N95" s="28"/>
      <c r="O95" s="28"/>
      <c r="P95" s="43"/>
    </row>
    <row r="96" spans="1:16">
      <c r="A96" s="8"/>
      <c r="B96" s="12"/>
      <c r="C96" s="11" t="s">
        <v>63</v>
      </c>
      <c r="D96" s="8"/>
      <c r="E96" s="13"/>
      <c r="F96" s="13"/>
      <c r="G96" s="8"/>
      <c r="H96" s="8"/>
      <c r="I96" s="8"/>
      <c r="J96" s="8"/>
      <c r="K96" s="30"/>
      <c r="L96" s="55"/>
      <c r="M96" s="30"/>
      <c r="N96" s="30"/>
      <c r="O96" s="30"/>
      <c r="P96" s="45"/>
    </row>
    <row r="97" customHeight="1" spans="1:16">
      <c r="A97" s="8" t="s">
        <v>135</v>
      </c>
      <c r="B97" s="12" t="s">
        <v>136</v>
      </c>
      <c r="C97" s="11" t="s">
        <v>24</v>
      </c>
      <c r="D97" s="8"/>
      <c r="E97" s="13"/>
      <c r="F97" s="13"/>
      <c r="G97" s="8"/>
      <c r="H97" s="8"/>
      <c r="I97" s="8"/>
      <c r="J97" s="8"/>
      <c r="K97" s="26" t="s">
        <v>132</v>
      </c>
      <c r="L97" s="53" t="s">
        <v>133</v>
      </c>
      <c r="M97" s="26" t="s">
        <v>48</v>
      </c>
      <c r="N97" s="26">
        <v>78</v>
      </c>
      <c r="O97" s="26">
        <v>94.1</v>
      </c>
      <c r="P97" s="41" t="s">
        <v>137</v>
      </c>
    </row>
    <row r="98" spans="1:16">
      <c r="A98" s="8"/>
      <c r="B98" s="12"/>
      <c r="C98" s="11" t="s">
        <v>28</v>
      </c>
      <c r="D98" s="8"/>
      <c r="E98" s="14"/>
      <c r="F98" s="14"/>
      <c r="G98" s="8"/>
      <c r="H98" s="11"/>
      <c r="I98" s="8"/>
      <c r="J98" s="8"/>
      <c r="K98" s="28"/>
      <c r="L98" s="54"/>
      <c r="M98" s="28"/>
      <c r="N98" s="28"/>
      <c r="O98" s="28"/>
      <c r="P98" s="43"/>
    </row>
    <row r="99" spans="1:16">
      <c r="A99" s="8"/>
      <c r="B99" s="12"/>
      <c r="C99" s="11" t="s">
        <v>63</v>
      </c>
      <c r="D99" s="8"/>
      <c r="E99" s="13"/>
      <c r="F99" s="13"/>
      <c r="G99" s="8"/>
      <c r="H99" s="8"/>
      <c r="I99" s="8"/>
      <c r="J99" s="8"/>
      <c r="K99" s="30"/>
      <c r="L99" s="55"/>
      <c r="M99" s="30"/>
      <c r="N99" s="30"/>
      <c r="O99" s="30"/>
      <c r="P99" s="45"/>
    </row>
    <row r="100" customHeight="1" spans="1:16">
      <c r="A100" s="8" t="s">
        <v>138</v>
      </c>
      <c r="B100" s="12" t="s">
        <v>139</v>
      </c>
      <c r="C100" s="11" t="s">
        <v>24</v>
      </c>
      <c r="D100" s="8"/>
      <c r="E100" s="13"/>
      <c r="F100" s="13"/>
      <c r="G100" s="8"/>
      <c r="H100" s="8"/>
      <c r="I100" s="8"/>
      <c r="J100" s="8"/>
      <c r="K100" s="26" t="s">
        <v>132</v>
      </c>
      <c r="L100" s="53" t="s">
        <v>133</v>
      </c>
      <c r="M100" s="26" t="s">
        <v>48</v>
      </c>
      <c r="N100" s="26">
        <v>78</v>
      </c>
      <c r="O100" s="26">
        <v>94.1</v>
      </c>
      <c r="P100" s="41" t="s">
        <v>137</v>
      </c>
    </row>
    <row r="101" spans="1:16">
      <c r="A101" s="8"/>
      <c r="B101" s="12"/>
      <c r="C101" s="11" t="s">
        <v>28</v>
      </c>
      <c r="D101" s="8"/>
      <c r="E101" s="14"/>
      <c r="F101" s="14"/>
      <c r="G101" s="8"/>
      <c r="H101" s="11"/>
      <c r="I101" s="8"/>
      <c r="J101" s="8"/>
      <c r="K101" s="28"/>
      <c r="L101" s="54"/>
      <c r="M101" s="28"/>
      <c r="N101" s="28"/>
      <c r="O101" s="28"/>
      <c r="P101" s="43"/>
    </row>
    <row r="102" spans="1:16">
      <c r="A102" s="8"/>
      <c r="B102" s="12"/>
      <c r="C102" s="11" t="s">
        <v>63</v>
      </c>
      <c r="D102" s="8"/>
      <c r="E102" s="13"/>
      <c r="F102" s="13"/>
      <c r="G102" s="8"/>
      <c r="H102" s="8"/>
      <c r="I102" s="8"/>
      <c r="J102" s="8"/>
      <c r="K102" s="30"/>
      <c r="L102" s="55"/>
      <c r="M102" s="30"/>
      <c r="N102" s="30"/>
      <c r="O102" s="30"/>
      <c r="P102" s="45"/>
    </row>
    <row r="103" customHeight="1" spans="1:16">
      <c r="A103" s="8" t="s">
        <v>140</v>
      </c>
      <c r="B103" s="12" t="s">
        <v>141</v>
      </c>
      <c r="C103" s="11" t="s">
        <v>24</v>
      </c>
      <c r="D103" s="8"/>
      <c r="E103" s="13"/>
      <c r="F103" s="13"/>
      <c r="G103" s="8"/>
      <c r="H103" s="8"/>
      <c r="I103" s="8"/>
      <c r="J103" s="8"/>
      <c r="K103" s="26" t="s">
        <v>132</v>
      </c>
      <c r="L103" s="53" t="s">
        <v>133</v>
      </c>
      <c r="M103" s="26" t="s">
        <v>48</v>
      </c>
      <c r="N103" s="26">
        <v>78</v>
      </c>
      <c r="O103" s="26">
        <v>94.1</v>
      </c>
      <c r="P103" s="41" t="s">
        <v>137</v>
      </c>
    </row>
    <row r="104" spans="1:16">
      <c r="A104" s="8"/>
      <c r="B104" s="12"/>
      <c r="C104" s="11" t="s">
        <v>28</v>
      </c>
      <c r="D104" s="8"/>
      <c r="E104" s="14"/>
      <c r="F104" s="14"/>
      <c r="G104" s="8"/>
      <c r="H104" s="11"/>
      <c r="I104" s="8"/>
      <c r="J104" s="8"/>
      <c r="K104" s="28"/>
      <c r="L104" s="54"/>
      <c r="M104" s="28"/>
      <c r="N104" s="28"/>
      <c r="O104" s="28"/>
      <c r="P104" s="43"/>
    </row>
    <row r="105" spans="1:16">
      <c r="A105" s="8"/>
      <c r="B105" s="12"/>
      <c r="C105" s="11" t="s">
        <v>63</v>
      </c>
      <c r="D105" s="8"/>
      <c r="E105" s="13"/>
      <c r="F105" s="13"/>
      <c r="G105" s="8"/>
      <c r="H105" s="8"/>
      <c r="I105" s="8"/>
      <c r="J105" s="8"/>
      <c r="K105" s="30"/>
      <c r="L105" s="55"/>
      <c r="M105" s="30"/>
      <c r="N105" s="30"/>
      <c r="O105" s="30"/>
      <c r="P105" s="45"/>
    </row>
    <row r="106" spans="1:16">
      <c r="A106" s="8" t="s">
        <v>142</v>
      </c>
      <c r="B106" s="12" t="s">
        <v>143</v>
      </c>
      <c r="C106" s="11" t="s">
        <v>24</v>
      </c>
      <c r="D106" s="8"/>
      <c r="E106" s="13"/>
      <c r="F106" s="13"/>
      <c r="G106" s="8"/>
      <c r="H106" s="8"/>
      <c r="I106" s="8"/>
      <c r="J106" s="8"/>
      <c r="K106" s="26" t="s">
        <v>132</v>
      </c>
      <c r="L106" s="53" t="s">
        <v>133</v>
      </c>
      <c r="M106" s="26" t="s">
        <v>48</v>
      </c>
      <c r="N106" s="26">
        <v>78</v>
      </c>
      <c r="O106" s="26">
        <v>94.1</v>
      </c>
      <c r="P106" s="41" t="s">
        <v>144</v>
      </c>
    </row>
    <row r="107" spans="1:16">
      <c r="A107" s="8"/>
      <c r="B107" s="12"/>
      <c r="C107" s="11" t="s">
        <v>28</v>
      </c>
      <c r="D107" s="8"/>
      <c r="E107" s="14"/>
      <c r="F107" s="14"/>
      <c r="G107" s="8"/>
      <c r="H107" s="11"/>
      <c r="I107" s="8"/>
      <c r="J107" s="8"/>
      <c r="K107" s="28"/>
      <c r="L107" s="54"/>
      <c r="M107" s="28"/>
      <c r="N107" s="28"/>
      <c r="O107" s="28"/>
      <c r="P107" s="43"/>
    </row>
    <row r="108" spans="1:16">
      <c r="A108" s="8"/>
      <c r="B108" s="12"/>
      <c r="C108" s="11" t="s">
        <v>63</v>
      </c>
      <c r="D108" s="8"/>
      <c r="E108" s="13"/>
      <c r="F108" s="13"/>
      <c r="G108" s="8"/>
      <c r="H108" s="8"/>
      <c r="I108" s="8"/>
      <c r="J108" s="8"/>
      <c r="K108" s="30"/>
      <c r="L108" s="55"/>
      <c r="M108" s="30"/>
      <c r="N108" s="30"/>
      <c r="O108" s="30"/>
      <c r="P108" s="45"/>
    </row>
    <row r="109" customHeight="1" spans="1:16">
      <c r="A109" s="8" t="s">
        <v>145</v>
      </c>
      <c r="B109" s="12" t="s">
        <v>146</v>
      </c>
      <c r="C109" s="11" t="s">
        <v>24</v>
      </c>
      <c r="D109" s="8"/>
      <c r="E109" s="13"/>
      <c r="F109" s="13"/>
      <c r="G109" s="8"/>
      <c r="H109" s="8"/>
      <c r="I109" s="8"/>
      <c r="J109" s="8"/>
      <c r="K109" s="26" t="s">
        <v>132</v>
      </c>
      <c r="L109" s="53" t="s">
        <v>133</v>
      </c>
      <c r="M109" s="26" t="s">
        <v>48</v>
      </c>
      <c r="N109" s="26">
        <v>78</v>
      </c>
      <c r="O109" s="26">
        <v>94.1</v>
      </c>
      <c r="P109" s="41" t="s">
        <v>137</v>
      </c>
    </row>
    <row r="110" spans="1:16">
      <c r="A110" s="8"/>
      <c r="B110" s="12"/>
      <c r="C110" s="11" t="s">
        <v>28</v>
      </c>
      <c r="D110" s="8"/>
      <c r="E110" s="14"/>
      <c r="F110" s="14"/>
      <c r="G110" s="8"/>
      <c r="H110" s="11"/>
      <c r="I110" s="8"/>
      <c r="J110" s="8"/>
      <c r="K110" s="28"/>
      <c r="L110" s="54"/>
      <c r="M110" s="28"/>
      <c r="N110" s="28"/>
      <c r="O110" s="28"/>
      <c r="P110" s="43"/>
    </row>
    <row r="111" spans="1:16">
      <c r="A111" s="8"/>
      <c r="B111" s="12"/>
      <c r="C111" s="11" t="s">
        <v>63</v>
      </c>
      <c r="D111" s="8"/>
      <c r="E111" s="13"/>
      <c r="F111" s="13"/>
      <c r="G111" s="8"/>
      <c r="H111" s="8"/>
      <c r="I111" s="8"/>
      <c r="J111" s="8"/>
      <c r="K111" s="30"/>
      <c r="L111" s="55"/>
      <c r="M111" s="30"/>
      <c r="N111" s="30"/>
      <c r="O111" s="30"/>
      <c r="P111" s="45"/>
    </row>
    <row r="112" spans="1:16">
      <c r="A112" s="8" t="s">
        <v>147</v>
      </c>
      <c r="B112" s="12" t="s">
        <v>148</v>
      </c>
      <c r="C112" s="11" t="s">
        <v>24</v>
      </c>
      <c r="D112" s="8"/>
      <c r="E112" s="13"/>
      <c r="F112" s="13"/>
      <c r="G112" s="8"/>
      <c r="H112" s="8"/>
      <c r="I112" s="8"/>
      <c r="J112" s="8"/>
      <c r="K112" s="26" t="s">
        <v>132</v>
      </c>
      <c r="L112" s="53" t="s">
        <v>133</v>
      </c>
      <c r="M112" s="26" t="s">
        <v>48</v>
      </c>
      <c r="N112" s="26">
        <v>78</v>
      </c>
      <c r="O112" s="26">
        <v>94.1</v>
      </c>
      <c r="P112" s="41" t="s">
        <v>149</v>
      </c>
    </row>
    <row r="113" spans="1:16">
      <c r="A113" s="8"/>
      <c r="B113" s="12"/>
      <c r="C113" s="11" t="s">
        <v>28</v>
      </c>
      <c r="D113" s="8"/>
      <c r="E113" s="14"/>
      <c r="F113" s="14"/>
      <c r="G113" s="8"/>
      <c r="H113" s="11"/>
      <c r="I113" s="8"/>
      <c r="J113" s="8"/>
      <c r="K113" s="28"/>
      <c r="L113" s="54"/>
      <c r="M113" s="28"/>
      <c r="N113" s="28"/>
      <c r="O113" s="28"/>
      <c r="P113" s="43"/>
    </row>
    <row r="114" spans="1:16">
      <c r="A114" s="8"/>
      <c r="B114" s="12"/>
      <c r="C114" s="11" t="s">
        <v>63</v>
      </c>
      <c r="D114" s="8"/>
      <c r="E114" s="13"/>
      <c r="F114" s="13"/>
      <c r="G114" s="8"/>
      <c r="H114" s="8"/>
      <c r="I114" s="8"/>
      <c r="J114" s="8"/>
      <c r="K114" s="30"/>
      <c r="L114" s="55"/>
      <c r="M114" s="30"/>
      <c r="N114" s="30"/>
      <c r="O114" s="30"/>
      <c r="P114" s="45"/>
    </row>
    <row r="115" spans="1:16">
      <c r="A115" s="8" t="s">
        <v>150</v>
      </c>
      <c r="B115" s="12" t="s">
        <v>151</v>
      </c>
      <c r="C115" s="11" t="s">
        <v>24</v>
      </c>
      <c r="D115" s="8"/>
      <c r="E115" s="13"/>
      <c r="F115" s="13"/>
      <c r="G115" s="8"/>
      <c r="H115" s="8"/>
      <c r="I115" s="8"/>
      <c r="J115" s="8"/>
      <c r="K115" s="26" t="s">
        <v>132</v>
      </c>
      <c r="L115" s="53" t="s">
        <v>133</v>
      </c>
      <c r="M115" s="26" t="s">
        <v>48</v>
      </c>
      <c r="N115" s="26">
        <v>78</v>
      </c>
      <c r="O115" s="26">
        <v>94.1</v>
      </c>
      <c r="P115" s="41" t="s">
        <v>152</v>
      </c>
    </row>
    <row r="116" spans="1:16">
      <c r="A116" s="8"/>
      <c r="B116" s="12"/>
      <c r="C116" s="11" t="s">
        <v>28</v>
      </c>
      <c r="D116" s="8"/>
      <c r="E116" s="14"/>
      <c r="F116" s="14"/>
      <c r="G116" s="8"/>
      <c r="H116" s="11"/>
      <c r="I116" s="8"/>
      <c r="J116" s="8"/>
      <c r="K116" s="28"/>
      <c r="L116" s="54"/>
      <c r="M116" s="28"/>
      <c r="N116" s="28"/>
      <c r="O116" s="28"/>
      <c r="P116" s="43"/>
    </row>
    <row r="117" spans="1:16">
      <c r="A117" s="8"/>
      <c r="B117" s="12"/>
      <c r="C117" s="11" t="s">
        <v>63</v>
      </c>
      <c r="D117" s="8"/>
      <c r="E117" s="13"/>
      <c r="F117" s="13"/>
      <c r="G117" s="8"/>
      <c r="H117" s="8"/>
      <c r="I117" s="8"/>
      <c r="J117" s="8"/>
      <c r="K117" s="30"/>
      <c r="L117" s="55"/>
      <c r="M117" s="30"/>
      <c r="N117" s="30"/>
      <c r="O117" s="30"/>
      <c r="P117" s="45"/>
    </row>
    <row r="118" spans="1:16">
      <c r="A118" s="8" t="s">
        <v>153</v>
      </c>
      <c r="B118" s="12" t="s">
        <v>154</v>
      </c>
      <c r="C118" s="11" t="s">
        <v>24</v>
      </c>
      <c r="D118" s="8"/>
      <c r="E118" s="13"/>
      <c r="F118" s="13"/>
      <c r="G118" s="8"/>
      <c r="H118" s="8"/>
      <c r="I118" s="8"/>
      <c r="J118" s="8"/>
      <c r="K118" s="26" t="s">
        <v>132</v>
      </c>
      <c r="L118" s="53" t="s">
        <v>133</v>
      </c>
      <c r="M118" s="26" t="s">
        <v>48</v>
      </c>
      <c r="N118" s="26">
        <v>78</v>
      </c>
      <c r="O118" s="26">
        <v>94.1</v>
      </c>
      <c r="P118" s="41" t="s">
        <v>155</v>
      </c>
    </row>
    <row r="119" spans="1:16">
      <c r="A119" s="8"/>
      <c r="B119" s="12"/>
      <c r="C119" s="11" t="s">
        <v>28</v>
      </c>
      <c r="D119" s="8"/>
      <c r="E119" s="14"/>
      <c r="F119" s="14"/>
      <c r="G119" s="8"/>
      <c r="H119" s="11"/>
      <c r="I119" s="8"/>
      <c r="J119" s="8"/>
      <c r="K119" s="28"/>
      <c r="L119" s="54"/>
      <c r="M119" s="28"/>
      <c r="N119" s="28"/>
      <c r="O119" s="28"/>
      <c r="P119" s="43"/>
    </row>
    <row r="120" spans="1:16">
      <c r="A120" s="8"/>
      <c r="B120" s="12"/>
      <c r="C120" s="11" t="s">
        <v>63</v>
      </c>
      <c r="D120" s="8"/>
      <c r="E120" s="13"/>
      <c r="F120" s="13"/>
      <c r="G120" s="8"/>
      <c r="H120" s="8"/>
      <c r="I120" s="8"/>
      <c r="J120" s="8"/>
      <c r="K120" s="30"/>
      <c r="L120" s="55"/>
      <c r="M120" s="30"/>
      <c r="N120" s="30"/>
      <c r="O120" s="30"/>
      <c r="P120" s="45"/>
    </row>
    <row r="121" spans="1:16">
      <c r="A121" s="8" t="s">
        <v>156</v>
      </c>
      <c r="B121" s="12" t="s">
        <v>157</v>
      </c>
      <c r="C121" s="11" t="s">
        <v>24</v>
      </c>
      <c r="D121" s="8">
        <v>918</v>
      </c>
      <c r="E121" s="13" t="s">
        <v>158</v>
      </c>
      <c r="F121" s="13" t="s">
        <v>159</v>
      </c>
      <c r="G121" s="8">
        <v>14503606000</v>
      </c>
      <c r="H121" s="8">
        <v>600</v>
      </c>
      <c r="I121" s="37">
        <f>I122+I123</f>
        <v>3632</v>
      </c>
      <c r="J121" s="37">
        <f>J122+J123</f>
        <v>3632</v>
      </c>
      <c r="K121" s="26" t="s">
        <v>160</v>
      </c>
      <c r="L121" s="53" t="s">
        <v>161</v>
      </c>
      <c r="M121" s="26" t="s">
        <v>48</v>
      </c>
      <c r="N121" s="26">
        <v>96</v>
      </c>
      <c r="O121" s="26">
        <v>100</v>
      </c>
      <c r="P121" s="41" t="s">
        <v>162</v>
      </c>
    </row>
    <row r="122" spans="1:16">
      <c r="A122" s="8"/>
      <c r="B122" s="12"/>
      <c r="C122" s="11" t="s">
        <v>28</v>
      </c>
      <c r="D122" s="8">
        <v>918</v>
      </c>
      <c r="E122" s="13" t="s">
        <v>158</v>
      </c>
      <c r="F122" s="13" t="s">
        <v>159</v>
      </c>
      <c r="G122" s="8">
        <v>14503606000</v>
      </c>
      <c r="H122" s="8">
        <v>600</v>
      </c>
      <c r="I122" s="37">
        <v>2930</v>
      </c>
      <c r="J122" s="37">
        <v>2930</v>
      </c>
      <c r="K122" s="28"/>
      <c r="L122" s="54"/>
      <c r="M122" s="28"/>
      <c r="N122" s="28"/>
      <c r="O122" s="28"/>
      <c r="P122" s="43"/>
    </row>
    <row r="123" spans="1:16">
      <c r="A123" s="8"/>
      <c r="B123" s="12"/>
      <c r="C123" s="11" t="s">
        <v>63</v>
      </c>
      <c r="D123" s="8"/>
      <c r="E123" s="13"/>
      <c r="F123" s="13"/>
      <c r="G123" s="8"/>
      <c r="H123" s="8"/>
      <c r="I123" s="37">
        <v>702</v>
      </c>
      <c r="J123" s="37">
        <v>702</v>
      </c>
      <c r="K123" s="30"/>
      <c r="L123" s="55"/>
      <c r="M123" s="30"/>
      <c r="N123" s="30"/>
      <c r="O123" s="30"/>
      <c r="P123" s="45"/>
    </row>
    <row r="124" spans="1:16">
      <c r="A124" s="18">
        <v>4</v>
      </c>
      <c r="B124" s="34" t="s">
        <v>163</v>
      </c>
      <c r="C124" s="17" t="s">
        <v>24</v>
      </c>
      <c r="D124" s="18"/>
      <c r="E124" s="19"/>
      <c r="F124" s="19"/>
      <c r="G124" s="18">
        <v>1450400000</v>
      </c>
      <c r="H124" s="18"/>
      <c r="I124" s="18">
        <f>I125+I126</f>
        <v>3355</v>
      </c>
      <c r="J124" s="38">
        <f>J125+J126</f>
        <v>3355</v>
      </c>
      <c r="K124" s="17"/>
      <c r="L124" s="17"/>
      <c r="M124" s="17"/>
      <c r="N124" s="17"/>
      <c r="O124" s="17"/>
      <c r="P124" s="17"/>
    </row>
    <row r="125" spans="1:16">
      <c r="A125" s="18"/>
      <c r="B125" s="34"/>
      <c r="C125" s="17" t="s">
        <v>28</v>
      </c>
      <c r="D125" s="18"/>
      <c r="E125" s="35"/>
      <c r="F125" s="35"/>
      <c r="G125" s="18"/>
      <c r="H125" s="17"/>
      <c r="I125" s="18">
        <f>I135+I154</f>
        <v>3355</v>
      </c>
      <c r="J125" s="38">
        <f>J129+J132+J135+J138+J141+J144+J147+J150+J154</f>
        <v>3355</v>
      </c>
      <c r="K125" s="17"/>
      <c r="L125" s="17"/>
      <c r="M125" s="17"/>
      <c r="N125" s="17"/>
      <c r="O125" s="17"/>
      <c r="P125" s="17"/>
    </row>
    <row r="126" spans="1:16">
      <c r="A126" s="18"/>
      <c r="B126" s="34"/>
      <c r="C126" s="17" t="s">
        <v>63</v>
      </c>
      <c r="D126" s="18"/>
      <c r="E126" s="19"/>
      <c r="F126" s="19"/>
      <c r="G126" s="18"/>
      <c r="H126" s="18"/>
      <c r="I126" s="18"/>
      <c r="J126" s="18"/>
      <c r="K126" s="17"/>
      <c r="L126" s="17"/>
      <c r="M126" s="17"/>
      <c r="N126" s="17"/>
      <c r="O126" s="17"/>
      <c r="P126" s="17"/>
    </row>
    <row r="127" spans="1:16">
      <c r="A127" s="51" t="s">
        <v>164</v>
      </c>
      <c r="B127" s="52"/>
      <c r="C127" s="52"/>
      <c r="D127" s="52"/>
      <c r="E127" s="52"/>
      <c r="F127" s="52"/>
      <c r="G127" s="52"/>
      <c r="H127" s="52"/>
      <c r="I127" s="52"/>
      <c r="J127" s="52"/>
      <c r="K127" s="52"/>
      <c r="L127" s="52"/>
      <c r="M127" s="52"/>
      <c r="N127" s="52"/>
      <c r="O127" s="52"/>
      <c r="P127" s="59"/>
    </row>
    <row r="128" ht="17.25" customHeight="1" spans="1:16">
      <c r="A128" s="8" t="s">
        <v>165</v>
      </c>
      <c r="B128" s="12" t="s">
        <v>166</v>
      </c>
      <c r="C128" s="11" t="s">
        <v>24</v>
      </c>
      <c r="D128" s="8"/>
      <c r="E128" s="13"/>
      <c r="F128" s="13"/>
      <c r="G128" s="8"/>
      <c r="H128" s="8"/>
      <c r="I128" s="8"/>
      <c r="J128" s="8"/>
      <c r="K128" s="53" t="s">
        <v>109</v>
      </c>
      <c r="L128" s="40" t="s">
        <v>79</v>
      </c>
      <c r="M128" s="26" t="s">
        <v>80</v>
      </c>
      <c r="N128" s="26">
        <v>16000</v>
      </c>
      <c r="O128" s="26">
        <v>12100</v>
      </c>
      <c r="P128" s="41" t="s">
        <v>167</v>
      </c>
    </row>
    <row r="129" spans="1:16">
      <c r="A129" s="8"/>
      <c r="B129" s="12"/>
      <c r="C129" s="11" t="s">
        <v>28</v>
      </c>
      <c r="D129" s="8"/>
      <c r="E129" s="14"/>
      <c r="F129" s="14"/>
      <c r="G129" s="8"/>
      <c r="H129" s="11"/>
      <c r="I129" s="8"/>
      <c r="J129" s="8"/>
      <c r="K129" s="54"/>
      <c r="L129" s="42"/>
      <c r="M129" s="28"/>
      <c r="N129" s="28"/>
      <c r="O129" s="28"/>
      <c r="P129" s="43"/>
    </row>
    <row r="130" ht="16.5" customHeight="1" spans="1:16">
      <c r="A130" s="8"/>
      <c r="B130" s="12"/>
      <c r="C130" s="11" t="s">
        <v>63</v>
      </c>
      <c r="D130" s="8"/>
      <c r="E130" s="13"/>
      <c r="F130" s="13"/>
      <c r="G130" s="8"/>
      <c r="H130" s="8"/>
      <c r="I130" s="8"/>
      <c r="J130" s="8"/>
      <c r="K130" s="55"/>
      <c r="L130" s="44"/>
      <c r="M130" s="30"/>
      <c r="N130" s="30"/>
      <c r="O130" s="30"/>
      <c r="P130" s="45"/>
    </row>
    <row r="131" spans="1:16">
      <c r="A131" s="8" t="s">
        <v>168</v>
      </c>
      <c r="B131" s="12" t="s">
        <v>169</v>
      </c>
      <c r="C131" s="11" t="s">
        <v>24</v>
      </c>
      <c r="D131" s="8"/>
      <c r="E131" s="13"/>
      <c r="F131" s="13"/>
      <c r="G131" s="8"/>
      <c r="H131" s="8"/>
      <c r="I131" s="8"/>
      <c r="J131" s="8"/>
      <c r="K131" s="53" t="s">
        <v>170</v>
      </c>
      <c r="L131" s="40" t="s">
        <v>79</v>
      </c>
      <c r="M131" s="26" t="s">
        <v>80</v>
      </c>
      <c r="N131" s="26">
        <v>16000</v>
      </c>
      <c r="O131" s="26">
        <v>12100</v>
      </c>
      <c r="P131" s="41" t="s">
        <v>171</v>
      </c>
    </row>
    <row r="132" spans="1:16">
      <c r="A132" s="8"/>
      <c r="B132" s="12"/>
      <c r="C132" s="11" t="s">
        <v>28</v>
      </c>
      <c r="D132" s="8"/>
      <c r="E132" s="14"/>
      <c r="F132" s="14"/>
      <c r="G132" s="8"/>
      <c r="H132" s="11"/>
      <c r="I132" s="8"/>
      <c r="J132" s="8"/>
      <c r="K132" s="54"/>
      <c r="L132" s="42"/>
      <c r="M132" s="28"/>
      <c r="N132" s="28"/>
      <c r="O132" s="28"/>
      <c r="P132" s="43"/>
    </row>
    <row r="133" spans="1:16">
      <c r="A133" s="8"/>
      <c r="B133" s="12"/>
      <c r="C133" s="11" t="s">
        <v>63</v>
      </c>
      <c r="D133" s="8"/>
      <c r="E133" s="13"/>
      <c r="F133" s="13"/>
      <c r="G133" s="8"/>
      <c r="H133" s="8"/>
      <c r="I133" s="8"/>
      <c r="J133" s="8"/>
      <c r="K133" s="55"/>
      <c r="L133" s="44"/>
      <c r="M133" s="30"/>
      <c r="N133" s="30"/>
      <c r="O133" s="30"/>
      <c r="P133" s="45"/>
    </row>
    <row r="134" spans="1:16">
      <c r="A134" s="8" t="s">
        <v>172</v>
      </c>
      <c r="B134" s="12" t="s">
        <v>173</v>
      </c>
      <c r="C134" s="11" t="s">
        <v>24</v>
      </c>
      <c r="D134" s="8">
        <v>914</v>
      </c>
      <c r="E134" s="13" t="s">
        <v>25</v>
      </c>
      <c r="F134" s="13" t="s">
        <v>25</v>
      </c>
      <c r="G134" s="8">
        <v>1450406000</v>
      </c>
      <c r="H134" s="8">
        <v>600</v>
      </c>
      <c r="I134" s="8">
        <f>I135+I136</f>
        <v>3355</v>
      </c>
      <c r="J134" s="61">
        <f>J135+J136</f>
        <v>3355</v>
      </c>
      <c r="K134" s="53" t="s">
        <v>27</v>
      </c>
      <c r="L134" s="40" t="s">
        <v>47</v>
      </c>
      <c r="M134" s="26" t="s">
        <v>48</v>
      </c>
      <c r="N134" s="26">
        <v>67</v>
      </c>
      <c r="O134" s="26">
        <v>49.5</v>
      </c>
      <c r="P134" s="41" t="s">
        <v>174</v>
      </c>
    </row>
    <row r="135" spans="1:16">
      <c r="A135" s="8"/>
      <c r="B135" s="12"/>
      <c r="C135" s="11" t="s">
        <v>28</v>
      </c>
      <c r="D135" s="8">
        <v>914</v>
      </c>
      <c r="E135" s="13" t="s">
        <v>25</v>
      </c>
      <c r="F135" s="13" t="s">
        <v>25</v>
      </c>
      <c r="G135" s="8">
        <v>1450406000</v>
      </c>
      <c r="H135" s="8">
        <v>600</v>
      </c>
      <c r="I135" s="8">
        <v>3355</v>
      </c>
      <c r="J135" s="61">
        <v>3355</v>
      </c>
      <c r="K135" s="54"/>
      <c r="L135" s="42"/>
      <c r="M135" s="28"/>
      <c r="N135" s="28"/>
      <c r="O135" s="28"/>
      <c r="P135" s="43"/>
    </row>
    <row r="136" spans="1:16">
      <c r="A136" s="8"/>
      <c r="B136" s="12"/>
      <c r="C136" s="11" t="s">
        <v>63</v>
      </c>
      <c r="D136" s="8"/>
      <c r="E136" s="13"/>
      <c r="F136" s="13"/>
      <c r="G136" s="8"/>
      <c r="H136" s="8"/>
      <c r="I136" s="8"/>
      <c r="J136" s="8"/>
      <c r="K136" s="55"/>
      <c r="L136" s="44"/>
      <c r="M136" s="30"/>
      <c r="N136" s="30"/>
      <c r="O136" s="30"/>
      <c r="P136" s="45"/>
    </row>
    <row r="137" spans="1:16">
      <c r="A137" s="8" t="s">
        <v>175</v>
      </c>
      <c r="B137" s="12" t="s">
        <v>176</v>
      </c>
      <c r="C137" s="11" t="s">
        <v>24</v>
      </c>
      <c r="D137" s="8"/>
      <c r="E137" s="13"/>
      <c r="F137" s="13"/>
      <c r="G137" s="8"/>
      <c r="H137" s="8"/>
      <c r="I137" s="8"/>
      <c r="J137" s="8"/>
      <c r="K137" s="53" t="s">
        <v>177</v>
      </c>
      <c r="L137" s="40" t="s">
        <v>178</v>
      </c>
      <c r="M137" s="26" t="s">
        <v>48</v>
      </c>
      <c r="N137" s="26">
        <v>67</v>
      </c>
      <c r="O137" s="26">
        <v>49.5</v>
      </c>
      <c r="P137" s="41" t="s">
        <v>179</v>
      </c>
    </row>
    <row r="138" spans="1:16">
      <c r="A138" s="8"/>
      <c r="B138" s="12"/>
      <c r="C138" s="11" t="s">
        <v>28</v>
      </c>
      <c r="D138" s="8"/>
      <c r="E138" s="14"/>
      <c r="F138" s="14"/>
      <c r="G138" s="8"/>
      <c r="H138" s="11"/>
      <c r="I138" s="8"/>
      <c r="J138" s="8"/>
      <c r="K138" s="54"/>
      <c r="L138" s="42"/>
      <c r="M138" s="28"/>
      <c r="N138" s="28"/>
      <c r="O138" s="28"/>
      <c r="P138" s="43"/>
    </row>
    <row r="139" spans="1:16">
      <c r="A139" s="8"/>
      <c r="B139" s="12"/>
      <c r="C139" s="11" t="s">
        <v>63</v>
      </c>
      <c r="D139" s="8"/>
      <c r="E139" s="13"/>
      <c r="F139" s="13"/>
      <c r="G139" s="8"/>
      <c r="H139" s="8"/>
      <c r="I139" s="8"/>
      <c r="J139" s="8"/>
      <c r="K139" s="55"/>
      <c r="L139" s="44"/>
      <c r="M139" s="30"/>
      <c r="N139" s="30"/>
      <c r="O139" s="30"/>
      <c r="P139" s="45"/>
    </row>
    <row r="140" spans="1:16">
      <c r="A140" s="8" t="s">
        <v>180</v>
      </c>
      <c r="B140" s="12" t="s">
        <v>181</v>
      </c>
      <c r="C140" s="11" t="s">
        <v>24</v>
      </c>
      <c r="D140" s="8"/>
      <c r="E140" s="13"/>
      <c r="F140" s="13"/>
      <c r="G140" s="8"/>
      <c r="H140" s="8"/>
      <c r="I140" s="8"/>
      <c r="J140" s="8"/>
      <c r="K140" s="53" t="s">
        <v>177</v>
      </c>
      <c r="L140" s="40" t="s">
        <v>47</v>
      </c>
      <c r="M140" s="26" t="s">
        <v>48</v>
      </c>
      <c r="N140" s="26">
        <v>67</v>
      </c>
      <c r="O140" s="26">
        <v>49.5</v>
      </c>
      <c r="P140" s="41" t="s">
        <v>182</v>
      </c>
    </row>
    <row r="141" spans="1:16">
      <c r="A141" s="8"/>
      <c r="B141" s="12"/>
      <c r="C141" s="11" t="s">
        <v>28</v>
      </c>
      <c r="D141" s="8"/>
      <c r="E141" s="14"/>
      <c r="F141" s="14"/>
      <c r="G141" s="8"/>
      <c r="H141" s="11"/>
      <c r="I141" s="8"/>
      <c r="J141" s="8"/>
      <c r="K141" s="54"/>
      <c r="L141" s="42"/>
      <c r="M141" s="28"/>
      <c r="N141" s="28"/>
      <c r="O141" s="28"/>
      <c r="P141" s="43"/>
    </row>
    <row r="142" spans="1:16">
      <c r="A142" s="8"/>
      <c r="B142" s="12"/>
      <c r="C142" s="11" t="s">
        <v>63</v>
      </c>
      <c r="D142" s="8"/>
      <c r="E142" s="13"/>
      <c r="F142" s="13"/>
      <c r="G142" s="8"/>
      <c r="H142" s="8"/>
      <c r="I142" s="8"/>
      <c r="J142" s="8"/>
      <c r="K142" s="55"/>
      <c r="L142" s="44"/>
      <c r="M142" s="30"/>
      <c r="N142" s="30"/>
      <c r="O142" s="30"/>
      <c r="P142" s="45"/>
    </row>
    <row r="143" spans="1:16">
      <c r="A143" s="8" t="s">
        <v>183</v>
      </c>
      <c r="B143" s="12" t="s">
        <v>184</v>
      </c>
      <c r="C143" s="11" t="s">
        <v>24</v>
      </c>
      <c r="D143" s="8"/>
      <c r="E143" s="13"/>
      <c r="F143" s="13"/>
      <c r="G143" s="8"/>
      <c r="H143" s="8"/>
      <c r="I143" s="8"/>
      <c r="J143" s="8"/>
      <c r="K143" s="53" t="s">
        <v>185</v>
      </c>
      <c r="L143" s="40" t="s">
        <v>186</v>
      </c>
      <c r="M143" s="26" t="s">
        <v>80</v>
      </c>
      <c r="N143" s="26">
        <v>16000</v>
      </c>
      <c r="O143" s="26">
        <v>12100</v>
      </c>
      <c r="P143" s="41" t="s">
        <v>187</v>
      </c>
    </row>
    <row r="144" spans="1:16">
      <c r="A144" s="8"/>
      <c r="B144" s="12"/>
      <c r="C144" s="11" t="s">
        <v>28</v>
      </c>
      <c r="D144" s="8"/>
      <c r="E144" s="14"/>
      <c r="F144" s="14"/>
      <c r="G144" s="8"/>
      <c r="H144" s="11"/>
      <c r="I144" s="8"/>
      <c r="J144" s="8"/>
      <c r="K144" s="54"/>
      <c r="L144" s="42"/>
      <c r="M144" s="28"/>
      <c r="N144" s="28"/>
      <c r="O144" s="28"/>
      <c r="P144" s="43"/>
    </row>
    <row r="145" spans="1:16">
      <c r="A145" s="8"/>
      <c r="B145" s="12"/>
      <c r="C145" s="11" t="s">
        <v>63</v>
      </c>
      <c r="D145" s="8"/>
      <c r="E145" s="13"/>
      <c r="F145" s="13"/>
      <c r="G145" s="8"/>
      <c r="H145" s="8"/>
      <c r="I145" s="8"/>
      <c r="J145" s="8"/>
      <c r="K145" s="55"/>
      <c r="L145" s="44"/>
      <c r="M145" s="30"/>
      <c r="N145" s="30"/>
      <c r="O145" s="30"/>
      <c r="P145" s="45"/>
    </row>
    <row r="146" spans="1:16">
      <c r="A146" s="8" t="s">
        <v>188</v>
      </c>
      <c r="B146" s="12" t="s">
        <v>189</v>
      </c>
      <c r="C146" s="11" t="s">
        <v>24</v>
      </c>
      <c r="D146" s="8"/>
      <c r="E146" s="13"/>
      <c r="F146" s="13"/>
      <c r="G146" s="8"/>
      <c r="H146" s="8"/>
      <c r="I146" s="8"/>
      <c r="J146" s="8"/>
      <c r="K146" s="53" t="s">
        <v>190</v>
      </c>
      <c r="L146" s="40" t="s">
        <v>47</v>
      </c>
      <c r="M146" s="26" t="s">
        <v>48</v>
      </c>
      <c r="N146" s="26">
        <v>67</v>
      </c>
      <c r="O146" s="26">
        <v>49.5</v>
      </c>
      <c r="P146" s="41" t="s">
        <v>191</v>
      </c>
    </row>
    <row r="147" spans="1:16">
      <c r="A147" s="8"/>
      <c r="B147" s="12"/>
      <c r="C147" s="11" t="s">
        <v>28</v>
      </c>
      <c r="D147" s="8"/>
      <c r="E147" s="14"/>
      <c r="F147" s="14"/>
      <c r="G147" s="8"/>
      <c r="H147" s="11"/>
      <c r="I147" s="8"/>
      <c r="J147" s="8"/>
      <c r="K147" s="54"/>
      <c r="L147" s="42"/>
      <c r="M147" s="28"/>
      <c r="N147" s="28"/>
      <c r="O147" s="28"/>
      <c r="P147" s="43"/>
    </row>
    <row r="148" spans="1:16">
      <c r="A148" s="8"/>
      <c r="B148" s="12"/>
      <c r="C148" s="11" t="s">
        <v>63</v>
      </c>
      <c r="D148" s="8"/>
      <c r="E148" s="13"/>
      <c r="F148" s="13"/>
      <c r="G148" s="8"/>
      <c r="H148" s="8"/>
      <c r="I148" s="8"/>
      <c r="J148" s="8"/>
      <c r="K148" s="55"/>
      <c r="L148" s="44"/>
      <c r="M148" s="30"/>
      <c r="N148" s="30"/>
      <c r="O148" s="30"/>
      <c r="P148" s="45"/>
    </row>
    <row r="149" spans="1:16">
      <c r="A149" s="8" t="s">
        <v>192</v>
      </c>
      <c r="B149" s="12" t="s">
        <v>193</v>
      </c>
      <c r="C149" s="11" t="s">
        <v>24</v>
      </c>
      <c r="D149" s="8"/>
      <c r="E149" s="13"/>
      <c r="F149" s="13"/>
      <c r="G149" s="8"/>
      <c r="H149" s="8"/>
      <c r="I149" s="8"/>
      <c r="J149" s="8"/>
      <c r="K149" s="53" t="s">
        <v>194</v>
      </c>
      <c r="L149" s="40" t="s">
        <v>35</v>
      </c>
      <c r="M149" s="40" t="s">
        <v>36</v>
      </c>
      <c r="N149" s="26" t="s">
        <v>37</v>
      </c>
      <c r="O149" s="26" t="s">
        <v>38</v>
      </c>
      <c r="P149" s="41"/>
    </row>
    <row r="150" spans="1:16">
      <c r="A150" s="8"/>
      <c r="B150" s="12"/>
      <c r="C150" s="11" t="s">
        <v>28</v>
      </c>
      <c r="D150" s="8"/>
      <c r="E150" s="14"/>
      <c r="F150" s="14"/>
      <c r="G150" s="8"/>
      <c r="H150" s="11"/>
      <c r="I150" s="8"/>
      <c r="J150" s="8"/>
      <c r="K150" s="54"/>
      <c r="L150" s="42"/>
      <c r="M150" s="42"/>
      <c r="N150" s="28"/>
      <c r="O150" s="28"/>
      <c r="P150" s="43"/>
    </row>
    <row r="151" spans="1:16">
      <c r="A151" s="8"/>
      <c r="B151" s="12"/>
      <c r="C151" s="11" t="s">
        <v>29</v>
      </c>
      <c r="D151" s="8"/>
      <c r="E151" s="13"/>
      <c r="F151" s="13"/>
      <c r="G151" s="8"/>
      <c r="H151" s="8"/>
      <c r="I151" s="8"/>
      <c r="J151" s="8"/>
      <c r="K151" s="55"/>
      <c r="L151" s="44"/>
      <c r="M151" s="44"/>
      <c r="N151" s="30"/>
      <c r="O151" s="30"/>
      <c r="P151" s="45"/>
    </row>
    <row r="152" spans="1:16">
      <c r="A152" s="51" t="s">
        <v>195</v>
      </c>
      <c r="B152" s="52"/>
      <c r="C152" s="52"/>
      <c r="D152" s="52"/>
      <c r="E152" s="52"/>
      <c r="F152" s="52"/>
      <c r="G152" s="52"/>
      <c r="H152" s="52"/>
      <c r="I152" s="52"/>
      <c r="J152" s="52"/>
      <c r="K152" s="52"/>
      <c r="L152" s="52"/>
      <c r="M152" s="52"/>
      <c r="N152" s="52"/>
      <c r="O152" s="52"/>
      <c r="P152" s="59"/>
    </row>
    <row r="153" ht="39.75" customHeight="1" spans="1:16">
      <c r="A153" s="8" t="s">
        <v>196</v>
      </c>
      <c r="B153" s="12" t="s">
        <v>197</v>
      </c>
      <c r="C153" s="11" t="s">
        <v>24</v>
      </c>
      <c r="D153" s="8">
        <v>924</v>
      </c>
      <c r="E153" s="13" t="s">
        <v>198</v>
      </c>
      <c r="F153" s="13" t="s">
        <v>199</v>
      </c>
      <c r="G153" s="8">
        <v>1450406000</v>
      </c>
      <c r="H153" s="8">
        <v>600</v>
      </c>
      <c r="I153" s="8">
        <f>I154+I155</f>
        <v>0</v>
      </c>
      <c r="J153" s="8">
        <f>J154+J155</f>
        <v>0</v>
      </c>
      <c r="K153" s="26" t="s">
        <v>200</v>
      </c>
      <c r="L153" s="40" t="s">
        <v>201</v>
      </c>
      <c r="M153" s="26" t="s">
        <v>48</v>
      </c>
      <c r="N153" s="26">
        <v>11.2</v>
      </c>
      <c r="O153" s="26">
        <v>8.2</v>
      </c>
      <c r="P153" s="62" t="s">
        <v>202</v>
      </c>
    </row>
    <row r="154" ht="45" customHeight="1" spans="1:16">
      <c r="A154" s="8"/>
      <c r="B154" s="12"/>
      <c r="C154" s="11" t="s">
        <v>28</v>
      </c>
      <c r="D154" s="8">
        <v>924</v>
      </c>
      <c r="E154" s="13" t="s">
        <v>198</v>
      </c>
      <c r="F154" s="13" t="s">
        <v>199</v>
      </c>
      <c r="G154" s="8">
        <v>1450406000</v>
      </c>
      <c r="H154" s="8">
        <v>600</v>
      </c>
      <c r="I154" s="8">
        <v>0</v>
      </c>
      <c r="J154" s="8">
        <v>0</v>
      </c>
      <c r="K154" s="28"/>
      <c r="L154" s="42"/>
      <c r="M154" s="28"/>
      <c r="N154" s="28"/>
      <c r="O154" s="28"/>
      <c r="P154" s="63"/>
    </row>
    <row r="155" ht="71.25" customHeight="1" spans="1:16">
      <c r="A155" s="8"/>
      <c r="B155" s="12"/>
      <c r="C155" s="11" t="s">
        <v>29</v>
      </c>
      <c r="D155" s="8"/>
      <c r="E155" s="13"/>
      <c r="F155" s="13"/>
      <c r="G155" s="8"/>
      <c r="H155" s="8"/>
      <c r="I155" s="8"/>
      <c r="J155" s="8"/>
      <c r="K155" s="30"/>
      <c r="L155" s="44"/>
      <c r="M155" s="30"/>
      <c r="N155" s="30"/>
      <c r="O155" s="30"/>
      <c r="P155" s="64"/>
    </row>
    <row r="156" spans="1:16">
      <c r="A156" s="2"/>
      <c r="B156" s="60"/>
      <c r="C156" s="60"/>
      <c r="D156" s="2"/>
      <c r="E156" s="60"/>
      <c r="F156" s="60"/>
      <c r="G156" s="2"/>
      <c r="H156" s="60"/>
      <c r="I156" s="60"/>
      <c r="J156" s="60"/>
      <c r="K156" s="60"/>
      <c r="L156" s="60"/>
      <c r="M156" s="60"/>
      <c r="N156" s="60"/>
      <c r="O156" s="60"/>
      <c r="P156" s="60"/>
    </row>
    <row r="157" spans="1:16">
      <c r="A157" s="2"/>
      <c r="B157" s="60"/>
      <c r="C157" s="60"/>
      <c r="D157" s="2"/>
      <c r="E157" s="60"/>
      <c r="F157" s="60"/>
      <c r="G157" s="2"/>
      <c r="H157" s="60"/>
      <c r="I157" s="3">
        <f>I44+I57+I88+I135</f>
        <v>151477</v>
      </c>
      <c r="J157" s="3">
        <f>J44+J57+J88+J135</f>
        <v>126169.82227</v>
      </c>
      <c r="K157" s="60">
        <f>J157/I157*100</f>
        <v>83.293055889673</v>
      </c>
      <c r="L157" s="60"/>
      <c r="M157" s="60"/>
      <c r="N157" s="60"/>
      <c r="O157" s="3">
        <f>I122+I135+I154</f>
        <v>6285</v>
      </c>
      <c r="P157" s="3">
        <f>O157+I123</f>
        <v>6987</v>
      </c>
    </row>
  </sheetData>
  <autoFilter xmlns:etc="http://www.wps.cn/officeDocument/2017/etCustomData" ref="K1:K157" etc:filterBottomFollowUsedRange="0">
    <extLst/>
  </autoFilter>
  <mergeCells count="376">
    <mergeCell ref="D4:H4"/>
    <mergeCell ref="L4:O4"/>
    <mergeCell ref="N5:O5"/>
    <mergeCell ref="A14:P14"/>
    <mergeCell ref="A42:P42"/>
    <mergeCell ref="A49:P49"/>
    <mergeCell ref="A86:P86"/>
    <mergeCell ref="A93:P93"/>
    <mergeCell ref="A127:P127"/>
    <mergeCell ref="A152:P152"/>
    <mergeCell ref="A8:A10"/>
    <mergeCell ref="A11:A13"/>
    <mergeCell ref="A15:A17"/>
    <mergeCell ref="A18:A20"/>
    <mergeCell ref="A21:A23"/>
    <mergeCell ref="A24:A26"/>
    <mergeCell ref="A27:A29"/>
    <mergeCell ref="A30:A32"/>
    <mergeCell ref="A33:A35"/>
    <mergeCell ref="A36:A38"/>
    <mergeCell ref="A39:A41"/>
    <mergeCell ref="A43:A45"/>
    <mergeCell ref="A46:A48"/>
    <mergeCell ref="A50:A52"/>
    <mergeCell ref="A53:A55"/>
    <mergeCell ref="A56:A58"/>
    <mergeCell ref="A59:A61"/>
    <mergeCell ref="A62:A64"/>
    <mergeCell ref="A65:A67"/>
    <mergeCell ref="A68:A70"/>
    <mergeCell ref="A71:A73"/>
    <mergeCell ref="A74:A76"/>
    <mergeCell ref="A77:A79"/>
    <mergeCell ref="A80:A82"/>
    <mergeCell ref="A83:A85"/>
    <mergeCell ref="A87:A89"/>
    <mergeCell ref="A90:A92"/>
    <mergeCell ref="A94:A96"/>
    <mergeCell ref="A97:A99"/>
    <mergeCell ref="A100:A102"/>
    <mergeCell ref="A103:A105"/>
    <mergeCell ref="A106:A108"/>
    <mergeCell ref="A109:A111"/>
    <mergeCell ref="A112:A114"/>
    <mergeCell ref="A115:A117"/>
    <mergeCell ref="A118:A120"/>
    <mergeCell ref="A121:A123"/>
    <mergeCell ref="A124:A126"/>
    <mergeCell ref="A128:A130"/>
    <mergeCell ref="A131:A133"/>
    <mergeCell ref="A134:A136"/>
    <mergeCell ref="A137:A139"/>
    <mergeCell ref="A140:A142"/>
    <mergeCell ref="A143:A145"/>
    <mergeCell ref="A146:A148"/>
    <mergeCell ref="A149:A151"/>
    <mergeCell ref="A153:A155"/>
    <mergeCell ref="B4:B6"/>
    <mergeCell ref="B8:B10"/>
    <mergeCell ref="B11:B13"/>
    <mergeCell ref="B15:B17"/>
    <mergeCell ref="B18:B20"/>
    <mergeCell ref="B21:B23"/>
    <mergeCell ref="B24:B26"/>
    <mergeCell ref="B27:B29"/>
    <mergeCell ref="B30:B32"/>
    <mergeCell ref="B33:B35"/>
    <mergeCell ref="B36:B38"/>
    <mergeCell ref="B39:B41"/>
    <mergeCell ref="B43:B45"/>
    <mergeCell ref="B46:B48"/>
    <mergeCell ref="B50:B52"/>
    <mergeCell ref="B53:B55"/>
    <mergeCell ref="B56:B58"/>
    <mergeCell ref="B59:B61"/>
    <mergeCell ref="B62:B64"/>
    <mergeCell ref="B65:B67"/>
    <mergeCell ref="B68:B70"/>
    <mergeCell ref="B71:B73"/>
    <mergeCell ref="B74:B76"/>
    <mergeCell ref="B77:B79"/>
    <mergeCell ref="B80:B82"/>
    <mergeCell ref="B83:B85"/>
    <mergeCell ref="B87:B89"/>
    <mergeCell ref="B90:B92"/>
    <mergeCell ref="B94:B96"/>
    <mergeCell ref="B97:B99"/>
    <mergeCell ref="B100:B102"/>
    <mergeCell ref="B103:B105"/>
    <mergeCell ref="B106:B108"/>
    <mergeCell ref="B109:B111"/>
    <mergeCell ref="B112:B114"/>
    <mergeCell ref="B115:B117"/>
    <mergeCell ref="B118:B120"/>
    <mergeCell ref="B121:B123"/>
    <mergeCell ref="B124:B126"/>
    <mergeCell ref="B128:B130"/>
    <mergeCell ref="B131:B133"/>
    <mergeCell ref="B134:B136"/>
    <mergeCell ref="B137:B139"/>
    <mergeCell ref="B140:B142"/>
    <mergeCell ref="B143:B145"/>
    <mergeCell ref="B146:B148"/>
    <mergeCell ref="B149:B151"/>
    <mergeCell ref="B153:B155"/>
    <mergeCell ref="C4:C6"/>
    <mergeCell ref="D5:D6"/>
    <mergeCell ref="E5:E6"/>
    <mergeCell ref="F5:F6"/>
    <mergeCell ref="G5:G6"/>
    <mergeCell ref="H5:H6"/>
    <mergeCell ref="I4:I6"/>
    <mergeCell ref="J4:J6"/>
    <mergeCell ref="K4:K6"/>
    <mergeCell ref="K8:K10"/>
    <mergeCell ref="K11:K13"/>
    <mergeCell ref="K15:K17"/>
    <mergeCell ref="K18:K20"/>
    <mergeCell ref="K21:K23"/>
    <mergeCell ref="K24:K26"/>
    <mergeCell ref="K27:K29"/>
    <mergeCell ref="K30:K32"/>
    <mergeCell ref="K33:K35"/>
    <mergeCell ref="K36:K38"/>
    <mergeCell ref="K39:K41"/>
    <mergeCell ref="K43:K45"/>
    <mergeCell ref="K50:K52"/>
    <mergeCell ref="K53:K55"/>
    <mergeCell ref="K56:K58"/>
    <mergeCell ref="K59:K61"/>
    <mergeCell ref="K62:K64"/>
    <mergeCell ref="K65:K67"/>
    <mergeCell ref="K68:K70"/>
    <mergeCell ref="K71:K73"/>
    <mergeCell ref="K74:K76"/>
    <mergeCell ref="K77:K79"/>
    <mergeCell ref="K80:K82"/>
    <mergeCell ref="K83:K85"/>
    <mergeCell ref="K87:K89"/>
    <mergeCell ref="K94:K96"/>
    <mergeCell ref="K97:K99"/>
    <mergeCell ref="K100:K102"/>
    <mergeCell ref="K103:K105"/>
    <mergeCell ref="K106:K108"/>
    <mergeCell ref="K109:K111"/>
    <mergeCell ref="K112:K114"/>
    <mergeCell ref="K115:K117"/>
    <mergeCell ref="K118:K120"/>
    <mergeCell ref="K121:K123"/>
    <mergeCell ref="K128:K130"/>
    <mergeCell ref="K131:K133"/>
    <mergeCell ref="K134:K136"/>
    <mergeCell ref="K137:K139"/>
    <mergeCell ref="K140:K142"/>
    <mergeCell ref="K143:K145"/>
    <mergeCell ref="K146:K148"/>
    <mergeCell ref="K149:K151"/>
    <mergeCell ref="K153:K155"/>
    <mergeCell ref="L5:L6"/>
    <mergeCell ref="L8:L10"/>
    <mergeCell ref="L15:L17"/>
    <mergeCell ref="L18:L20"/>
    <mergeCell ref="L21:L23"/>
    <mergeCell ref="L24:L26"/>
    <mergeCell ref="L27:L29"/>
    <mergeCell ref="L30:L32"/>
    <mergeCell ref="L33:L35"/>
    <mergeCell ref="L36:L38"/>
    <mergeCell ref="L39:L41"/>
    <mergeCell ref="L43:L45"/>
    <mergeCell ref="L50:L52"/>
    <mergeCell ref="L53:L55"/>
    <mergeCell ref="L56:L58"/>
    <mergeCell ref="L59:L61"/>
    <mergeCell ref="L62:L64"/>
    <mergeCell ref="L65:L67"/>
    <mergeCell ref="L68:L70"/>
    <mergeCell ref="L71:L73"/>
    <mergeCell ref="L74:L76"/>
    <mergeCell ref="L77:L79"/>
    <mergeCell ref="L80:L82"/>
    <mergeCell ref="L83:L85"/>
    <mergeCell ref="L87:L89"/>
    <mergeCell ref="L94:L96"/>
    <mergeCell ref="L97:L99"/>
    <mergeCell ref="L100:L102"/>
    <mergeCell ref="L103:L105"/>
    <mergeCell ref="L106:L108"/>
    <mergeCell ref="L109:L111"/>
    <mergeCell ref="L112:L114"/>
    <mergeCell ref="L115:L117"/>
    <mergeCell ref="L118:L120"/>
    <mergeCell ref="L121:L123"/>
    <mergeCell ref="L128:L130"/>
    <mergeCell ref="L131:L133"/>
    <mergeCell ref="L134:L136"/>
    <mergeCell ref="L137:L139"/>
    <mergeCell ref="L140:L142"/>
    <mergeCell ref="L143:L145"/>
    <mergeCell ref="L146:L148"/>
    <mergeCell ref="L149:L151"/>
    <mergeCell ref="L153:L155"/>
    <mergeCell ref="M8:M10"/>
    <mergeCell ref="M15:M17"/>
    <mergeCell ref="M18:M20"/>
    <mergeCell ref="M21:M23"/>
    <mergeCell ref="M24:M26"/>
    <mergeCell ref="M27:M29"/>
    <mergeCell ref="M30:M32"/>
    <mergeCell ref="M33:M35"/>
    <mergeCell ref="M36:M38"/>
    <mergeCell ref="M39:M41"/>
    <mergeCell ref="M43:M45"/>
    <mergeCell ref="M50:M52"/>
    <mergeCell ref="M53:M55"/>
    <mergeCell ref="M56:M58"/>
    <mergeCell ref="M59:M61"/>
    <mergeCell ref="M62:M64"/>
    <mergeCell ref="M65:M67"/>
    <mergeCell ref="M68:M70"/>
    <mergeCell ref="M71:M73"/>
    <mergeCell ref="M74:M76"/>
    <mergeCell ref="M77:M79"/>
    <mergeCell ref="M80:M82"/>
    <mergeCell ref="M83:M85"/>
    <mergeCell ref="M87:M89"/>
    <mergeCell ref="M94:M96"/>
    <mergeCell ref="M97:M99"/>
    <mergeCell ref="M100:M102"/>
    <mergeCell ref="M103:M105"/>
    <mergeCell ref="M106:M108"/>
    <mergeCell ref="M109:M111"/>
    <mergeCell ref="M112:M114"/>
    <mergeCell ref="M115:M117"/>
    <mergeCell ref="M118:M120"/>
    <mergeCell ref="M121:M123"/>
    <mergeCell ref="M128:M130"/>
    <mergeCell ref="M131:M133"/>
    <mergeCell ref="M134:M136"/>
    <mergeCell ref="M137:M139"/>
    <mergeCell ref="M140:M142"/>
    <mergeCell ref="M143:M145"/>
    <mergeCell ref="M146:M148"/>
    <mergeCell ref="M149:M151"/>
    <mergeCell ref="M153:M155"/>
    <mergeCell ref="N8:N10"/>
    <mergeCell ref="N15:N17"/>
    <mergeCell ref="N18:N20"/>
    <mergeCell ref="N21:N23"/>
    <mergeCell ref="N24:N26"/>
    <mergeCell ref="N27:N29"/>
    <mergeCell ref="N30:N32"/>
    <mergeCell ref="N33:N35"/>
    <mergeCell ref="N36:N38"/>
    <mergeCell ref="N39:N41"/>
    <mergeCell ref="N43:N45"/>
    <mergeCell ref="N50:N52"/>
    <mergeCell ref="N53:N55"/>
    <mergeCell ref="N56:N58"/>
    <mergeCell ref="N59:N61"/>
    <mergeCell ref="N62:N64"/>
    <mergeCell ref="N65:N67"/>
    <mergeCell ref="N68:N70"/>
    <mergeCell ref="N71:N73"/>
    <mergeCell ref="N74:N76"/>
    <mergeCell ref="N77:N79"/>
    <mergeCell ref="N80:N82"/>
    <mergeCell ref="N83:N85"/>
    <mergeCell ref="N87:N89"/>
    <mergeCell ref="N94:N96"/>
    <mergeCell ref="N97:N99"/>
    <mergeCell ref="N100:N102"/>
    <mergeCell ref="N103:N105"/>
    <mergeCell ref="N106:N108"/>
    <mergeCell ref="N109:N111"/>
    <mergeCell ref="N112:N114"/>
    <mergeCell ref="N115:N117"/>
    <mergeCell ref="N118:N120"/>
    <mergeCell ref="N121:N123"/>
    <mergeCell ref="N128:N130"/>
    <mergeCell ref="N131:N133"/>
    <mergeCell ref="N134:N136"/>
    <mergeCell ref="N137:N139"/>
    <mergeCell ref="N140:N142"/>
    <mergeCell ref="N143:N145"/>
    <mergeCell ref="N146:N148"/>
    <mergeCell ref="N149:N151"/>
    <mergeCell ref="N153:N155"/>
    <mergeCell ref="O8:O10"/>
    <mergeCell ref="O15:O17"/>
    <mergeCell ref="O18:O20"/>
    <mergeCell ref="O21:O23"/>
    <mergeCell ref="O24:O26"/>
    <mergeCell ref="O27:O29"/>
    <mergeCell ref="O30:O32"/>
    <mergeCell ref="O33:O35"/>
    <mergeCell ref="O36:O38"/>
    <mergeCell ref="O39:O41"/>
    <mergeCell ref="O43:O45"/>
    <mergeCell ref="O50:O52"/>
    <mergeCell ref="O53:O55"/>
    <mergeCell ref="O56:O58"/>
    <mergeCell ref="O59:O61"/>
    <mergeCell ref="O62:O64"/>
    <mergeCell ref="O65:O67"/>
    <mergeCell ref="O68:O70"/>
    <mergeCell ref="O71:O73"/>
    <mergeCell ref="O74:O76"/>
    <mergeCell ref="O77:O79"/>
    <mergeCell ref="O80:O82"/>
    <mergeCell ref="O83:O85"/>
    <mergeCell ref="O87:O89"/>
    <mergeCell ref="O94:O96"/>
    <mergeCell ref="O97:O99"/>
    <mergeCell ref="O100:O102"/>
    <mergeCell ref="O103:O105"/>
    <mergeCell ref="O106:O108"/>
    <mergeCell ref="O109:O111"/>
    <mergeCell ref="O112:O114"/>
    <mergeCell ref="O115:O117"/>
    <mergeCell ref="O118:O120"/>
    <mergeCell ref="O121:O123"/>
    <mergeCell ref="O128:O130"/>
    <mergeCell ref="O131:O133"/>
    <mergeCell ref="O134:O136"/>
    <mergeCell ref="O137:O139"/>
    <mergeCell ref="O140:O142"/>
    <mergeCell ref="O143:O145"/>
    <mergeCell ref="O146:O148"/>
    <mergeCell ref="O149:O151"/>
    <mergeCell ref="O153:O155"/>
    <mergeCell ref="P4:P6"/>
    <mergeCell ref="P8:P10"/>
    <mergeCell ref="P15:P17"/>
    <mergeCell ref="P18:P20"/>
    <mergeCell ref="P21:P23"/>
    <mergeCell ref="P24:P26"/>
    <mergeCell ref="P27:P29"/>
    <mergeCell ref="P30:P32"/>
    <mergeCell ref="P33:P35"/>
    <mergeCell ref="P36:P38"/>
    <mergeCell ref="P39:P41"/>
    <mergeCell ref="P43:P45"/>
    <mergeCell ref="P50:P52"/>
    <mergeCell ref="P53:P55"/>
    <mergeCell ref="P56:P58"/>
    <mergeCell ref="P59:P61"/>
    <mergeCell ref="P62:P64"/>
    <mergeCell ref="P65:P67"/>
    <mergeCell ref="P68:P70"/>
    <mergeCell ref="P71:P73"/>
    <mergeCell ref="P74:P76"/>
    <mergeCell ref="P77:P79"/>
    <mergeCell ref="P80:P82"/>
    <mergeCell ref="P83:P85"/>
    <mergeCell ref="P87:P89"/>
    <mergeCell ref="P94:P96"/>
    <mergeCell ref="P97:P99"/>
    <mergeCell ref="P100:P102"/>
    <mergeCell ref="P103:P105"/>
    <mergeCell ref="P106:P108"/>
    <mergeCell ref="P109:P111"/>
    <mergeCell ref="P112:P114"/>
    <mergeCell ref="P115:P117"/>
    <mergeCell ref="P118:P120"/>
    <mergeCell ref="P121:P123"/>
    <mergeCell ref="P128:P130"/>
    <mergeCell ref="P131:P133"/>
    <mergeCell ref="P134:P136"/>
    <mergeCell ref="P137:P139"/>
    <mergeCell ref="P140:P142"/>
    <mergeCell ref="P143:P145"/>
    <mergeCell ref="P146:P148"/>
    <mergeCell ref="P149:P151"/>
    <mergeCell ref="P153:P155"/>
    <mergeCell ref="C1:O3"/>
  </mergeCells>
  <pageMargins left="0.25" right="0.25" top="0.75" bottom="0.75" header="0.3" footer="0.3"/>
  <pageSetup paperSize="9" scale="54" fitToHeight="0" orientation="landscape"/>
  <headerFooter/>
  <rowBreaks count="2" manualBreakCount="2">
    <brk id="73" max="16383" man="1"/>
    <brk id="11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User</cp:lastModifiedBy>
  <dcterms:created xsi:type="dcterms:W3CDTF">2015-06-05T18:17:00Z</dcterms:created>
  <cp:lastPrinted>2024-06-18T03:12:00Z</cp:lastPrinted>
  <dcterms:modified xsi:type="dcterms:W3CDTF">2025-10-14T02:45:08Z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EFF06D04A16440D18F8EADD2A2BFB97D_12</vt:lpwstr>
  </property>
  <property fmtid="{D5CDD505-2E9C-101B-9397-08002B2CF9AE}" pid="3" name="KSOProductBuildVer">
    <vt:lpwstr>1049-12.2.0.22549</vt:lpwstr>
  </property>
</Properties>
</file>