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тдел ФТПОМС\2021\Тарифное соглашение\Заседание 8\Материалы заседания\Приложения к протоколу по объемам\"/>
    </mc:Choice>
  </mc:AlternateContent>
  <bookViews>
    <workbookView xWindow="0" yWindow="0" windowWidth="27780" windowHeight="12270"/>
  </bookViews>
  <sheets>
    <sheet name="АПП поквартально" sheetId="1" r:id="rId1"/>
  </sheets>
  <externalReferences>
    <externalReference r:id="rId2"/>
    <externalReference r:id="rId3"/>
  </externalReferences>
  <definedNames>
    <definedName name="_xlnm._FilterDatabase" localSheetId="0" hidden="1">'АПП поквартально'!$B$7:$P$1640</definedName>
    <definedName name="Z_D9A08047_01BB_4780_A06C_1B6ED4AE2AA5_.wvu.FilterData" localSheetId="0" hidden="1">'АПП поквартально'!$B$7:$P$1640</definedName>
    <definedName name="Z_DC48959C_9B8D_4708_B510_30BB10C5E634_.wvu.FilterData" localSheetId="0" hidden="1">'АПП поквартально'!$B$7:$P$1640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68" i="1" l="1"/>
  <c r="S1668" i="1"/>
  <c r="T1667" i="1"/>
  <c r="S1667" i="1"/>
  <c r="T1666" i="1"/>
  <c r="S1666" i="1"/>
  <c r="T1665" i="1"/>
  <c r="S1665" i="1"/>
  <c r="T1664" i="1"/>
  <c r="S1664" i="1"/>
  <c r="T1663" i="1"/>
  <c r="S1663" i="1"/>
  <c r="T1662" i="1"/>
  <c r="S1662" i="1"/>
  <c r="T1661" i="1"/>
  <c r="S1661" i="1"/>
  <c r="T1660" i="1"/>
  <c r="S1660" i="1"/>
  <c r="T1659" i="1"/>
  <c r="S1659" i="1"/>
  <c r="T1658" i="1"/>
  <c r="S1658" i="1"/>
  <c r="T1657" i="1"/>
  <c r="S1657" i="1"/>
  <c r="T1656" i="1"/>
  <c r="S1656" i="1"/>
  <c r="T1655" i="1"/>
  <c r="S1655" i="1"/>
  <c r="T1654" i="1"/>
  <c r="S1654" i="1"/>
  <c r="T1653" i="1"/>
  <c r="S1653" i="1"/>
  <c r="T1652" i="1"/>
  <c r="S1652" i="1"/>
  <c r="T1651" i="1"/>
  <c r="S1651" i="1"/>
  <c r="T1650" i="1"/>
  <c r="S1650" i="1"/>
  <c r="T1649" i="1"/>
  <c r="S1649" i="1"/>
  <c r="P1638" i="1"/>
  <c r="P1639" i="1" s="1"/>
  <c r="O1638" i="1"/>
  <c r="O1639" i="1" s="1"/>
  <c r="N1638" i="1"/>
  <c r="N1639" i="1" s="1"/>
  <c r="M1638" i="1"/>
  <c r="M1639" i="1" s="1"/>
  <c r="L1638" i="1"/>
  <c r="L1639" i="1" s="1"/>
  <c r="K1638" i="1"/>
  <c r="K1639" i="1" s="1"/>
  <c r="J1638" i="1"/>
  <c r="J1639" i="1" s="1"/>
  <c r="I1638" i="1"/>
  <c r="I1639" i="1" s="1"/>
  <c r="H1638" i="1"/>
  <c r="H1639" i="1" s="1"/>
  <c r="F1638" i="1"/>
  <c r="F1639" i="1" s="1"/>
  <c r="E1638" i="1"/>
  <c r="E1639" i="1" s="1"/>
  <c r="P1636" i="1"/>
  <c r="O1636" i="1"/>
  <c r="N1636" i="1"/>
  <c r="M1636" i="1"/>
  <c r="K1636" i="1"/>
  <c r="J1636" i="1"/>
  <c r="I1636" i="1"/>
  <c r="H1636" i="1"/>
  <c r="F1636" i="1"/>
  <c r="E1636" i="1"/>
  <c r="P1635" i="1"/>
  <c r="P1634" i="1" s="1"/>
  <c r="P1637" i="1" s="1"/>
  <c r="O1635" i="1"/>
  <c r="O1634" i="1" s="1"/>
  <c r="O1637" i="1" s="1"/>
  <c r="N1635" i="1"/>
  <c r="M1635" i="1"/>
  <c r="K1635" i="1"/>
  <c r="J1635" i="1"/>
  <c r="J1634" i="1" s="1"/>
  <c r="J1637" i="1" s="1"/>
  <c r="I1635" i="1"/>
  <c r="I1634" i="1" s="1"/>
  <c r="I1637" i="1" s="1"/>
  <c r="H1635" i="1"/>
  <c r="F1635" i="1"/>
  <c r="E1635" i="1"/>
  <c r="K1634" i="1"/>
  <c r="K1637" i="1" s="1"/>
  <c r="P1632" i="1"/>
  <c r="P1633" i="1" s="1"/>
  <c r="O1632" i="1"/>
  <c r="O1633" i="1" s="1"/>
  <c r="N1632" i="1"/>
  <c r="N1633" i="1" s="1"/>
  <c r="M1632" i="1"/>
  <c r="K1632" i="1"/>
  <c r="K1633" i="1" s="1"/>
  <c r="J1632" i="1"/>
  <c r="J1633" i="1" s="1"/>
  <c r="I1632" i="1"/>
  <c r="I1633" i="1" s="1"/>
  <c r="H1632" i="1"/>
  <c r="H1633" i="1" s="1"/>
  <c r="F1632" i="1"/>
  <c r="F1633" i="1" s="1"/>
  <c r="E1632" i="1"/>
  <c r="E1633" i="1" s="1"/>
  <c r="P1630" i="1"/>
  <c r="P1631" i="1" s="1"/>
  <c r="O1630" i="1"/>
  <c r="O1631" i="1" s="1"/>
  <c r="N1630" i="1"/>
  <c r="M1630" i="1"/>
  <c r="M1631" i="1" s="1"/>
  <c r="K1630" i="1"/>
  <c r="K1631" i="1" s="1"/>
  <c r="J1630" i="1"/>
  <c r="J1631" i="1" s="1"/>
  <c r="I1630" i="1"/>
  <c r="I1631" i="1" s="1"/>
  <c r="H1630" i="1"/>
  <c r="H1631" i="1" s="1"/>
  <c r="F1630" i="1"/>
  <c r="F1631" i="1" s="1"/>
  <c r="E1630" i="1"/>
  <c r="E1631" i="1" s="1"/>
  <c r="P1628" i="1"/>
  <c r="O1628" i="1"/>
  <c r="N1628" i="1"/>
  <c r="M1628" i="1"/>
  <c r="L1628" i="1" s="1"/>
  <c r="K1628" i="1"/>
  <c r="J1628" i="1"/>
  <c r="I1628" i="1"/>
  <c r="H1628" i="1"/>
  <c r="F1628" i="1"/>
  <c r="E1628" i="1"/>
  <c r="P1627" i="1"/>
  <c r="P1629" i="1" s="1"/>
  <c r="O1627" i="1"/>
  <c r="O1629" i="1" s="1"/>
  <c r="N1627" i="1"/>
  <c r="M1627" i="1"/>
  <c r="K1627" i="1"/>
  <c r="J1627" i="1"/>
  <c r="J1629" i="1" s="1"/>
  <c r="I1627" i="1"/>
  <c r="I1629" i="1" s="1"/>
  <c r="H1627" i="1"/>
  <c r="H1629" i="1" s="1"/>
  <c r="F1627" i="1"/>
  <c r="F1629" i="1" s="1"/>
  <c r="E1627" i="1"/>
  <c r="E1629" i="1" s="1"/>
  <c r="P1625" i="1"/>
  <c r="O1625" i="1"/>
  <c r="N1625" i="1"/>
  <c r="M1625" i="1"/>
  <c r="L1625" i="1"/>
  <c r="K1625" i="1"/>
  <c r="J1625" i="1"/>
  <c r="I1625" i="1"/>
  <c r="H1625" i="1"/>
  <c r="F1625" i="1"/>
  <c r="E1625" i="1"/>
  <c r="P1624" i="1"/>
  <c r="O1624" i="1"/>
  <c r="N1624" i="1"/>
  <c r="M1624" i="1"/>
  <c r="L1624" i="1" s="1"/>
  <c r="K1624" i="1"/>
  <c r="K1621" i="1" s="1"/>
  <c r="K1626" i="1" s="1"/>
  <c r="J1624" i="1"/>
  <c r="I1624" i="1"/>
  <c r="H1624" i="1"/>
  <c r="F1624" i="1"/>
  <c r="E1624" i="1"/>
  <c r="P1623" i="1"/>
  <c r="O1623" i="1"/>
  <c r="O1621" i="1" s="1"/>
  <c r="O1626" i="1" s="1"/>
  <c r="N1623" i="1"/>
  <c r="N1621" i="1" s="1"/>
  <c r="N1626" i="1" s="1"/>
  <c r="M1623" i="1"/>
  <c r="K1623" i="1"/>
  <c r="J1623" i="1"/>
  <c r="I1623" i="1"/>
  <c r="H1623" i="1"/>
  <c r="F1623" i="1"/>
  <c r="E1623" i="1"/>
  <c r="P1622" i="1"/>
  <c r="P1621" i="1" s="1"/>
  <c r="P1626" i="1" s="1"/>
  <c r="O1622" i="1"/>
  <c r="N1622" i="1"/>
  <c r="M1622" i="1"/>
  <c r="K1622" i="1"/>
  <c r="J1622" i="1"/>
  <c r="I1622" i="1"/>
  <c r="H1622" i="1"/>
  <c r="F1622" i="1"/>
  <c r="E1622" i="1"/>
  <c r="P1619" i="1"/>
  <c r="O1619" i="1"/>
  <c r="N1619" i="1"/>
  <c r="M1619" i="1"/>
  <c r="K1619" i="1"/>
  <c r="J1619" i="1"/>
  <c r="I1619" i="1"/>
  <c r="H1619" i="1"/>
  <c r="F1619" i="1"/>
  <c r="E1619" i="1"/>
  <c r="P1618" i="1"/>
  <c r="O1618" i="1"/>
  <c r="O1616" i="1" s="1"/>
  <c r="N1618" i="1"/>
  <c r="M1618" i="1"/>
  <c r="K1618" i="1"/>
  <c r="J1618" i="1"/>
  <c r="I1618" i="1"/>
  <c r="H1618" i="1"/>
  <c r="F1618" i="1"/>
  <c r="E1618" i="1"/>
  <c r="P1617" i="1"/>
  <c r="O1617" i="1"/>
  <c r="N1617" i="1"/>
  <c r="M1617" i="1"/>
  <c r="L1617" i="1"/>
  <c r="K1617" i="1"/>
  <c r="K1616" i="1" s="1"/>
  <c r="J1617" i="1"/>
  <c r="J1616" i="1" s="1"/>
  <c r="I1617" i="1"/>
  <c r="H1617" i="1"/>
  <c r="F1617" i="1"/>
  <c r="E1617" i="1"/>
  <c r="P1615" i="1"/>
  <c r="O1615" i="1"/>
  <c r="N1615" i="1"/>
  <c r="M1615" i="1"/>
  <c r="K1615" i="1"/>
  <c r="J1615" i="1"/>
  <c r="I1615" i="1"/>
  <c r="H1615" i="1"/>
  <c r="F1615" i="1"/>
  <c r="E1615" i="1"/>
  <c r="P1614" i="1"/>
  <c r="O1614" i="1"/>
  <c r="N1614" i="1"/>
  <c r="M1614" i="1"/>
  <c r="K1614" i="1"/>
  <c r="J1614" i="1"/>
  <c r="I1614" i="1"/>
  <c r="I1612" i="1" s="1"/>
  <c r="H1614" i="1"/>
  <c r="F1614" i="1"/>
  <c r="E1614" i="1"/>
  <c r="P1613" i="1"/>
  <c r="O1613" i="1"/>
  <c r="N1613" i="1"/>
  <c r="M1613" i="1"/>
  <c r="K1613" i="1"/>
  <c r="K1612" i="1" s="1"/>
  <c r="J1613" i="1"/>
  <c r="I1613" i="1"/>
  <c r="H1613" i="1"/>
  <c r="F1613" i="1"/>
  <c r="E1613" i="1"/>
  <c r="N1612" i="1"/>
  <c r="F1612" i="1"/>
  <c r="P1610" i="1"/>
  <c r="P1609" i="1" s="1"/>
  <c r="O1610" i="1"/>
  <c r="N1610" i="1"/>
  <c r="L1610" i="1" s="1"/>
  <c r="L1609" i="1" s="1"/>
  <c r="M1610" i="1"/>
  <c r="K1610" i="1"/>
  <c r="J1610" i="1"/>
  <c r="J1609" i="1" s="1"/>
  <c r="I1610" i="1"/>
  <c r="I1609" i="1" s="1"/>
  <c r="H1610" i="1"/>
  <c r="F1610" i="1"/>
  <c r="E1610" i="1"/>
  <c r="O1609" i="1"/>
  <c r="M1609" i="1"/>
  <c r="K1609" i="1"/>
  <c r="F1609" i="1"/>
  <c r="E1609" i="1"/>
  <c r="P1608" i="1"/>
  <c r="O1608" i="1"/>
  <c r="N1608" i="1"/>
  <c r="M1608" i="1"/>
  <c r="K1608" i="1"/>
  <c r="J1608" i="1"/>
  <c r="I1608" i="1"/>
  <c r="H1608" i="1"/>
  <c r="F1608" i="1"/>
  <c r="E1608" i="1"/>
  <c r="P1607" i="1"/>
  <c r="O1607" i="1"/>
  <c r="N1607" i="1"/>
  <c r="M1607" i="1"/>
  <c r="M1606" i="1" s="1"/>
  <c r="M1611" i="1" s="1"/>
  <c r="K1607" i="1"/>
  <c r="J1607" i="1"/>
  <c r="I1607" i="1"/>
  <c r="H1607" i="1"/>
  <c r="F1607" i="1"/>
  <c r="E1607" i="1"/>
  <c r="P1604" i="1"/>
  <c r="O1604" i="1"/>
  <c r="O1602" i="1" s="1"/>
  <c r="O1605" i="1" s="1"/>
  <c r="N1604" i="1"/>
  <c r="N1602" i="1" s="1"/>
  <c r="N1605" i="1" s="1"/>
  <c r="M1604" i="1"/>
  <c r="K1604" i="1"/>
  <c r="J1604" i="1"/>
  <c r="I1604" i="1"/>
  <c r="H1604" i="1"/>
  <c r="F1604" i="1"/>
  <c r="E1604" i="1"/>
  <c r="P1603" i="1"/>
  <c r="O1603" i="1"/>
  <c r="N1603" i="1"/>
  <c r="M1603" i="1"/>
  <c r="M1602" i="1" s="1"/>
  <c r="M1605" i="1" s="1"/>
  <c r="K1603" i="1"/>
  <c r="K1602" i="1" s="1"/>
  <c r="K1605" i="1" s="1"/>
  <c r="J1603" i="1"/>
  <c r="I1603" i="1"/>
  <c r="H1603" i="1"/>
  <c r="F1603" i="1"/>
  <c r="F1602" i="1" s="1"/>
  <c r="F1605" i="1" s="1"/>
  <c r="E1603" i="1"/>
  <c r="E1602" i="1"/>
  <c r="E1605" i="1" s="1"/>
  <c r="P1600" i="1"/>
  <c r="P1598" i="1" s="1"/>
  <c r="O1600" i="1"/>
  <c r="O1598" i="1" s="1"/>
  <c r="N1600" i="1"/>
  <c r="M1600" i="1"/>
  <c r="K1600" i="1"/>
  <c r="J1600" i="1"/>
  <c r="I1600" i="1"/>
  <c r="H1600" i="1"/>
  <c r="H1598" i="1" s="1"/>
  <c r="F1600" i="1"/>
  <c r="E1600" i="1"/>
  <c r="P1599" i="1"/>
  <c r="P1665" i="1" s="1"/>
  <c r="O1599" i="1"/>
  <c r="O1665" i="1" s="1"/>
  <c r="N1599" i="1"/>
  <c r="N1665" i="1" s="1"/>
  <c r="M1599" i="1"/>
  <c r="L1599" i="1"/>
  <c r="K1599" i="1"/>
  <c r="J1599" i="1"/>
  <c r="J1665" i="1" s="1"/>
  <c r="I1599" i="1"/>
  <c r="I1665" i="1" s="1"/>
  <c r="H1599" i="1"/>
  <c r="H1665" i="1" s="1"/>
  <c r="F1599" i="1"/>
  <c r="F1665" i="1" s="1"/>
  <c r="E1599" i="1"/>
  <c r="E1665" i="1" s="1"/>
  <c r="N1598" i="1"/>
  <c r="F1598" i="1"/>
  <c r="P1597" i="1"/>
  <c r="P1596" i="1" s="1"/>
  <c r="O1597" i="1"/>
  <c r="N1597" i="1"/>
  <c r="M1597" i="1"/>
  <c r="M1596" i="1" s="1"/>
  <c r="K1597" i="1"/>
  <c r="K1596" i="1" s="1"/>
  <c r="J1597" i="1"/>
  <c r="J1596" i="1" s="1"/>
  <c r="I1597" i="1"/>
  <c r="I1596" i="1" s="1"/>
  <c r="H1597" i="1"/>
  <c r="H1596" i="1" s="1"/>
  <c r="F1597" i="1"/>
  <c r="E1597" i="1"/>
  <c r="N1596" i="1"/>
  <c r="E1596" i="1"/>
  <c r="P1595" i="1"/>
  <c r="P1594" i="1" s="1"/>
  <c r="O1595" i="1"/>
  <c r="O1594" i="1" s="1"/>
  <c r="N1595" i="1"/>
  <c r="M1595" i="1"/>
  <c r="M1594" i="1" s="1"/>
  <c r="K1595" i="1"/>
  <c r="J1595" i="1"/>
  <c r="I1595" i="1"/>
  <c r="H1595" i="1"/>
  <c r="H1594" i="1" s="1"/>
  <c r="F1595" i="1"/>
  <c r="E1595" i="1"/>
  <c r="N1594" i="1"/>
  <c r="K1594" i="1"/>
  <c r="J1594" i="1"/>
  <c r="I1594" i="1"/>
  <c r="E1594" i="1"/>
  <c r="P1592" i="1"/>
  <c r="O1592" i="1"/>
  <c r="N1592" i="1"/>
  <c r="M1592" i="1"/>
  <c r="K1592" i="1"/>
  <c r="J1592" i="1"/>
  <c r="I1592" i="1"/>
  <c r="H1592" i="1"/>
  <c r="F1592" i="1"/>
  <c r="E1592" i="1"/>
  <c r="P1591" i="1"/>
  <c r="P1590" i="1" s="1"/>
  <c r="O1591" i="1"/>
  <c r="O1590" i="1" s="1"/>
  <c r="N1591" i="1"/>
  <c r="N1590" i="1" s="1"/>
  <c r="M1591" i="1"/>
  <c r="K1591" i="1"/>
  <c r="K1590" i="1" s="1"/>
  <c r="J1591" i="1"/>
  <c r="I1591" i="1"/>
  <c r="H1591" i="1"/>
  <c r="H1590" i="1" s="1"/>
  <c r="F1591" i="1"/>
  <c r="E1591" i="1"/>
  <c r="I1590" i="1"/>
  <c r="F1590" i="1"/>
  <c r="P1589" i="1"/>
  <c r="P1593" i="1" s="1"/>
  <c r="O1589" i="1"/>
  <c r="N1589" i="1"/>
  <c r="M1589" i="1"/>
  <c r="K1589" i="1"/>
  <c r="J1589" i="1"/>
  <c r="I1589" i="1"/>
  <c r="H1589" i="1"/>
  <c r="F1589" i="1"/>
  <c r="E1589" i="1"/>
  <c r="P1587" i="1"/>
  <c r="O1587" i="1"/>
  <c r="N1587" i="1"/>
  <c r="M1587" i="1"/>
  <c r="K1587" i="1"/>
  <c r="J1587" i="1"/>
  <c r="I1587" i="1"/>
  <c r="H1587" i="1"/>
  <c r="F1587" i="1"/>
  <c r="E1587" i="1"/>
  <c r="P1586" i="1"/>
  <c r="O1586" i="1"/>
  <c r="N1586" i="1"/>
  <c r="M1586" i="1"/>
  <c r="K1586" i="1"/>
  <c r="J1586" i="1"/>
  <c r="I1586" i="1"/>
  <c r="H1586" i="1"/>
  <c r="G1586" i="1" s="1"/>
  <c r="F1586" i="1"/>
  <c r="E1586" i="1"/>
  <c r="P1585" i="1"/>
  <c r="O1585" i="1"/>
  <c r="N1585" i="1"/>
  <c r="M1585" i="1"/>
  <c r="K1585" i="1"/>
  <c r="K1584" i="1" s="1"/>
  <c r="J1585" i="1"/>
  <c r="I1585" i="1"/>
  <c r="H1585" i="1"/>
  <c r="F1585" i="1"/>
  <c r="E1585" i="1"/>
  <c r="E1584" i="1"/>
  <c r="P1583" i="1"/>
  <c r="O1583" i="1"/>
  <c r="N1583" i="1"/>
  <c r="M1583" i="1"/>
  <c r="K1583" i="1"/>
  <c r="J1583" i="1"/>
  <c r="I1583" i="1"/>
  <c r="H1583" i="1"/>
  <c r="G1583" i="1" s="1"/>
  <c r="F1583" i="1"/>
  <c r="E1583" i="1"/>
  <c r="P1582" i="1"/>
  <c r="O1582" i="1"/>
  <c r="N1582" i="1"/>
  <c r="M1582" i="1"/>
  <c r="K1582" i="1"/>
  <c r="J1582" i="1"/>
  <c r="G1582" i="1" s="1"/>
  <c r="I1582" i="1"/>
  <c r="H1582" i="1"/>
  <c r="F1582" i="1"/>
  <c r="E1582" i="1"/>
  <c r="P1581" i="1"/>
  <c r="O1581" i="1"/>
  <c r="N1581" i="1"/>
  <c r="M1581" i="1"/>
  <c r="K1581" i="1"/>
  <c r="J1581" i="1"/>
  <c r="G1581" i="1" s="1"/>
  <c r="I1581" i="1"/>
  <c r="H1581" i="1"/>
  <c r="F1581" i="1"/>
  <c r="E1581" i="1"/>
  <c r="P1580" i="1"/>
  <c r="O1580" i="1"/>
  <c r="N1580" i="1"/>
  <c r="M1580" i="1"/>
  <c r="M1576" i="1" s="1"/>
  <c r="K1580" i="1"/>
  <c r="J1580" i="1"/>
  <c r="I1580" i="1"/>
  <c r="H1580" i="1"/>
  <c r="F1580" i="1"/>
  <c r="E1580" i="1"/>
  <c r="P1579" i="1"/>
  <c r="O1579" i="1"/>
  <c r="N1579" i="1"/>
  <c r="M1579" i="1"/>
  <c r="K1579" i="1"/>
  <c r="J1579" i="1"/>
  <c r="I1579" i="1"/>
  <c r="I1576" i="1" s="1"/>
  <c r="H1579" i="1"/>
  <c r="F1579" i="1"/>
  <c r="E1579" i="1"/>
  <c r="P1578" i="1"/>
  <c r="O1578" i="1"/>
  <c r="N1578" i="1"/>
  <c r="M1578" i="1"/>
  <c r="K1578" i="1"/>
  <c r="J1578" i="1"/>
  <c r="I1578" i="1"/>
  <c r="H1578" i="1"/>
  <c r="F1578" i="1"/>
  <c r="E1578" i="1"/>
  <c r="P1577" i="1"/>
  <c r="O1577" i="1"/>
  <c r="N1577" i="1"/>
  <c r="M1577" i="1"/>
  <c r="K1577" i="1"/>
  <c r="J1577" i="1"/>
  <c r="I1577" i="1"/>
  <c r="H1577" i="1"/>
  <c r="F1577" i="1"/>
  <c r="E1577" i="1"/>
  <c r="O1576" i="1"/>
  <c r="P1575" i="1"/>
  <c r="O1575" i="1"/>
  <c r="N1575" i="1"/>
  <c r="M1575" i="1"/>
  <c r="K1575" i="1"/>
  <c r="J1575" i="1"/>
  <c r="I1575" i="1"/>
  <c r="H1575" i="1"/>
  <c r="F1575" i="1"/>
  <c r="E1575" i="1"/>
  <c r="P1574" i="1"/>
  <c r="O1574" i="1"/>
  <c r="N1574" i="1"/>
  <c r="M1574" i="1"/>
  <c r="K1574" i="1"/>
  <c r="J1574" i="1"/>
  <c r="I1574" i="1"/>
  <c r="I1568" i="1" s="1"/>
  <c r="H1574" i="1"/>
  <c r="F1574" i="1"/>
  <c r="E1574" i="1"/>
  <c r="P1573" i="1"/>
  <c r="O1573" i="1"/>
  <c r="N1573" i="1"/>
  <c r="M1573" i="1"/>
  <c r="K1573" i="1"/>
  <c r="J1573" i="1"/>
  <c r="I1573" i="1"/>
  <c r="H1573" i="1"/>
  <c r="F1573" i="1"/>
  <c r="E1573" i="1"/>
  <c r="P1572" i="1"/>
  <c r="O1572" i="1"/>
  <c r="N1572" i="1"/>
  <c r="M1572" i="1"/>
  <c r="K1572" i="1"/>
  <c r="J1572" i="1"/>
  <c r="I1572" i="1"/>
  <c r="H1572" i="1"/>
  <c r="G1572" i="1" s="1"/>
  <c r="F1572" i="1"/>
  <c r="E1572" i="1"/>
  <c r="P1571" i="1"/>
  <c r="O1571" i="1"/>
  <c r="N1571" i="1"/>
  <c r="M1571" i="1"/>
  <c r="L1571" i="1" s="1"/>
  <c r="K1571" i="1"/>
  <c r="J1571" i="1"/>
  <c r="I1571" i="1"/>
  <c r="H1571" i="1"/>
  <c r="F1571" i="1"/>
  <c r="E1571" i="1"/>
  <c r="P1570" i="1"/>
  <c r="O1570" i="1"/>
  <c r="N1570" i="1"/>
  <c r="N1568" i="1" s="1"/>
  <c r="M1570" i="1"/>
  <c r="K1570" i="1"/>
  <c r="J1570" i="1"/>
  <c r="I1570" i="1"/>
  <c r="H1570" i="1"/>
  <c r="F1570" i="1"/>
  <c r="E1570" i="1"/>
  <c r="P1569" i="1"/>
  <c r="O1569" i="1"/>
  <c r="N1569" i="1"/>
  <c r="M1569" i="1"/>
  <c r="K1569" i="1"/>
  <c r="J1569" i="1"/>
  <c r="I1569" i="1"/>
  <c r="H1569" i="1"/>
  <c r="F1569" i="1"/>
  <c r="E1569" i="1"/>
  <c r="P1567" i="1"/>
  <c r="O1567" i="1"/>
  <c r="N1567" i="1"/>
  <c r="M1567" i="1"/>
  <c r="K1567" i="1"/>
  <c r="J1567" i="1"/>
  <c r="I1567" i="1"/>
  <c r="H1567" i="1"/>
  <c r="F1567" i="1"/>
  <c r="E1567" i="1"/>
  <c r="P1566" i="1"/>
  <c r="O1566" i="1"/>
  <c r="N1566" i="1"/>
  <c r="M1566" i="1"/>
  <c r="K1566" i="1"/>
  <c r="J1566" i="1"/>
  <c r="I1566" i="1"/>
  <c r="H1566" i="1"/>
  <c r="F1566" i="1"/>
  <c r="E1566" i="1"/>
  <c r="P1565" i="1"/>
  <c r="O1565" i="1"/>
  <c r="N1565" i="1"/>
  <c r="M1565" i="1"/>
  <c r="K1565" i="1"/>
  <c r="J1565" i="1"/>
  <c r="I1565" i="1"/>
  <c r="H1565" i="1"/>
  <c r="F1565" i="1"/>
  <c r="E1565" i="1"/>
  <c r="P1564" i="1"/>
  <c r="O1564" i="1"/>
  <c r="N1564" i="1"/>
  <c r="M1564" i="1"/>
  <c r="K1564" i="1"/>
  <c r="J1564" i="1"/>
  <c r="I1564" i="1"/>
  <c r="H1564" i="1"/>
  <c r="G1564" i="1" s="1"/>
  <c r="F1564" i="1"/>
  <c r="E1564" i="1"/>
  <c r="P1563" i="1"/>
  <c r="O1563" i="1"/>
  <c r="N1563" i="1"/>
  <c r="M1563" i="1"/>
  <c r="K1563" i="1"/>
  <c r="J1563" i="1"/>
  <c r="I1563" i="1"/>
  <c r="H1563" i="1"/>
  <c r="F1563" i="1"/>
  <c r="E1563" i="1"/>
  <c r="P1562" i="1"/>
  <c r="O1562" i="1"/>
  <c r="N1562" i="1"/>
  <c r="M1562" i="1"/>
  <c r="K1562" i="1"/>
  <c r="J1562" i="1"/>
  <c r="I1562" i="1"/>
  <c r="H1562" i="1"/>
  <c r="F1562" i="1"/>
  <c r="E1562" i="1"/>
  <c r="N1561" i="1"/>
  <c r="P1559" i="1"/>
  <c r="O1559" i="1"/>
  <c r="N1559" i="1"/>
  <c r="M1559" i="1"/>
  <c r="K1559" i="1"/>
  <c r="K1558" i="1" s="1"/>
  <c r="J1559" i="1"/>
  <c r="J1558" i="1" s="1"/>
  <c r="I1559" i="1"/>
  <c r="I1558" i="1" s="1"/>
  <c r="H1559" i="1"/>
  <c r="F1559" i="1"/>
  <c r="E1559" i="1"/>
  <c r="P1558" i="1"/>
  <c r="O1558" i="1"/>
  <c r="N1558" i="1"/>
  <c r="M1558" i="1"/>
  <c r="F1558" i="1"/>
  <c r="E1558" i="1"/>
  <c r="P1557" i="1"/>
  <c r="O1557" i="1"/>
  <c r="N1557" i="1"/>
  <c r="M1557" i="1"/>
  <c r="K1557" i="1"/>
  <c r="J1557" i="1"/>
  <c r="I1557" i="1"/>
  <c r="H1557" i="1"/>
  <c r="F1557" i="1"/>
  <c r="E1557" i="1"/>
  <c r="P1556" i="1"/>
  <c r="O1556" i="1"/>
  <c r="N1556" i="1"/>
  <c r="M1556" i="1"/>
  <c r="K1556" i="1"/>
  <c r="J1556" i="1"/>
  <c r="I1556" i="1"/>
  <c r="H1556" i="1"/>
  <c r="F1556" i="1"/>
  <c r="E1556" i="1"/>
  <c r="P1555" i="1"/>
  <c r="O1555" i="1"/>
  <c r="N1555" i="1"/>
  <c r="M1555" i="1"/>
  <c r="K1555" i="1"/>
  <c r="J1555" i="1"/>
  <c r="I1555" i="1"/>
  <c r="H1555" i="1"/>
  <c r="F1555" i="1"/>
  <c r="E1555" i="1"/>
  <c r="P1554" i="1"/>
  <c r="O1554" i="1"/>
  <c r="N1554" i="1"/>
  <c r="M1554" i="1"/>
  <c r="K1554" i="1"/>
  <c r="J1554" i="1"/>
  <c r="I1554" i="1"/>
  <c r="G1554" i="1" s="1"/>
  <c r="H1554" i="1"/>
  <c r="F1554" i="1"/>
  <c r="E1554" i="1"/>
  <c r="P1553" i="1"/>
  <c r="O1553" i="1"/>
  <c r="N1553" i="1"/>
  <c r="M1553" i="1"/>
  <c r="K1553" i="1"/>
  <c r="J1553" i="1"/>
  <c r="I1553" i="1"/>
  <c r="H1553" i="1"/>
  <c r="F1553" i="1"/>
  <c r="E1553" i="1"/>
  <c r="P1552" i="1"/>
  <c r="O1552" i="1"/>
  <c r="N1552" i="1"/>
  <c r="M1552" i="1"/>
  <c r="K1552" i="1"/>
  <c r="J1552" i="1"/>
  <c r="I1552" i="1"/>
  <c r="H1552" i="1"/>
  <c r="F1552" i="1"/>
  <c r="E1552" i="1"/>
  <c r="P1551" i="1"/>
  <c r="O1551" i="1"/>
  <c r="N1551" i="1"/>
  <c r="M1551" i="1"/>
  <c r="K1551" i="1"/>
  <c r="J1551" i="1"/>
  <c r="I1551" i="1"/>
  <c r="H1551" i="1"/>
  <c r="G1551" i="1" s="1"/>
  <c r="F1551" i="1"/>
  <c r="E1551" i="1"/>
  <c r="P1550" i="1"/>
  <c r="O1550" i="1"/>
  <c r="N1550" i="1"/>
  <c r="M1550" i="1"/>
  <c r="K1550" i="1"/>
  <c r="J1550" i="1"/>
  <c r="I1550" i="1"/>
  <c r="H1550" i="1"/>
  <c r="F1550" i="1"/>
  <c r="E1550" i="1"/>
  <c r="P1549" i="1"/>
  <c r="O1549" i="1"/>
  <c r="N1549" i="1"/>
  <c r="M1549" i="1"/>
  <c r="L1549" i="1" s="1"/>
  <c r="K1549" i="1"/>
  <c r="J1549" i="1"/>
  <c r="I1549" i="1"/>
  <c r="H1549" i="1"/>
  <c r="F1549" i="1"/>
  <c r="E1549" i="1"/>
  <c r="P1547" i="1"/>
  <c r="O1547" i="1"/>
  <c r="N1547" i="1"/>
  <c r="M1547" i="1"/>
  <c r="K1547" i="1"/>
  <c r="J1547" i="1"/>
  <c r="I1547" i="1"/>
  <c r="H1547" i="1"/>
  <c r="F1547" i="1"/>
  <c r="E1547" i="1"/>
  <c r="P1546" i="1"/>
  <c r="O1546" i="1"/>
  <c r="N1546" i="1"/>
  <c r="M1546" i="1"/>
  <c r="K1546" i="1"/>
  <c r="J1546" i="1"/>
  <c r="I1546" i="1"/>
  <c r="H1546" i="1"/>
  <c r="F1546" i="1"/>
  <c r="E1546" i="1"/>
  <c r="P1545" i="1"/>
  <c r="O1545" i="1"/>
  <c r="N1545" i="1"/>
  <c r="M1545" i="1"/>
  <c r="K1545" i="1"/>
  <c r="J1545" i="1"/>
  <c r="I1545" i="1"/>
  <c r="H1545" i="1"/>
  <c r="F1545" i="1"/>
  <c r="E1545" i="1"/>
  <c r="P1544" i="1"/>
  <c r="O1544" i="1"/>
  <c r="N1544" i="1"/>
  <c r="M1544" i="1"/>
  <c r="K1544" i="1"/>
  <c r="G1544" i="1" s="1"/>
  <c r="J1544" i="1"/>
  <c r="I1544" i="1"/>
  <c r="H1544" i="1"/>
  <c r="F1544" i="1"/>
  <c r="E1544" i="1"/>
  <c r="P1543" i="1"/>
  <c r="O1543" i="1"/>
  <c r="N1543" i="1"/>
  <c r="M1543" i="1"/>
  <c r="K1543" i="1"/>
  <c r="J1543" i="1"/>
  <c r="I1543" i="1"/>
  <c r="H1543" i="1"/>
  <c r="G1543" i="1" s="1"/>
  <c r="F1543" i="1"/>
  <c r="E1543" i="1"/>
  <c r="P1542" i="1"/>
  <c r="O1542" i="1"/>
  <c r="N1542" i="1"/>
  <c r="M1542" i="1"/>
  <c r="K1542" i="1"/>
  <c r="J1542" i="1"/>
  <c r="I1542" i="1"/>
  <c r="H1542" i="1"/>
  <c r="F1542" i="1"/>
  <c r="E1542" i="1"/>
  <c r="P1541" i="1"/>
  <c r="O1541" i="1"/>
  <c r="N1541" i="1"/>
  <c r="M1541" i="1"/>
  <c r="L1541" i="1" s="1"/>
  <c r="K1541" i="1"/>
  <c r="J1541" i="1"/>
  <c r="I1541" i="1"/>
  <c r="H1541" i="1"/>
  <c r="F1541" i="1"/>
  <c r="E1541" i="1"/>
  <c r="P1540" i="1"/>
  <c r="O1540" i="1"/>
  <c r="N1540" i="1"/>
  <c r="M1540" i="1"/>
  <c r="K1540" i="1"/>
  <c r="J1540" i="1"/>
  <c r="I1540" i="1"/>
  <c r="H1540" i="1"/>
  <c r="G1540" i="1" s="1"/>
  <c r="F1540" i="1"/>
  <c r="E1540" i="1"/>
  <c r="P1539" i="1"/>
  <c r="P1536" i="1" s="1"/>
  <c r="O1539" i="1"/>
  <c r="N1539" i="1"/>
  <c r="M1539" i="1"/>
  <c r="K1539" i="1"/>
  <c r="J1539" i="1"/>
  <c r="I1539" i="1"/>
  <c r="H1539" i="1"/>
  <c r="G1539" i="1" s="1"/>
  <c r="F1539" i="1"/>
  <c r="E1539" i="1"/>
  <c r="P1538" i="1"/>
  <c r="O1538" i="1"/>
  <c r="N1538" i="1"/>
  <c r="M1538" i="1"/>
  <c r="K1538" i="1"/>
  <c r="J1538" i="1"/>
  <c r="I1538" i="1"/>
  <c r="H1538" i="1"/>
  <c r="F1538" i="1"/>
  <c r="E1538" i="1"/>
  <c r="P1537" i="1"/>
  <c r="O1537" i="1"/>
  <c r="N1537" i="1"/>
  <c r="M1537" i="1"/>
  <c r="K1537" i="1"/>
  <c r="J1537" i="1"/>
  <c r="I1537" i="1"/>
  <c r="H1537" i="1"/>
  <c r="F1537" i="1"/>
  <c r="E1537" i="1"/>
  <c r="P1535" i="1"/>
  <c r="O1535" i="1"/>
  <c r="N1535" i="1"/>
  <c r="M1535" i="1"/>
  <c r="K1535" i="1"/>
  <c r="J1535" i="1"/>
  <c r="I1535" i="1"/>
  <c r="H1535" i="1"/>
  <c r="F1535" i="1"/>
  <c r="E1535" i="1"/>
  <c r="P1534" i="1"/>
  <c r="O1534" i="1"/>
  <c r="N1534" i="1"/>
  <c r="M1534" i="1"/>
  <c r="K1534" i="1"/>
  <c r="J1534" i="1"/>
  <c r="I1534" i="1"/>
  <c r="H1534" i="1"/>
  <c r="F1534" i="1"/>
  <c r="E1534" i="1"/>
  <c r="P1533" i="1"/>
  <c r="O1533" i="1"/>
  <c r="N1533" i="1"/>
  <c r="M1533" i="1"/>
  <c r="L1533" i="1" s="1"/>
  <c r="K1533" i="1"/>
  <c r="J1533" i="1"/>
  <c r="I1533" i="1"/>
  <c r="H1533" i="1"/>
  <c r="F1533" i="1"/>
  <c r="E1533" i="1"/>
  <c r="P1532" i="1"/>
  <c r="O1532" i="1"/>
  <c r="N1532" i="1"/>
  <c r="M1532" i="1"/>
  <c r="L1532" i="1" s="1"/>
  <c r="K1532" i="1"/>
  <c r="J1532" i="1"/>
  <c r="I1532" i="1"/>
  <c r="H1532" i="1"/>
  <c r="F1532" i="1"/>
  <c r="E1532" i="1"/>
  <c r="P1531" i="1"/>
  <c r="O1531" i="1"/>
  <c r="N1531" i="1"/>
  <c r="M1531" i="1"/>
  <c r="K1531" i="1"/>
  <c r="J1531" i="1"/>
  <c r="I1531" i="1"/>
  <c r="H1531" i="1"/>
  <c r="G1531" i="1" s="1"/>
  <c r="F1531" i="1"/>
  <c r="E1531" i="1"/>
  <c r="P1530" i="1"/>
  <c r="O1530" i="1"/>
  <c r="N1530" i="1"/>
  <c r="M1530" i="1"/>
  <c r="K1530" i="1"/>
  <c r="J1530" i="1"/>
  <c r="I1530" i="1"/>
  <c r="H1530" i="1"/>
  <c r="G1530" i="1" s="1"/>
  <c r="F1530" i="1"/>
  <c r="E1530" i="1"/>
  <c r="P1529" i="1"/>
  <c r="O1529" i="1"/>
  <c r="N1529" i="1"/>
  <c r="M1529" i="1"/>
  <c r="K1529" i="1"/>
  <c r="J1529" i="1"/>
  <c r="I1529" i="1"/>
  <c r="H1529" i="1"/>
  <c r="F1529" i="1"/>
  <c r="E1529" i="1"/>
  <c r="P1528" i="1"/>
  <c r="O1528" i="1"/>
  <c r="N1528" i="1"/>
  <c r="M1528" i="1"/>
  <c r="K1528" i="1"/>
  <c r="J1528" i="1"/>
  <c r="I1528" i="1"/>
  <c r="H1528" i="1"/>
  <c r="F1528" i="1"/>
  <c r="E1528" i="1"/>
  <c r="P1527" i="1"/>
  <c r="O1527" i="1"/>
  <c r="N1527" i="1"/>
  <c r="M1527" i="1"/>
  <c r="K1527" i="1"/>
  <c r="J1527" i="1"/>
  <c r="I1527" i="1"/>
  <c r="H1527" i="1"/>
  <c r="F1527" i="1"/>
  <c r="E1527" i="1"/>
  <c r="P1526" i="1"/>
  <c r="O1526" i="1"/>
  <c r="N1526" i="1"/>
  <c r="M1526" i="1"/>
  <c r="L1526" i="1" s="1"/>
  <c r="K1526" i="1"/>
  <c r="J1526" i="1"/>
  <c r="I1526" i="1"/>
  <c r="H1526" i="1"/>
  <c r="F1526" i="1"/>
  <c r="E1526" i="1"/>
  <c r="P1525" i="1"/>
  <c r="O1525" i="1"/>
  <c r="N1525" i="1"/>
  <c r="M1525" i="1"/>
  <c r="K1525" i="1"/>
  <c r="J1525" i="1"/>
  <c r="I1525" i="1"/>
  <c r="H1525" i="1"/>
  <c r="F1525" i="1"/>
  <c r="E1525" i="1"/>
  <c r="P1524" i="1"/>
  <c r="O1524" i="1"/>
  <c r="N1524" i="1"/>
  <c r="M1524" i="1"/>
  <c r="K1524" i="1"/>
  <c r="J1524" i="1"/>
  <c r="I1524" i="1"/>
  <c r="H1524" i="1"/>
  <c r="F1524" i="1"/>
  <c r="E1524" i="1"/>
  <c r="P1521" i="1"/>
  <c r="O1521" i="1"/>
  <c r="N1521" i="1"/>
  <c r="M1521" i="1"/>
  <c r="K1521" i="1"/>
  <c r="J1521" i="1"/>
  <c r="I1521" i="1"/>
  <c r="H1521" i="1"/>
  <c r="F1521" i="1"/>
  <c r="E1521" i="1"/>
  <c r="P1520" i="1"/>
  <c r="O1520" i="1"/>
  <c r="N1520" i="1"/>
  <c r="M1520" i="1"/>
  <c r="K1520" i="1"/>
  <c r="J1520" i="1"/>
  <c r="I1520" i="1"/>
  <c r="H1520" i="1"/>
  <c r="F1520" i="1"/>
  <c r="E1520" i="1"/>
  <c r="N1519" i="1"/>
  <c r="I1519" i="1"/>
  <c r="P1518" i="1"/>
  <c r="O1518" i="1"/>
  <c r="N1518" i="1"/>
  <c r="M1518" i="1"/>
  <c r="K1518" i="1"/>
  <c r="J1518" i="1"/>
  <c r="I1518" i="1"/>
  <c r="H1518" i="1"/>
  <c r="F1518" i="1"/>
  <c r="E1518" i="1"/>
  <c r="P1517" i="1"/>
  <c r="O1517" i="1"/>
  <c r="N1517" i="1"/>
  <c r="M1517" i="1"/>
  <c r="K1517" i="1"/>
  <c r="J1517" i="1"/>
  <c r="I1517" i="1"/>
  <c r="H1517" i="1"/>
  <c r="F1517" i="1"/>
  <c r="E1517" i="1"/>
  <c r="P1516" i="1"/>
  <c r="O1516" i="1"/>
  <c r="N1516" i="1"/>
  <c r="M1516" i="1"/>
  <c r="L1516" i="1" s="1"/>
  <c r="K1516" i="1"/>
  <c r="J1516" i="1"/>
  <c r="I1516" i="1"/>
  <c r="H1516" i="1"/>
  <c r="F1516" i="1"/>
  <c r="E1516" i="1"/>
  <c r="P1515" i="1"/>
  <c r="O1515" i="1"/>
  <c r="N1515" i="1"/>
  <c r="M1515" i="1"/>
  <c r="K1515" i="1"/>
  <c r="J1515" i="1"/>
  <c r="I1515" i="1"/>
  <c r="H1515" i="1"/>
  <c r="F1515" i="1"/>
  <c r="E1515" i="1"/>
  <c r="P1514" i="1"/>
  <c r="O1514" i="1"/>
  <c r="N1514" i="1"/>
  <c r="M1514" i="1"/>
  <c r="K1514" i="1"/>
  <c r="J1514" i="1"/>
  <c r="I1514" i="1"/>
  <c r="H1514" i="1"/>
  <c r="F1514" i="1"/>
  <c r="E1514" i="1"/>
  <c r="P1513" i="1"/>
  <c r="O1513" i="1"/>
  <c r="N1513" i="1"/>
  <c r="M1513" i="1"/>
  <c r="K1513" i="1"/>
  <c r="J1513" i="1"/>
  <c r="I1513" i="1"/>
  <c r="H1513" i="1"/>
  <c r="F1513" i="1"/>
  <c r="E1513" i="1"/>
  <c r="P1512" i="1"/>
  <c r="O1512" i="1"/>
  <c r="N1512" i="1"/>
  <c r="L1512" i="1" s="1"/>
  <c r="M1512" i="1"/>
  <c r="K1512" i="1"/>
  <c r="J1512" i="1"/>
  <c r="I1512" i="1"/>
  <c r="H1512" i="1"/>
  <c r="F1512" i="1"/>
  <c r="E1512" i="1"/>
  <c r="P1511" i="1"/>
  <c r="O1511" i="1"/>
  <c r="N1511" i="1"/>
  <c r="M1511" i="1"/>
  <c r="K1511" i="1"/>
  <c r="J1511" i="1"/>
  <c r="I1511" i="1"/>
  <c r="H1511" i="1"/>
  <c r="F1511" i="1"/>
  <c r="E1511" i="1"/>
  <c r="P1510" i="1"/>
  <c r="O1510" i="1"/>
  <c r="N1510" i="1"/>
  <c r="M1510" i="1"/>
  <c r="K1510" i="1"/>
  <c r="J1510" i="1"/>
  <c r="I1510" i="1"/>
  <c r="H1510" i="1"/>
  <c r="F1510" i="1"/>
  <c r="E1510" i="1"/>
  <c r="P1508" i="1"/>
  <c r="O1508" i="1"/>
  <c r="N1508" i="1"/>
  <c r="M1508" i="1"/>
  <c r="L1508" i="1"/>
  <c r="K1508" i="1"/>
  <c r="J1508" i="1"/>
  <c r="J1506" i="1" s="1"/>
  <c r="I1508" i="1"/>
  <c r="H1508" i="1"/>
  <c r="F1508" i="1"/>
  <c r="E1508" i="1"/>
  <c r="P1507" i="1"/>
  <c r="O1507" i="1"/>
  <c r="O1506" i="1" s="1"/>
  <c r="N1507" i="1"/>
  <c r="M1507" i="1"/>
  <c r="K1507" i="1"/>
  <c r="K1506" i="1" s="1"/>
  <c r="J1507" i="1"/>
  <c r="I1507" i="1"/>
  <c r="H1507" i="1"/>
  <c r="H1506" i="1" s="1"/>
  <c r="F1507" i="1"/>
  <c r="E1507" i="1"/>
  <c r="P1506" i="1"/>
  <c r="M1506" i="1"/>
  <c r="P1505" i="1"/>
  <c r="O1505" i="1"/>
  <c r="N1505" i="1"/>
  <c r="M1505" i="1"/>
  <c r="K1505" i="1"/>
  <c r="J1505" i="1"/>
  <c r="I1505" i="1"/>
  <c r="H1505" i="1"/>
  <c r="F1505" i="1"/>
  <c r="E1505" i="1"/>
  <c r="P1504" i="1"/>
  <c r="O1504" i="1"/>
  <c r="N1504" i="1"/>
  <c r="M1504" i="1"/>
  <c r="K1504" i="1"/>
  <c r="J1504" i="1"/>
  <c r="I1504" i="1"/>
  <c r="H1504" i="1"/>
  <c r="F1504" i="1"/>
  <c r="E1504" i="1"/>
  <c r="P1503" i="1"/>
  <c r="O1503" i="1"/>
  <c r="N1503" i="1"/>
  <c r="M1503" i="1"/>
  <c r="K1503" i="1"/>
  <c r="J1503" i="1"/>
  <c r="I1503" i="1"/>
  <c r="H1503" i="1"/>
  <c r="F1503" i="1"/>
  <c r="E1503" i="1"/>
  <c r="P1502" i="1"/>
  <c r="O1502" i="1"/>
  <c r="N1502" i="1"/>
  <c r="M1502" i="1"/>
  <c r="L1502" i="1"/>
  <c r="K1502" i="1"/>
  <c r="J1502" i="1"/>
  <c r="I1502" i="1"/>
  <c r="H1502" i="1"/>
  <c r="F1502" i="1"/>
  <c r="E1502" i="1"/>
  <c r="P1501" i="1"/>
  <c r="O1501" i="1"/>
  <c r="N1501" i="1"/>
  <c r="M1501" i="1"/>
  <c r="K1501" i="1"/>
  <c r="J1501" i="1"/>
  <c r="I1501" i="1"/>
  <c r="H1501" i="1"/>
  <c r="F1501" i="1"/>
  <c r="E1501" i="1"/>
  <c r="F1500" i="1"/>
  <c r="P1499" i="1"/>
  <c r="O1499" i="1"/>
  <c r="N1499" i="1"/>
  <c r="M1499" i="1"/>
  <c r="K1499" i="1"/>
  <c r="J1499" i="1"/>
  <c r="I1499" i="1"/>
  <c r="H1499" i="1"/>
  <c r="F1499" i="1"/>
  <c r="E1499" i="1"/>
  <c r="P1498" i="1"/>
  <c r="O1498" i="1"/>
  <c r="N1498" i="1"/>
  <c r="L1498" i="1" s="1"/>
  <c r="M1498" i="1"/>
  <c r="K1498" i="1"/>
  <c r="J1498" i="1"/>
  <c r="I1498" i="1"/>
  <c r="H1498" i="1"/>
  <c r="F1498" i="1"/>
  <c r="E1498" i="1"/>
  <c r="P1497" i="1"/>
  <c r="O1497" i="1"/>
  <c r="N1497" i="1"/>
  <c r="M1497" i="1"/>
  <c r="K1497" i="1"/>
  <c r="J1497" i="1"/>
  <c r="I1497" i="1"/>
  <c r="H1497" i="1"/>
  <c r="G1497" i="1" s="1"/>
  <c r="F1497" i="1"/>
  <c r="E1497" i="1"/>
  <c r="P1496" i="1"/>
  <c r="L1496" i="1" s="1"/>
  <c r="O1496" i="1"/>
  <c r="N1496" i="1"/>
  <c r="M1496" i="1"/>
  <c r="K1496" i="1"/>
  <c r="J1496" i="1"/>
  <c r="J1493" i="1" s="1"/>
  <c r="I1496" i="1"/>
  <c r="I1493" i="1" s="1"/>
  <c r="H1496" i="1"/>
  <c r="F1496" i="1"/>
  <c r="E1496" i="1"/>
  <c r="P1495" i="1"/>
  <c r="O1495" i="1"/>
  <c r="N1495" i="1"/>
  <c r="M1495" i="1"/>
  <c r="K1495" i="1"/>
  <c r="K1493" i="1" s="1"/>
  <c r="J1495" i="1"/>
  <c r="I1495" i="1"/>
  <c r="H1495" i="1"/>
  <c r="F1495" i="1"/>
  <c r="E1495" i="1"/>
  <c r="P1494" i="1"/>
  <c r="O1494" i="1"/>
  <c r="N1494" i="1"/>
  <c r="M1494" i="1"/>
  <c r="K1494" i="1"/>
  <c r="J1494" i="1"/>
  <c r="I1494" i="1"/>
  <c r="H1494" i="1"/>
  <c r="F1494" i="1"/>
  <c r="E1494" i="1"/>
  <c r="P1491" i="1"/>
  <c r="O1491" i="1"/>
  <c r="N1491" i="1"/>
  <c r="M1491" i="1"/>
  <c r="K1491" i="1"/>
  <c r="J1491" i="1"/>
  <c r="I1491" i="1"/>
  <c r="H1491" i="1"/>
  <c r="F1491" i="1"/>
  <c r="E1491" i="1"/>
  <c r="P1490" i="1"/>
  <c r="O1490" i="1"/>
  <c r="N1490" i="1"/>
  <c r="M1490" i="1"/>
  <c r="K1490" i="1"/>
  <c r="J1490" i="1"/>
  <c r="I1490" i="1"/>
  <c r="H1490" i="1"/>
  <c r="F1490" i="1"/>
  <c r="E1490" i="1"/>
  <c r="P1489" i="1"/>
  <c r="O1489" i="1"/>
  <c r="N1489" i="1"/>
  <c r="M1489" i="1"/>
  <c r="K1489" i="1"/>
  <c r="J1489" i="1"/>
  <c r="I1489" i="1"/>
  <c r="H1489" i="1"/>
  <c r="F1489" i="1"/>
  <c r="E1489" i="1"/>
  <c r="P1488" i="1"/>
  <c r="O1488" i="1"/>
  <c r="N1488" i="1"/>
  <c r="M1488" i="1"/>
  <c r="K1488" i="1"/>
  <c r="J1488" i="1"/>
  <c r="I1488" i="1"/>
  <c r="H1488" i="1"/>
  <c r="F1488" i="1"/>
  <c r="E1488" i="1"/>
  <c r="P1487" i="1"/>
  <c r="L1487" i="1" s="1"/>
  <c r="O1487" i="1"/>
  <c r="N1487" i="1"/>
  <c r="M1487" i="1"/>
  <c r="K1487" i="1"/>
  <c r="J1487" i="1"/>
  <c r="I1487" i="1"/>
  <c r="H1487" i="1"/>
  <c r="F1487" i="1"/>
  <c r="E1487" i="1"/>
  <c r="P1486" i="1"/>
  <c r="O1486" i="1"/>
  <c r="N1486" i="1"/>
  <c r="M1486" i="1"/>
  <c r="L1486" i="1" s="1"/>
  <c r="K1486" i="1"/>
  <c r="J1486" i="1"/>
  <c r="I1486" i="1"/>
  <c r="H1486" i="1"/>
  <c r="F1486" i="1"/>
  <c r="E1486" i="1"/>
  <c r="P1485" i="1"/>
  <c r="O1485" i="1"/>
  <c r="N1485" i="1"/>
  <c r="M1485" i="1"/>
  <c r="K1485" i="1"/>
  <c r="J1485" i="1"/>
  <c r="I1485" i="1"/>
  <c r="H1485" i="1"/>
  <c r="F1485" i="1"/>
  <c r="E1485" i="1"/>
  <c r="P1484" i="1"/>
  <c r="O1484" i="1"/>
  <c r="N1484" i="1"/>
  <c r="M1484" i="1"/>
  <c r="K1484" i="1"/>
  <c r="J1484" i="1"/>
  <c r="I1484" i="1"/>
  <c r="H1484" i="1"/>
  <c r="F1484" i="1"/>
  <c r="E1484" i="1"/>
  <c r="P1483" i="1"/>
  <c r="O1483" i="1"/>
  <c r="N1483" i="1"/>
  <c r="M1483" i="1"/>
  <c r="L1483" i="1"/>
  <c r="K1483" i="1"/>
  <c r="J1483" i="1"/>
  <c r="I1483" i="1"/>
  <c r="H1483" i="1"/>
  <c r="F1483" i="1"/>
  <c r="E1483" i="1"/>
  <c r="P1482" i="1"/>
  <c r="O1482" i="1"/>
  <c r="N1482" i="1"/>
  <c r="M1482" i="1"/>
  <c r="K1482" i="1"/>
  <c r="J1482" i="1"/>
  <c r="I1482" i="1"/>
  <c r="H1482" i="1"/>
  <c r="F1482" i="1"/>
  <c r="E1482" i="1"/>
  <c r="P1480" i="1"/>
  <c r="O1480" i="1"/>
  <c r="N1480" i="1"/>
  <c r="M1480" i="1"/>
  <c r="K1480" i="1"/>
  <c r="J1480" i="1"/>
  <c r="I1480" i="1"/>
  <c r="H1480" i="1"/>
  <c r="F1480" i="1"/>
  <c r="E1480" i="1"/>
  <c r="P1479" i="1"/>
  <c r="O1479" i="1"/>
  <c r="N1479" i="1"/>
  <c r="M1479" i="1"/>
  <c r="K1479" i="1"/>
  <c r="J1479" i="1"/>
  <c r="I1479" i="1"/>
  <c r="H1479" i="1"/>
  <c r="F1479" i="1"/>
  <c r="E1479" i="1"/>
  <c r="P1478" i="1"/>
  <c r="O1478" i="1"/>
  <c r="N1478" i="1"/>
  <c r="M1478" i="1"/>
  <c r="L1478" i="1" s="1"/>
  <c r="K1478" i="1"/>
  <c r="J1478" i="1"/>
  <c r="I1478" i="1"/>
  <c r="H1478" i="1"/>
  <c r="F1478" i="1"/>
  <c r="E1478" i="1"/>
  <c r="P1477" i="1"/>
  <c r="O1477" i="1"/>
  <c r="N1477" i="1"/>
  <c r="M1477" i="1"/>
  <c r="K1477" i="1"/>
  <c r="J1477" i="1"/>
  <c r="I1477" i="1"/>
  <c r="H1477" i="1"/>
  <c r="F1477" i="1"/>
  <c r="E1477" i="1"/>
  <c r="P1476" i="1"/>
  <c r="O1476" i="1"/>
  <c r="N1476" i="1"/>
  <c r="M1476" i="1"/>
  <c r="K1476" i="1"/>
  <c r="J1476" i="1"/>
  <c r="I1476" i="1"/>
  <c r="H1476" i="1"/>
  <c r="F1476" i="1"/>
  <c r="E1476" i="1"/>
  <c r="P1475" i="1"/>
  <c r="O1475" i="1"/>
  <c r="N1475" i="1"/>
  <c r="M1475" i="1"/>
  <c r="L1475" i="1"/>
  <c r="K1475" i="1"/>
  <c r="J1475" i="1"/>
  <c r="I1475" i="1"/>
  <c r="H1475" i="1"/>
  <c r="F1475" i="1"/>
  <c r="E1475" i="1"/>
  <c r="P1474" i="1"/>
  <c r="O1474" i="1"/>
  <c r="N1474" i="1"/>
  <c r="M1474" i="1"/>
  <c r="K1474" i="1"/>
  <c r="J1474" i="1"/>
  <c r="I1474" i="1"/>
  <c r="H1474" i="1"/>
  <c r="F1474" i="1"/>
  <c r="E1474" i="1"/>
  <c r="P1473" i="1"/>
  <c r="O1473" i="1"/>
  <c r="N1473" i="1"/>
  <c r="M1473" i="1"/>
  <c r="K1473" i="1"/>
  <c r="J1473" i="1"/>
  <c r="I1473" i="1"/>
  <c r="H1473" i="1"/>
  <c r="G1473" i="1" s="1"/>
  <c r="F1473" i="1"/>
  <c r="E1473" i="1"/>
  <c r="P1472" i="1"/>
  <c r="O1472" i="1"/>
  <c r="N1472" i="1"/>
  <c r="M1472" i="1"/>
  <c r="K1472" i="1"/>
  <c r="J1472" i="1"/>
  <c r="I1472" i="1"/>
  <c r="H1472" i="1"/>
  <c r="F1472" i="1"/>
  <c r="E1472" i="1"/>
  <c r="P1471" i="1"/>
  <c r="O1471" i="1"/>
  <c r="N1471" i="1"/>
  <c r="M1471" i="1"/>
  <c r="L1471" i="1" s="1"/>
  <c r="K1471" i="1"/>
  <c r="J1471" i="1"/>
  <c r="I1471" i="1"/>
  <c r="H1471" i="1"/>
  <c r="F1471" i="1"/>
  <c r="E1471" i="1"/>
  <c r="N1470" i="1"/>
  <c r="P1468" i="1"/>
  <c r="P1466" i="1" s="1"/>
  <c r="O1468" i="1"/>
  <c r="N1468" i="1"/>
  <c r="M1468" i="1"/>
  <c r="K1468" i="1"/>
  <c r="J1468" i="1"/>
  <c r="I1468" i="1"/>
  <c r="H1468" i="1"/>
  <c r="F1468" i="1"/>
  <c r="E1468" i="1"/>
  <c r="E1466" i="1" s="1"/>
  <c r="P1467" i="1"/>
  <c r="O1467" i="1"/>
  <c r="N1467" i="1"/>
  <c r="M1467" i="1"/>
  <c r="K1467" i="1"/>
  <c r="K1466" i="1" s="1"/>
  <c r="J1467" i="1"/>
  <c r="J1466" i="1" s="1"/>
  <c r="I1467" i="1"/>
  <c r="H1467" i="1"/>
  <c r="F1467" i="1"/>
  <c r="E1467" i="1"/>
  <c r="N1466" i="1"/>
  <c r="M1466" i="1"/>
  <c r="P1465" i="1"/>
  <c r="O1465" i="1"/>
  <c r="N1465" i="1"/>
  <c r="M1465" i="1"/>
  <c r="K1465" i="1"/>
  <c r="J1465" i="1"/>
  <c r="I1465" i="1"/>
  <c r="H1465" i="1"/>
  <c r="G1465" i="1" s="1"/>
  <c r="F1465" i="1"/>
  <c r="E1465" i="1"/>
  <c r="P1464" i="1"/>
  <c r="P1657" i="1" s="1"/>
  <c r="O1464" i="1"/>
  <c r="O1657" i="1" s="1"/>
  <c r="N1464" i="1"/>
  <c r="N1657" i="1" s="1"/>
  <c r="M1464" i="1"/>
  <c r="M1657" i="1" s="1"/>
  <c r="K1464" i="1"/>
  <c r="K1657" i="1" s="1"/>
  <c r="J1464" i="1"/>
  <c r="J1657" i="1" s="1"/>
  <c r="I1464" i="1"/>
  <c r="I1657" i="1" s="1"/>
  <c r="H1464" i="1"/>
  <c r="F1464" i="1"/>
  <c r="F1657" i="1" s="1"/>
  <c r="E1464" i="1"/>
  <c r="E1657" i="1" s="1"/>
  <c r="P1463" i="1"/>
  <c r="O1463" i="1"/>
  <c r="N1463" i="1"/>
  <c r="M1463" i="1"/>
  <c r="L1463" i="1" s="1"/>
  <c r="K1463" i="1"/>
  <c r="J1463" i="1"/>
  <c r="I1463" i="1"/>
  <c r="H1463" i="1"/>
  <c r="F1463" i="1"/>
  <c r="E1463" i="1"/>
  <c r="P1462" i="1"/>
  <c r="O1462" i="1"/>
  <c r="N1462" i="1"/>
  <c r="M1462" i="1"/>
  <c r="K1462" i="1"/>
  <c r="J1462" i="1"/>
  <c r="I1462" i="1"/>
  <c r="H1462" i="1"/>
  <c r="F1462" i="1"/>
  <c r="E1462" i="1"/>
  <c r="P1461" i="1"/>
  <c r="O1461" i="1"/>
  <c r="N1461" i="1"/>
  <c r="M1461" i="1"/>
  <c r="K1461" i="1"/>
  <c r="J1461" i="1"/>
  <c r="I1461" i="1"/>
  <c r="H1461" i="1"/>
  <c r="F1461" i="1"/>
  <c r="E1461" i="1"/>
  <c r="P1460" i="1"/>
  <c r="O1460" i="1"/>
  <c r="N1460" i="1"/>
  <c r="M1460" i="1"/>
  <c r="K1460" i="1"/>
  <c r="J1460" i="1"/>
  <c r="I1460" i="1"/>
  <c r="H1460" i="1"/>
  <c r="F1460" i="1"/>
  <c r="E1460" i="1"/>
  <c r="P1459" i="1"/>
  <c r="O1459" i="1"/>
  <c r="N1459" i="1"/>
  <c r="M1459" i="1"/>
  <c r="K1459" i="1"/>
  <c r="K1457" i="1" s="1"/>
  <c r="J1459" i="1"/>
  <c r="J1457" i="1" s="1"/>
  <c r="I1459" i="1"/>
  <c r="H1459" i="1"/>
  <c r="F1459" i="1"/>
  <c r="E1459" i="1"/>
  <c r="P1458" i="1"/>
  <c r="O1458" i="1"/>
  <c r="N1458" i="1"/>
  <c r="N1457" i="1" s="1"/>
  <c r="M1458" i="1"/>
  <c r="K1458" i="1"/>
  <c r="J1458" i="1"/>
  <c r="I1458" i="1"/>
  <c r="H1458" i="1"/>
  <c r="F1458" i="1"/>
  <c r="F1457" i="1" s="1"/>
  <c r="E1458" i="1"/>
  <c r="I1457" i="1"/>
  <c r="P1455" i="1"/>
  <c r="O1455" i="1"/>
  <c r="N1455" i="1"/>
  <c r="M1455" i="1"/>
  <c r="L1455" i="1" s="1"/>
  <c r="K1455" i="1"/>
  <c r="J1455" i="1"/>
  <c r="I1455" i="1"/>
  <c r="H1455" i="1"/>
  <c r="F1455" i="1"/>
  <c r="E1455" i="1"/>
  <c r="P1454" i="1"/>
  <c r="P1453" i="1" s="1"/>
  <c r="O1454" i="1"/>
  <c r="O1453" i="1" s="1"/>
  <c r="N1454" i="1"/>
  <c r="M1454" i="1"/>
  <c r="K1454" i="1"/>
  <c r="K1453" i="1" s="1"/>
  <c r="J1454" i="1"/>
  <c r="I1454" i="1"/>
  <c r="H1454" i="1"/>
  <c r="F1454" i="1"/>
  <c r="E1454" i="1"/>
  <c r="J1453" i="1"/>
  <c r="P1452" i="1"/>
  <c r="O1452" i="1"/>
  <c r="L1452" i="1" s="1"/>
  <c r="N1452" i="1"/>
  <c r="M1452" i="1"/>
  <c r="K1452" i="1"/>
  <c r="J1452" i="1"/>
  <c r="I1452" i="1"/>
  <c r="H1452" i="1"/>
  <c r="F1452" i="1"/>
  <c r="E1452" i="1"/>
  <c r="P1451" i="1"/>
  <c r="O1451" i="1"/>
  <c r="N1451" i="1"/>
  <c r="M1451" i="1"/>
  <c r="K1451" i="1"/>
  <c r="K1450" i="1" s="1"/>
  <c r="J1451" i="1"/>
  <c r="J1450" i="1" s="1"/>
  <c r="I1451" i="1"/>
  <c r="H1451" i="1"/>
  <c r="F1451" i="1"/>
  <c r="E1451" i="1"/>
  <c r="N1450" i="1"/>
  <c r="M1450" i="1"/>
  <c r="E1450" i="1"/>
  <c r="P1449" i="1"/>
  <c r="O1449" i="1"/>
  <c r="N1449" i="1"/>
  <c r="M1449" i="1"/>
  <c r="K1449" i="1"/>
  <c r="J1449" i="1"/>
  <c r="I1449" i="1"/>
  <c r="H1449" i="1"/>
  <c r="G1449" i="1" s="1"/>
  <c r="F1449" i="1"/>
  <c r="E1449" i="1"/>
  <c r="P1448" i="1"/>
  <c r="O1448" i="1"/>
  <c r="N1448" i="1"/>
  <c r="M1448" i="1"/>
  <c r="K1448" i="1"/>
  <c r="J1448" i="1"/>
  <c r="J1447" i="1" s="1"/>
  <c r="I1448" i="1"/>
  <c r="H1448" i="1"/>
  <c r="F1448" i="1"/>
  <c r="E1448" i="1"/>
  <c r="N1447" i="1"/>
  <c r="M1447" i="1"/>
  <c r="K1447" i="1"/>
  <c r="E1447" i="1"/>
  <c r="P1446" i="1"/>
  <c r="P1445" i="1" s="1"/>
  <c r="O1446" i="1"/>
  <c r="O1445" i="1" s="1"/>
  <c r="N1446" i="1"/>
  <c r="M1446" i="1"/>
  <c r="K1446" i="1"/>
  <c r="J1446" i="1"/>
  <c r="J1445" i="1" s="1"/>
  <c r="I1446" i="1"/>
  <c r="H1446" i="1"/>
  <c r="H1445" i="1" s="1"/>
  <c r="F1446" i="1"/>
  <c r="E1446" i="1"/>
  <c r="N1445" i="1"/>
  <c r="K1445" i="1"/>
  <c r="I1445" i="1"/>
  <c r="P1444" i="1"/>
  <c r="P1443" i="1" s="1"/>
  <c r="O1444" i="1"/>
  <c r="N1444" i="1"/>
  <c r="M1444" i="1"/>
  <c r="M1443" i="1" s="1"/>
  <c r="K1444" i="1"/>
  <c r="K1443" i="1" s="1"/>
  <c r="J1444" i="1"/>
  <c r="I1444" i="1"/>
  <c r="I1443" i="1" s="1"/>
  <c r="H1444" i="1"/>
  <c r="H1443" i="1" s="1"/>
  <c r="F1444" i="1"/>
  <c r="E1444" i="1"/>
  <c r="Q1444" i="1" s="1"/>
  <c r="O1443" i="1"/>
  <c r="N1443" i="1"/>
  <c r="L1443" i="1"/>
  <c r="J1443" i="1"/>
  <c r="G1443" i="1"/>
  <c r="E1443" i="1"/>
  <c r="Q1443" i="1" s="1"/>
  <c r="P1442" i="1"/>
  <c r="O1442" i="1"/>
  <c r="N1442" i="1"/>
  <c r="M1442" i="1"/>
  <c r="K1442" i="1"/>
  <c r="J1442" i="1"/>
  <c r="I1442" i="1"/>
  <c r="H1442" i="1"/>
  <c r="F1442" i="1"/>
  <c r="E1442" i="1"/>
  <c r="P1441" i="1"/>
  <c r="O1441" i="1"/>
  <c r="N1441" i="1"/>
  <c r="M1441" i="1"/>
  <c r="K1441" i="1"/>
  <c r="J1441" i="1"/>
  <c r="I1441" i="1"/>
  <c r="H1441" i="1"/>
  <c r="F1441" i="1"/>
  <c r="E1441" i="1"/>
  <c r="P1440" i="1"/>
  <c r="O1440" i="1"/>
  <c r="N1440" i="1"/>
  <c r="M1440" i="1"/>
  <c r="K1440" i="1"/>
  <c r="J1440" i="1"/>
  <c r="I1440" i="1"/>
  <c r="H1440" i="1"/>
  <c r="F1440" i="1"/>
  <c r="E1440" i="1"/>
  <c r="P1439" i="1"/>
  <c r="O1439" i="1"/>
  <c r="N1439" i="1"/>
  <c r="M1439" i="1"/>
  <c r="L1439" i="1" s="1"/>
  <c r="K1439" i="1"/>
  <c r="K1438" i="1" s="1"/>
  <c r="K1456" i="1" s="1"/>
  <c r="J1439" i="1"/>
  <c r="I1439" i="1"/>
  <c r="H1439" i="1"/>
  <c r="F1439" i="1"/>
  <c r="E1439" i="1"/>
  <c r="N1438" i="1"/>
  <c r="M1438" i="1"/>
  <c r="P1436" i="1"/>
  <c r="P1435" i="1" s="1"/>
  <c r="O1436" i="1"/>
  <c r="O1435" i="1" s="1"/>
  <c r="N1436" i="1"/>
  <c r="M1436" i="1"/>
  <c r="K1436" i="1"/>
  <c r="J1436" i="1"/>
  <c r="J1435" i="1" s="1"/>
  <c r="I1436" i="1"/>
  <c r="H1436" i="1"/>
  <c r="F1436" i="1"/>
  <c r="E1436" i="1"/>
  <c r="M1435" i="1"/>
  <c r="K1435" i="1"/>
  <c r="I1435" i="1"/>
  <c r="P1434" i="1"/>
  <c r="P1433" i="1" s="1"/>
  <c r="O1434" i="1"/>
  <c r="O1433" i="1" s="1"/>
  <c r="N1434" i="1"/>
  <c r="N1433" i="1" s="1"/>
  <c r="M1434" i="1"/>
  <c r="K1434" i="1"/>
  <c r="J1434" i="1"/>
  <c r="J1433" i="1" s="1"/>
  <c r="I1434" i="1"/>
  <c r="H1434" i="1"/>
  <c r="F1434" i="1"/>
  <c r="E1434" i="1"/>
  <c r="K1433" i="1"/>
  <c r="I1433" i="1"/>
  <c r="H1433" i="1"/>
  <c r="P1432" i="1"/>
  <c r="O1432" i="1"/>
  <c r="N1432" i="1"/>
  <c r="M1432" i="1"/>
  <c r="K1432" i="1"/>
  <c r="J1432" i="1"/>
  <c r="I1432" i="1"/>
  <c r="H1432" i="1"/>
  <c r="F1432" i="1"/>
  <c r="E1432" i="1"/>
  <c r="P1431" i="1"/>
  <c r="O1431" i="1"/>
  <c r="O1430" i="1" s="1"/>
  <c r="N1431" i="1"/>
  <c r="M1431" i="1"/>
  <c r="K1431" i="1"/>
  <c r="J1431" i="1"/>
  <c r="I1431" i="1"/>
  <c r="I1430" i="1" s="1"/>
  <c r="H1431" i="1"/>
  <c r="F1431" i="1"/>
  <c r="E1431" i="1"/>
  <c r="E1430" i="1" s="1"/>
  <c r="P1430" i="1"/>
  <c r="N1430" i="1"/>
  <c r="K1430" i="1"/>
  <c r="J1430" i="1"/>
  <c r="H1430" i="1"/>
  <c r="P1428" i="1"/>
  <c r="O1428" i="1"/>
  <c r="O1427" i="1" s="1"/>
  <c r="N1428" i="1"/>
  <c r="N1427" i="1" s="1"/>
  <c r="M1428" i="1"/>
  <c r="M1427" i="1" s="1"/>
  <c r="K1428" i="1"/>
  <c r="J1428" i="1"/>
  <c r="J1427" i="1" s="1"/>
  <c r="I1428" i="1"/>
  <c r="H1428" i="1"/>
  <c r="F1428" i="1"/>
  <c r="F1427" i="1" s="1"/>
  <c r="E1428" i="1"/>
  <c r="K1427" i="1"/>
  <c r="I1427" i="1"/>
  <c r="P1426" i="1"/>
  <c r="O1426" i="1"/>
  <c r="N1426" i="1"/>
  <c r="N1425" i="1" s="1"/>
  <c r="M1426" i="1"/>
  <c r="K1426" i="1"/>
  <c r="J1426" i="1"/>
  <c r="I1426" i="1"/>
  <c r="H1426" i="1"/>
  <c r="H1425" i="1" s="1"/>
  <c r="F1426" i="1"/>
  <c r="E1426" i="1"/>
  <c r="P1425" i="1"/>
  <c r="O1425" i="1"/>
  <c r="K1425" i="1"/>
  <c r="J1425" i="1"/>
  <c r="I1425" i="1"/>
  <c r="F1425" i="1"/>
  <c r="P1424" i="1"/>
  <c r="O1424" i="1"/>
  <c r="O1423" i="1" s="1"/>
  <c r="N1424" i="1"/>
  <c r="N1423" i="1" s="1"/>
  <c r="M1424" i="1"/>
  <c r="M1423" i="1" s="1"/>
  <c r="K1424" i="1"/>
  <c r="K1423" i="1" s="1"/>
  <c r="J1424" i="1"/>
  <c r="J1423" i="1" s="1"/>
  <c r="I1424" i="1"/>
  <c r="H1424" i="1"/>
  <c r="F1424" i="1"/>
  <c r="E1424" i="1"/>
  <c r="I1423" i="1"/>
  <c r="F1423" i="1"/>
  <c r="E1423" i="1"/>
  <c r="P1422" i="1"/>
  <c r="O1422" i="1"/>
  <c r="N1422" i="1"/>
  <c r="M1422" i="1"/>
  <c r="L1422" i="1"/>
  <c r="K1422" i="1"/>
  <c r="J1422" i="1"/>
  <c r="I1422" i="1"/>
  <c r="H1422" i="1"/>
  <c r="F1422" i="1"/>
  <c r="E1422" i="1"/>
  <c r="P1421" i="1"/>
  <c r="O1421" i="1"/>
  <c r="N1421" i="1"/>
  <c r="N1420" i="1" s="1"/>
  <c r="M1421" i="1"/>
  <c r="M1420" i="1" s="1"/>
  <c r="L1421" i="1"/>
  <c r="L1420" i="1" s="1"/>
  <c r="K1421" i="1"/>
  <c r="K1420" i="1" s="1"/>
  <c r="J1421" i="1"/>
  <c r="I1421" i="1"/>
  <c r="I1420" i="1" s="1"/>
  <c r="H1421" i="1"/>
  <c r="F1421" i="1"/>
  <c r="F1420" i="1" s="1"/>
  <c r="E1421" i="1"/>
  <c r="P1420" i="1"/>
  <c r="O1420" i="1"/>
  <c r="J1420" i="1"/>
  <c r="H1420" i="1"/>
  <c r="P1418" i="1"/>
  <c r="O1418" i="1"/>
  <c r="N1418" i="1"/>
  <c r="M1418" i="1"/>
  <c r="K1418" i="1"/>
  <c r="J1418" i="1"/>
  <c r="I1418" i="1"/>
  <c r="H1418" i="1"/>
  <c r="F1418" i="1"/>
  <c r="E1418" i="1"/>
  <c r="P1417" i="1"/>
  <c r="O1417" i="1"/>
  <c r="N1417" i="1"/>
  <c r="M1417" i="1"/>
  <c r="K1417" i="1"/>
  <c r="J1417" i="1"/>
  <c r="I1417" i="1"/>
  <c r="H1417" i="1"/>
  <c r="F1417" i="1"/>
  <c r="E1417" i="1"/>
  <c r="P1416" i="1"/>
  <c r="O1416" i="1"/>
  <c r="N1416" i="1"/>
  <c r="M1416" i="1"/>
  <c r="K1416" i="1"/>
  <c r="J1416" i="1"/>
  <c r="I1416" i="1"/>
  <c r="H1416" i="1"/>
  <c r="F1416" i="1"/>
  <c r="E1416" i="1"/>
  <c r="P1415" i="1"/>
  <c r="O1415" i="1"/>
  <c r="N1415" i="1"/>
  <c r="M1415" i="1"/>
  <c r="K1415" i="1"/>
  <c r="J1415" i="1"/>
  <c r="I1415" i="1"/>
  <c r="H1415" i="1"/>
  <c r="F1415" i="1"/>
  <c r="E1415" i="1"/>
  <c r="P1414" i="1"/>
  <c r="O1414" i="1"/>
  <c r="N1414" i="1"/>
  <c r="M1414" i="1"/>
  <c r="K1414" i="1"/>
  <c r="J1414" i="1"/>
  <c r="I1414" i="1"/>
  <c r="H1414" i="1"/>
  <c r="F1414" i="1"/>
  <c r="E1414" i="1"/>
  <c r="P1413" i="1"/>
  <c r="O1413" i="1"/>
  <c r="N1413" i="1"/>
  <c r="M1413" i="1"/>
  <c r="K1413" i="1"/>
  <c r="J1413" i="1"/>
  <c r="I1413" i="1"/>
  <c r="H1413" i="1"/>
  <c r="F1413" i="1"/>
  <c r="E1413" i="1"/>
  <c r="P1412" i="1"/>
  <c r="O1412" i="1"/>
  <c r="N1412" i="1"/>
  <c r="M1412" i="1"/>
  <c r="K1412" i="1"/>
  <c r="J1412" i="1"/>
  <c r="I1412" i="1"/>
  <c r="H1412" i="1"/>
  <c r="F1412" i="1"/>
  <c r="E1412" i="1"/>
  <c r="P1411" i="1"/>
  <c r="O1411" i="1"/>
  <c r="N1411" i="1"/>
  <c r="L1411" i="1" s="1"/>
  <c r="M1411" i="1"/>
  <c r="K1411" i="1"/>
  <c r="J1411" i="1"/>
  <c r="I1411" i="1"/>
  <c r="H1411" i="1"/>
  <c r="F1411" i="1"/>
  <c r="E1411" i="1"/>
  <c r="P1410" i="1"/>
  <c r="O1410" i="1"/>
  <c r="N1410" i="1"/>
  <c r="M1410" i="1"/>
  <c r="K1410" i="1"/>
  <c r="J1410" i="1"/>
  <c r="I1410" i="1"/>
  <c r="H1410" i="1"/>
  <c r="F1410" i="1"/>
  <c r="E1410" i="1"/>
  <c r="P1409" i="1"/>
  <c r="O1409" i="1"/>
  <c r="N1409" i="1"/>
  <c r="M1409" i="1"/>
  <c r="K1409" i="1"/>
  <c r="J1409" i="1"/>
  <c r="I1409" i="1"/>
  <c r="H1409" i="1"/>
  <c r="F1409" i="1"/>
  <c r="E1409" i="1"/>
  <c r="P1408" i="1"/>
  <c r="O1408" i="1"/>
  <c r="N1408" i="1"/>
  <c r="M1408" i="1"/>
  <c r="L1408" i="1"/>
  <c r="K1408" i="1"/>
  <c r="J1408" i="1"/>
  <c r="I1408" i="1"/>
  <c r="H1408" i="1"/>
  <c r="F1408" i="1"/>
  <c r="E1408" i="1"/>
  <c r="P1407" i="1"/>
  <c r="O1407" i="1"/>
  <c r="N1407" i="1"/>
  <c r="M1407" i="1"/>
  <c r="K1407" i="1"/>
  <c r="J1407" i="1"/>
  <c r="I1407" i="1"/>
  <c r="H1407" i="1"/>
  <c r="F1407" i="1"/>
  <c r="E1407" i="1"/>
  <c r="P1406" i="1"/>
  <c r="O1406" i="1"/>
  <c r="N1406" i="1"/>
  <c r="M1406" i="1"/>
  <c r="K1406" i="1"/>
  <c r="J1406" i="1"/>
  <c r="I1406" i="1"/>
  <c r="H1406" i="1"/>
  <c r="G1406" i="1" s="1"/>
  <c r="F1406" i="1"/>
  <c r="E1406" i="1"/>
  <c r="P1405" i="1"/>
  <c r="O1405" i="1"/>
  <c r="N1405" i="1"/>
  <c r="M1405" i="1"/>
  <c r="K1405" i="1"/>
  <c r="J1405" i="1"/>
  <c r="I1405" i="1"/>
  <c r="H1405" i="1"/>
  <c r="F1405" i="1"/>
  <c r="E1405" i="1"/>
  <c r="P1404" i="1"/>
  <c r="O1404" i="1"/>
  <c r="N1404" i="1"/>
  <c r="M1404" i="1"/>
  <c r="K1404" i="1"/>
  <c r="J1404" i="1"/>
  <c r="I1404" i="1"/>
  <c r="H1404" i="1"/>
  <c r="F1404" i="1"/>
  <c r="E1404" i="1"/>
  <c r="P1403" i="1"/>
  <c r="O1403" i="1"/>
  <c r="N1403" i="1"/>
  <c r="M1403" i="1"/>
  <c r="K1403" i="1"/>
  <c r="J1403" i="1"/>
  <c r="I1403" i="1"/>
  <c r="H1403" i="1"/>
  <c r="F1403" i="1"/>
  <c r="E1403" i="1"/>
  <c r="P1402" i="1"/>
  <c r="O1402" i="1"/>
  <c r="N1402" i="1"/>
  <c r="M1402" i="1"/>
  <c r="K1402" i="1"/>
  <c r="J1402" i="1"/>
  <c r="I1402" i="1"/>
  <c r="H1402" i="1"/>
  <c r="F1402" i="1"/>
  <c r="E1402" i="1"/>
  <c r="P1401" i="1"/>
  <c r="L1401" i="1" s="1"/>
  <c r="O1401" i="1"/>
  <c r="N1401" i="1"/>
  <c r="M1401" i="1"/>
  <c r="K1401" i="1"/>
  <c r="J1401" i="1"/>
  <c r="I1401" i="1"/>
  <c r="H1401" i="1"/>
  <c r="F1401" i="1"/>
  <c r="E1401" i="1"/>
  <c r="P1400" i="1"/>
  <c r="O1400" i="1"/>
  <c r="N1400" i="1"/>
  <c r="M1400" i="1"/>
  <c r="K1400" i="1"/>
  <c r="J1400" i="1"/>
  <c r="I1400" i="1"/>
  <c r="H1400" i="1"/>
  <c r="F1400" i="1"/>
  <c r="E1400" i="1"/>
  <c r="P1399" i="1"/>
  <c r="O1399" i="1"/>
  <c r="N1399" i="1"/>
  <c r="M1399" i="1"/>
  <c r="K1399" i="1"/>
  <c r="J1399" i="1"/>
  <c r="I1399" i="1"/>
  <c r="H1399" i="1"/>
  <c r="F1399" i="1"/>
  <c r="E1399" i="1"/>
  <c r="P1397" i="1"/>
  <c r="O1397" i="1"/>
  <c r="N1397" i="1"/>
  <c r="M1397" i="1"/>
  <c r="K1397" i="1"/>
  <c r="J1397" i="1"/>
  <c r="I1397" i="1"/>
  <c r="H1397" i="1"/>
  <c r="F1397" i="1"/>
  <c r="E1397" i="1"/>
  <c r="P1396" i="1"/>
  <c r="O1396" i="1"/>
  <c r="N1396" i="1"/>
  <c r="M1396" i="1"/>
  <c r="K1396" i="1"/>
  <c r="J1396" i="1"/>
  <c r="I1396" i="1"/>
  <c r="H1396" i="1"/>
  <c r="G1396" i="1" s="1"/>
  <c r="F1396" i="1"/>
  <c r="E1396" i="1"/>
  <c r="P1395" i="1"/>
  <c r="O1395" i="1"/>
  <c r="N1395" i="1"/>
  <c r="L1395" i="1" s="1"/>
  <c r="M1395" i="1"/>
  <c r="K1395" i="1"/>
  <c r="J1395" i="1"/>
  <c r="I1395" i="1"/>
  <c r="H1395" i="1"/>
  <c r="F1395" i="1"/>
  <c r="E1395" i="1"/>
  <c r="P1394" i="1"/>
  <c r="O1394" i="1"/>
  <c r="N1394" i="1"/>
  <c r="M1394" i="1"/>
  <c r="K1394" i="1"/>
  <c r="J1394" i="1"/>
  <c r="I1394" i="1"/>
  <c r="H1394" i="1"/>
  <c r="F1394" i="1"/>
  <c r="E1394" i="1"/>
  <c r="P1393" i="1"/>
  <c r="O1393" i="1"/>
  <c r="N1393" i="1"/>
  <c r="M1393" i="1"/>
  <c r="K1393" i="1"/>
  <c r="J1393" i="1"/>
  <c r="I1393" i="1"/>
  <c r="H1393" i="1"/>
  <c r="F1393" i="1"/>
  <c r="E1393" i="1"/>
  <c r="P1392" i="1"/>
  <c r="O1392" i="1"/>
  <c r="N1392" i="1"/>
  <c r="M1392" i="1"/>
  <c r="L1392" i="1" s="1"/>
  <c r="K1392" i="1"/>
  <c r="J1392" i="1"/>
  <c r="I1392" i="1"/>
  <c r="H1392" i="1"/>
  <c r="F1392" i="1"/>
  <c r="E1392" i="1"/>
  <c r="P1391" i="1"/>
  <c r="O1391" i="1"/>
  <c r="N1391" i="1"/>
  <c r="M1391" i="1"/>
  <c r="K1391" i="1"/>
  <c r="J1391" i="1"/>
  <c r="I1391" i="1"/>
  <c r="H1391" i="1"/>
  <c r="F1391" i="1"/>
  <c r="E1391" i="1"/>
  <c r="P1390" i="1"/>
  <c r="O1390" i="1"/>
  <c r="N1390" i="1"/>
  <c r="M1390" i="1"/>
  <c r="K1390" i="1"/>
  <c r="J1390" i="1"/>
  <c r="I1390" i="1"/>
  <c r="H1390" i="1"/>
  <c r="F1390" i="1"/>
  <c r="E1390" i="1"/>
  <c r="P1389" i="1"/>
  <c r="O1389" i="1"/>
  <c r="N1389" i="1"/>
  <c r="M1389" i="1"/>
  <c r="L1389" i="1"/>
  <c r="K1389" i="1"/>
  <c r="J1389" i="1"/>
  <c r="I1389" i="1"/>
  <c r="H1389" i="1"/>
  <c r="F1389" i="1"/>
  <c r="E1389" i="1"/>
  <c r="P1388" i="1"/>
  <c r="O1388" i="1"/>
  <c r="N1388" i="1"/>
  <c r="M1388" i="1"/>
  <c r="K1388" i="1"/>
  <c r="J1388" i="1"/>
  <c r="I1388" i="1"/>
  <c r="H1388" i="1"/>
  <c r="F1388" i="1"/>
  <c r="E1388" i="1"/>
  <c r="P1387" i="1"/>
  <c r="O1387" i="1"/>
  <c r="N1387" i="1"/>
  <c r="M1387" i="1"/>
  <c r="K1387" i="1"/>
  <c r="J1387" i="1"/>
  <c r="I1387" i="1"/>
  <c r="H1387" i="1"/>
  <c r="G1387" i="1" s="1"/>
  <c r="F1387" i="1"/>
  <c r="E1387" i="1"/>
  <c r="P1386" i="1"/>
  <c r="O1386" i="1"/>
  <c r="N1386" i="1"/>
  <c r="M1386" i="1"/>
  <c r="K1386" i="1"/>
  <c r="J1386" i="1"/>
  <c r="I1386" i="1"/>
  <c r="H1386" i="1"/>
  <c r="F1386" i="1"/>
  <c r="E1386" i="1"/>
  <c r="P1385" i="1"/>
  <c r="O1385" i="1"/>
  <c r="N1385" i="1"/>
  <c r="M1385" i="1"/>
  <c r="L1385" i="1" s="1"/>
  <c r="K1385" i="1"/>
  <c r="J1385" i="1"/>
  <c r="I1385" i="1"/>
  <c r="H1385" i="1"/>
  <c r="F1385" i="1"/>
  <c r="E1385" i="1"/>
  <c r="P1384" i="1"/>
  <c r="O1384" i="1"/>
  <c r="N1384" i="1"/>
  <c r="M1384" i="1"/>
  <c r="K1384" i="1"/>
  <c r="J1384" i="1"/>
  <c r="I1384" i="1"/>
  <c r="H1384" i="1"/>
  <c r="F1384" i="1"/>
  <c r="E1384" i="1"/>
  <c r="P1383" i="1"/>
  <c r="O1383" i="1"/>
  <c r="N1383" i="1"/>
  <c r="M1383" i="1"/>
  <c r="K1383" i="1"/>
  <c r="J1383" i="1"/>
  <c r="I1383" i="1"/>
  <c r="I1379" i="1" s="1"/>
  <c r="H1383" i="1"/>
  <c r="F1383" i="1"/>
  <c r="E1383" i="1"/>
  <c r="P1382" i="1"/>
  <c r="O1382" i="1"/>
  <c r="N1382" i="1"/>
  <c r="M1382" i="1"/>
  <c r="K1382" i="1"/>
  <c r="J1382" i="1"/>
  <c r="I1382" i="1"/>
  <c r="H1382" i="1"/>
  <c r="F1382" i="1"/>
  <c r="E1382" i="1"/>
  <c r="P1381" i="1"/>
  <c r="O1381" i="1"/>
  <c r="N1381" i="1"/>
  <c r="M1381" i="1"/>
  <c r="K1381" i="1"/>
  <c r="J1381" i="1"/>
  <c r="I1381" i="1"/>
  <c r="H1381" i="1"/>
  <c r="F1381" i="1"/>
  <c r="E1381" i="1"/>
  <c r="P1380" i="1"/>
  <c r="O1380" i="1"/>
  <c r="N1380" i="1"/>
  <c r="M1380" i="1"/>
  <c r="K1380" i="1"/>
  <c r="J1380" i="1"/>
  <c r="I1380" i="1"/>
  <c r="H1380" i="1"/>
  <c r="F1380" i="1"/>
  <c r="E1380" i="1"/>
  <c r="P1378" i="1"/>
  <c r="O1378" i="1"/>
  <c r="N1378" i="1"/>
  <c r="M1378" i="1"/>
  <c r="L1378" i="1"/>
  <c r="K1378" i="1"/>
  <c r="J1378" i="1"/>
  <c r="I1378" i="1"/>
  <c r="H1378" i="1"/>
  <c r="F1378" i="1"/>
  <c r="E1378" i="1"/>
  <c r="P1377" i="1"/>
  <c r="O1377" i="1"/>
  <c r="N1377" i="1"/>
  <c r="M1377" i="1"/>
  <c r="K1377" i="1"/>
  <c r="J1377" i="1"/>
  <c r="I1377" i="1"/>
  <c r="H1377" i="1"/>
  <c r="F1377" i="1"/>
  <c r="E1377" i="1"/>
  <c r="P1376" i="1"/>
  <c r="O1376" i="1"/>
  <c r="N1376" i="1"/>
  <c r="M1376" i="1"/>
  <c r="K1376" i="1"/>
  <c r="J1376" i="1"/>
  <c r="I1376" i="1"/>
  <c r="H1376" i="1"/>
  <c r="F1376" i="1"/>
  <c r="E1376" i="1"/>
  <c r="P1375" i="1"/>
  <c r="O1375" i="1"/>
  <c r="N1375" i="1"/>
  <c r="M1375" i="1"/>
  <c r="K1375" i="1"/>
  <c r="J1375" i="1"/>
  <c r="I1375" i="1"/>
  <c r="H1375" i="1"/>
  <c r="F1375" i="1"/>
  <c r="E1375" i="1"/>
  <c r="P1374" i="1"/>
  <c r="O1374" i="1"/>
  <c r="N1374" i="1"/>
  <c r="M1374" i="1"/>
  <c r="K1374" i="1"/>
  <c r="J1374" i="1"/>
  <c r="I1374" i="1"/>
  <c r="H1374" i="1"/>
  <c r="F1374" i="1"/>
  <c r="E1374" i="1"/>
  <c r="P1373" i="1"/>
  <c r="O1373" i="1"/>
  <c r="N1373" i="1"/>
  <c r="M1373" i="1"/>
  <c r="L1373" i="1" s="1"/>
  <c r="K1373" i="1"/>
  <c r="J1373" i="1"/>
  <c r="I1373" i="1"/>
  <c r="H1373" i="1"/>
  <c r="F1373" i="1"/>
  <c r="E1373" i="1"/>
  <c r="P1372" i="1"/>
  <c r="O1372" i="1"/>
  <c r="N1372" i="1"/>
  <c r="M1372" i="1"/>
  <c r="K1372" i="1"/>
  <c r="J1372" i="1"/>
  <c r="I1372" i="1"/>
  <c r="H1372" i="1"/>
  <c r="F1372" i="1"/>
  <c r="E1372" i="1"/>
  <c r="P1371" i="1"/>
  <c r="O1371" i="1"/>
  <c r="N1371" i="1"/>
  <c r="M1371" i="1"/>
  <c r="K1371" i="1"/>
  <c r="J1371" i="1"/>
  <c r="I1371" i="1"/>
  <c r="H1371" i="1"/>
  <c r="G1371" i="1" s="1"/>
  <c r="F1371" i="1"/>
  <c r="E1371" i="1"/>
  <c r="P1370" i="1"/>
  <c r="O1370" i="1"/>
  <c r="N1370" i="1"/>
  <c r="M1370" i="1"/>
  <c r="L1370" i="1"/>
  <c r="K1370" i="1"/>
  <c r="J1370" i="1"/>
  <c r="I1370" i="1"/>
  <c r="H1370" i="1"/>
  <c r="F1370" i="1"/>
  <c r="E1370" i="1"/>
  <c r="P1369" i="1"/>
  <c r="O1369" i="1"/>
  <c r="N1369" i="1"/>
  <c r="M1369" i="1"/>
  <c r="K1369" i="1"/>
  <c r="J1369" i="1"/>
  <c r="I1369" i="1"/>
  <c r="H1369" i="1"/>
  <c r="F1369" i="1"/>
  <c r="E1369" i="1"/>
  <c r="P1368" i="1"/>
  <c r="O1368" i="1"/>
  <c r="N1368" i="1"/>
  <c r="M1368" i="1"/>
  <c r="K1368" i="1"/>
  <c r="J1368" i="1"/>
  <c r="I1368" i="1"/>
  <c r="H1368" i="1"/>
  <c r="F1368" i="1"/>
  <c r="E1368" i="1"/>
  <c r="P1367" i="1"/>
  <c r="O1367" i="1"/>
  <c r="N1367" i="1"/>
  <c r="M1367" i="1"/>
  <c r="L1367" i="1"/>
  <c r="K1367" i="1"/>
  <c r="J1367" i="1"/>
  <c r="I1367" i="1"/>
  <c r="H1367" i="1"/>
  <c r="F1367" i="1"/>
  <c r="E1367" i="1"/>
  <c r="P1366" i="1"/>
  <c r="O1366" i="1"/>
  <c r="N1366" i="1"/>
  <c r="M1366" i="1"/>
  <c r="K1366" i="1"/>
  <c r="J1366" i="1"/>
  <c r="I1366" i="1"/>
  <c r="H1366" i="1"/>
  <c r="F1366" i="1"/>
  <c r="E1366" i="1"/>
  <c r="P1365" i="1"/>
  <c r="O1365" i="1"/>
  <c r="N1365" i="1"/>
  <c r="M1365" i="1"/>
  <c r="K1365" i="1"/>
  <c r="J1365" i="1"/>
  <c r="I1365" i="1"/>
  <c r="H1365" i="1"/>
  <c r="F1365" i="1"/>
  <c r="E1365" i="1"/>
  <c r="P1364" i="1"/>
  <c r="O1364" i="1"/>
  <c r="N1364" i="1"/>
  <c r="M1364" i="1"/>
  <c r="K1364" i="1"/>
  <c r="J1364" i="1"/>
  <c r="I1364" i="1"/>
  <c r="H1364" i="1"/>
  <c r="F1364" i="1"/>
  <c r="E1364" i="1"/>
  <c r="P1363" i="1"/>
  <c r="O1363" i="1"/>
  <c r="N1363" i="1"/>
  <c r="M1363" i="1"/>
  <c r="K1363" i="1"/>
  <c r="J1363" i="1"/>
  <c r="I1363" i="1"/>
  <c r="H1363" i="1"/>
  <c r="F1363" i="1"/>
  <c r="E1363" i="1"/>
  <c r="P1362" i="1"/>
  <c r="O1362" i="1"/>
  <c r="N1362" i="1"/>
  <c r="M1362" i="1"/>
  <c r="K1362" i="1"/>
  <c r="J1362" i="1"/>
  <c r="I1362" i="1"/>
  <c r="H1362" i="1"/>
  <c r="F1362" i="1"/>
  <c r="E1362" i="1"/>
  <c r="P1360" i="1"/>
  <c r="P1359" i="1" s="1"/>
  <c r="O1360" i="1"/>
  <c r="O1359" i="1" s="1"/>
  <c r="N1360" i="1"/>
  <c r="M1360" i="1"/>
  <c r="M1359" i="1" s="1"/>
  <c r="K1360" i="1"/>
  <c r="K1359" i="1" s="1"/>
  <c r="J1360" i="1"/>
  <c r="I1360" i="1"/>
  <c r="I1359" i="1" s="1"/>
  <c r="H1360" i="1"/>
  <c r="G1360" i="1" s="1"/>
  <c r="G1359" i="1" s="1"/>
  <c r="F1360" i="1"/>
  <c r="E1360" i="1"/>
  <c r="E1359" i="1" s="1"/>
  <c r="N1359" i="1"/>
  <c r="J1359" i="1"/>
  <c r="P1358" i="1"/>
  <c r="O1358" i="1"/>
  <c r="N1358" i="1"/>
  <c r="M1358" i="1"/>
  <c r="L1358" i="1" s="1"/>
  <c r="K1358" i="1"/>
  <c r="J1358" i="1"/>
  <c r="I1358" i="1"/>
  <c r="H1358" i="1"/>
  <c r="F1358" i="1"/>
  <c r="E1358" i="1"/>
  <c r="P1357" i="1"/>
  <c r="O1357" i="1"/>
  <c r="N1357" i="1"/>
  <c r="M1357" i="1"/>
  <c r="K1357" i="1"/>
  <c r="J1357" i="1"/>
  <c r="I1357" i="1"/>
  <c r="H1357" i="1"/>
  <c r="F1357" i="1"/>
  <c r="E1357" i="1"/>
  <c r="P1356" i="1"/>
  <c r="O1356" i="1"/>
  <c r="N1356" i="1"/>
  <c r="M1356" i="1"/>
  <c r="K1356" i="1"/>
  <c r="J1356" i="1"/>
  <c r="I1356" i="1"/>
  <c r="H1356" i="1"/>
  <c r="G1356" i="1" s="1"/>
  <c r="F1356" i="1"/>
  <c r="E1356" i="1"/>
  <c r="P1355" i="1"/>
  <c r="O1355" i="1"/>
  <c r="N1355" i="1"/>
  <c r="M1355" i="1"/>
  <c r="L1355" i="1"/>
  <c r="K1355" i="1"/>
  <c r="J1355" i="1"/>
  <c r="I1355" i="1"/>
  <c r="H1355" i="1"/>
  <c r="F1355" i="1"/>
  <c r="E1355" i="1"/>
  <c r="P1354" i="1"/>
  <c r="O1354" i="1"/>
  <c r="N1354" i="1"/>
  <c r="M1354" i="1"/>
  <c r="K1354" i="1"/>
  <c r="J1354" i="1"/>
  <c r="I1354" i="1"/>
  <c r="H1354" i="1"/>
  <c r="F1354" i="1"/>
  <c r="E1354" i="1"/>
  <c r="P1353" i="1"/>
  <c r="O1353" i="1"/>
  <c r="N1353" i="1"/>
  <c r="M1353" i="1"/>
  <c r="K1353" i="1"/>
  <c r="J1353" i="1"/>
  <c r="I1353" i="1"/>
  <c r="H1353" i="1"/>
  <c r="G1353" i="1" s="1"/>
  <c r="F1353" i="1"/>
  <c r="E1353" i="1"/>
  <c r="P1352" i="1"/>
  <c r="O1352" i="1"/>
  <c r="N1352" i="1"/>
  <c r="M1352" i="1"/>
  <c r="L1352" i="1" s="1"/>
  <c r="K1352" i="1"/>
  <c r="J1352" i="1"/>
  <c r="I1352" i="1"/>
  <c r="H1352" i="1"/>
  <c r="F1352" i="1"/>
  <c r="E1352" i="1"/>
  <c r="P1351" i="1"/>
  <c r="O1351" i="1"/>
  <c r="N1351" i="1"/>
  <c r="M1351" i="1"/>
  <c r="K1351" i="1"/>
  <c r="J1351" i="1"/>
  <c r="I1351" i="1"/>
  <c r="H1351" i="1"/>
  <c r="F1351" i="1"/>
  <c r="E1351" i="1"/>
  <c r="P1350" i="1"/>
  <c r="O1350" i="1"/>
  <c r="N1350" i="1"/>
  <c r="M1350" i="1"/>
  <c r="K1350" i="1"/>
  <c r="J1350" i="1"/>
  <c r="I1350" i="1"/>
  <c r="H1350" i="1"/>
  <c r="F1350" i="1"/>
  <c r="E1350" i="1"/>
  <c r="P1349" i="1"/>
  <c r="O1349" i="1"/>
  <c r="N1349" i="1"/>
  <c r="M1349" i="1"/>
  <c r="L1349" i="1"/>
  <c r="K1349" i="1"/>
  <c r="J1349" i="1"/>
  <c r="I1349" i="1"/>
  <c r="H1349" i="1"/>
  <c r="F1349" i="1"/>
  <c r="E1349" i="1"/>
  <c r="P1348" i="1"/>
  <c r="O1348" i="1"/>
  <c r="N1348" i="1"/>
  <c r="M1348" i="1"/>
  <c r="K1348" i="1"/>
  <c r="J1348" i="1"/>
  <c r="I1348" i="1"/>
  <c r="H1348" i="1"/>
  <c r="F1348" i="1"/>
  <c r="E1348" i="1"/>
  <c r="P1347" i="1"/>
  <c r="O1347" i="1"/>
  <c r="N1347" i="1"/>
  <c r="M1347" i="1"/>
  <c r="K1347" i="1"/>
  <c r="J1347" i="1"/>
  <c r="I1347" i="1"/>
  <c r="H1347" i="1"/>
  <c r="F1347" i="1"/>
  <c r="E1347" i="1"/>
  <c r="P1346" i="1"/>
  <c r="O1346" i="1"/>
  <c r="N1346" i="1"/>
  <c r="M1346" i="1"/>
  <c r="K1346" i="1"/>
  <c r="J1346" i="1"/>
  <c r="I1346" i="1"/>
  <c r="H1346" i="1"/>
  <c r="F1346" i="1"/>
  <c r="E1346" i="1"/>
  <c r="P1345" i="1"/>
  <c r="O1345" i="1"/>
  <c r="N1345" i="1"/>
  <c r="M1345" i="1"/>
  <c r="K1345" i="1"/>
  <c r="J1345" i="1"/>
  <c r="I1345" i="1"/>
  <c r="H1345" i="1"/>
  <c r="F1345" i="1"/>
  <c r="E1345" i="1"/>
  <c r="P1344" i="1"/>
  <c r="O1344" i="1"/>
  <c r="N1344" i="1"/>
  <c r="M1344" i="1"/>
  <c r="K1344" i="1"/>
  <c r="J1344" i="1"/>
  <c r="I1344" i="1"/>
  <c r="H1344" i="1"/>
  <c r="F1344" i="1"/>
  <c r="E1344" i="1"/>
  <c r="P1343" i="1"/>
  <c r="O1343" i="1"/>
  <c r="N1343" i="1"/>
  <c r="M1343" i="1"/>
  <c r="K1343" i="1"/>
  <c r="J1343" i="1"/>
  <c r="I1343" i="1"/>
  <c r="H1343" i="1"/>
  <c r="F1343" i="1"/>
  <c r="E1343" i="1"/>
  <c r="P1342" i="1"/>
  <c r="O1342" i="1"/>
  <c r="N1342" i="1"/>
  <c r="M1342" i="1"/>
  <c r="K1342" i="1"/>
  <c r="J1342" i="1"/>
  <c r="I1342" i="1"/>
  <c r="H1342" i="1"/>
  <c r="F1342" i="1"/>
  <c r="E1342" i="1"/>
  <c r="P1341" i="1"/>
  <c r="O1341" i="1"/>
  <c r="N1341" i="1"/>
  <c r="M1341" i="1"/>
  <c r="K1341" i="1"/>
  <c r="J1341" i="1"/>
  <c r="I1341" i="1"/>
  <c r="H1341" i="1"/>
  <c r="F1341" i="1"/>
  <c r="E1341" i="1"/>
  <c r="P1340" i="1"/>
  <c r="O1340" i="1"/>
  <c r="N1340" i="1"/>
  <c r="M1340" i="1"/>
  <c r="K1340" i="1"/>
  <c r="J1340" i="1"/>
  <c r="I1340" i="1"/>
  <c r="H1340" i="1"/>
  <c r="F1340" i="1"/>
  <c r="E1340" i="1"/>
  <c r="P1339" i="1"/>
  <c r="O1339" i="1"/>
  <c r="N1339" i="1"/>
  <c r="M1339" i="1"/>
  <c r="K1339" i="1"/>
  <c r="J1339" i="1"/>
  <c r="I1339" i="1"/>
  <c r="H1339" i="1"/>
  <c r="F1339" i="1"/>
  <c r="E1339" i="1"/>
  <c r="P1338" i="1"/>
  <c r="O1338" i="1"/>
  <c r="N1338" i="1"/>
  <c r="M1338" i="1"/>
  <c r="K1338" i="1"/>
  <c r="J1338" i="1"/>
  <c r="I1338" i="1"/>
  <c r="H1338" i="1"/>
  <c r="F1338" i="1"/>
  <c r="E1338" i="1"/>
  <c r="P1335" i="1"/>
  <c r="P1334" i="1" s="1"/>
  <c r="O1335" i="1"/>
  <c r="O1334" i="1" s="1"/>
  <c r="N1335" i="1"/>
  <c r="M1335" i="1"/>
  <c r="L1335" i="1" s="1"/>
  <c r="L1334" i="1" s="1"/>
  <c r="K1335" i="1"/>
  <c r="K1334" i="1" s="1"/>
  <c r="J1335" i="1"/>
  <c r="J1334" i="1" s="1"/>
  <c r="I1335" i="1"/>
  <c r="I1334" i="1" s="1"/>
  <c r="H1335" i="1"/>
  <c r="F1335" i="1"/>
  <c r="E1335" i="1"/>
  <c r="N1334" i="1"/>
  <c r="M1334" i="1"/>
  <c r="H1334" i="1"/>
  <c r="E1334" i="1"/>
  <c r="P1333" i="1"/>
  <c r="O1333" i="1"/>
  <c r="N1333" i="1"/>
  <c r="M1333" i="1"/>
  <c r="K1333" i="1"/>
  <c r="K1330" i="1" s="1"/>
  <c r="J1333" i="1"/>
  <c r="I1333" i="1"/>
  <c r="H1333" i="1"/>
  <c r="F1333" i="1"/>
  <c r="E1333" i="1"/>
  <c r="P1332" i="1"/>
  <c r="O1332" i="1"/>
  <c r="N1332" i="1"/>
  <c r="M1332" i="1"/>
  <c r="K1332" i="1"/>
  <c r="J1332" i="1"/>
  <c r="I1332" i="1"/>
  <c r="H1332" i="1"/>
  <c r="F1332" i="1"/>
  <c r="E1332" i="1"/>
  <c r="P1331" i="1"/>
  <c r="O1331" i="1"/>
  <c r="N1331" i="1"/>
  <c r="M1331" i="1"/>
  <c r="K1331" i="1"/>
  <c r="J1331" i="1"/>
  <c r="J1330" i="1" s="1"/>
  <c r="I1331" i="1"/>
  <c r="H1331" i="1"/>
  <c r="F1331" i="1"/>
  <c r="F1330" i="1" s="1"/>
  <c r="E1331" i="1"/>
  <c r="P1329" i="1"/>
  <c r="O1329" i="1"/>
  <c r="N1329" i="1"/>
  <c r="M1329" i="1"/>
  <c r="K1329" i="1"/>
  <c r="J1329" i="1"/>
  <c r="I1329" i="1"/>
  <c r="H1329" i="1"/>
  <c r="F1329" i="1"/>
  <c r="E1329" i="1"/>
  <c r="P1328" i="1"/>
  <c r="O1328" i="1"/>
  <c r="N1328" i="1"/>
  <c r="M1328" i="1"/>
  <c r="K1328" i="1"/>
  <c r="J1328" i="1"/>
  <c r="I1328" i="1"/>
  <c r="H1328" i="1"/>
  <c r="F1328" i="1"/>
  <c r="E1328" i="1"/>
  <c r="P1327" i="1"/>
  <c r="O1327" i="1"/>
  <c r="N1327" i="1"/>
  <c r="M1327" i="1"/>
  <c r="K1327" i="1"/>
  <c r="J1327" i="1"/>
  <c r="I1327" i="1"/>
  <c r="H1327" i="1"/>
  <c r="F1327" i="1"/>
  <c r="E1327" i="1"/>
  <c r="P1326" i="1"/>
  <c r="O1326" i="1"/>
  <c r="N1326" i="1"/>
  <c r="M1326" i="1"/>
  <c r="K1326" i="1"/>
  <c r="J1326" i="1"/>
  <c r="I1326" i="1"/>
  <c r="H1326" i="1"/>
  <c r="F1326" i="1"/>
  <c r="E1326" i="1"/>
  <c r="P1325" i="1"/>
  <c r="O1325" i="1"/>
  <c r="N1325" i="1"/>
  <c r="M1325" i="1"/>
  <c r="K1325" i="1"/>
  <c r="J1325" i="1"/>
  <c r="I1325" i="1"/>
  <c r="H1325" i="1"/>
  <c r="F1325" i="1"/>
  <c r="E1325" i="1"/>
  <c r="P1324" i="1"/>
  <c r="O1324" i="1"/>
  <c r="N1324" i="1"/>
  <c r="M1324" i="1"/>
  <c r="K1324" i="1"/>
  <c r="J1324" i="1"/>
  <c r="I1324" i="1"/>
  <c r="H1324" i="1"/>
  <c r="F1324" i="1"/>
  <c r="E1324" i="1"/>
  <c r="P1323" i="1"/>
  <c r="O1323" i="1"/>
  <c r="N1323" i="1"/>
  <c r="M1323" i="1"/>
  <c r="K1323" i="1"/>
  <c r="J1323" i="1"/>
  <c r="I1323" i="1"/>
  <c r="H1323" i="1"/>
  <c r="F1323" i="1"/>
  <c r="E1323" i="1"/>
  <c r="P1322" i="1"/>
  <c r="O1322" i="1"/>
  <c r="N1322" i="1"/>
  <c r="L1322" i="1" s="1"/>
  <c r="M1322" i="1"/>
  <c r="K1322" i="1"/>
  <c r="J1322" i="1"/>
  <c r="I1322" i="1"/>
  <c r="H1322" i="1"/>
  <c r="F1322" i="1"/>
  <c r="E1322" i="1"/>
  <c r="P1320" i="1"/>
  <c r="O1320" i="1"/>
  <c r="N1320" i="1"/>
  <c r="M1320" i="1"/>
  <c r="K1320" i="1"/>
  <c r="J1320" i="1"/>
  <c r="I1320" i="1"/>
  <c r="H1320" i="1"/>
  <c r="G1320" i="1" s="1"/>
  <c r="F1320" i="1"/>
  <c r="E1320" i="1"/>
  <c r="P1319" i="1"/>
  <c r="O1319" i="1"/>
  <c r="N1319" i="1"/>
  <c r="M1319" i="1"/>
  <c r="L1319" i="1" s="1"/>
  <c r="K1319" i="1"/>
  <c r="J1319" i="1"/>
  <c r="I1319" i="1"/>
  <c r="H1319" i="1"/>
  <c r="F1319" i="1"/>
  <c r="E1319" i="1"/>
  <c r="P1318" i="1"/>
  <c r="O1318" i="1"/>
  <c r="N1318" i="1"/>
  <c r="M1318" i="1"/>
  <c r="L1318" i="1" s="1"/>
  <c r="K1318" i="1"/>
  <c r="J1318" i="1"/>
  <c r="I1318" i="1"/>
  <c r="H1318" i="1"/>
  <c r="F1318" i="1"/>
  <c r="E1318" i="1"/>
  <c r="P1317" i="1"/>
  <c r="O1317" i="1"/>
  <c r="N1317" i="1"/>
  <c r="M1317" i="1"/>
  <c r="K1317" i="1"/>
  <c r="J1317" i="1"/>
  <c r="I1317" i="1"/>
  <c r="H1317" i="1"/>
  <c r="G1317" i="1" s="1"/>
  <c r="F1317" i="1"/>
  <c r="E1317" i="1"/>
  <c r="P1316" i="1"/>
  <c r="O1316" i="1"/>
  <c r="N1316" i="1"/>
  <c r="M1316" i="1"/>
  <c r="K1316" i="1"/>
  <c r="J1316" i="1"/>
  <c r="I1316" i="1"/>
  <c r="H1316" i="1"/>
  <c r="F1316" i="1"/>
  <c r="E1316" i="1"/>
  <c r="P1315" i="1"/>
  <c r="O1315" i="1"/>
  <c r="N1315" i="1"/>
  <c r="M1315" i="1"/>
  <c r="L1315" i="1" s="1"/>
  <c r="K1315" i="1"/>
  <c r="J1315" i="1"/>
  <c r="I1315" i="1"/>
  <c r="H1315" i="1"/>
  <c r="F1315" i="1"/>
  <c r="E1315" i="1"/>
  <c r="O1314" i="1"/>
  <c r="P1313" i="1"/>
  <c r="O1313" i="1"/>
  <c r="N1313" i="1"/>
  <c r="M1313" i="1"/>
  <c r="K1313" i="1"/>
  <c r="J1313" i="1"/>
  <c r="I1313" i="1"/>
  <c r="H1313" i="1"/>
  <c r="F1313" i="1"/>
  <c r="E1313" i="1"/>
  <c r="P1312" i="1"/>
  <c r="P1311" i="1" s="1"/>
  <c r="O1312" i="1"/>
  <c r="N1312" i="1"/>
  <c r="M1312" i="1"/>
  <c r="K1312" i="1"/>
  <c r="J1312" i="1"/>
  <c r="J1311" i="1" s="1"/>
  <c r="I1312" i="1"/>
  <c r="I1311" i="1" s="1"/>
  <c r="H1312" i="1"/>
  <c r="F1312" i="1"/>
  <c r="E1312" i="1"/>
  <c r="P1310" i="1"/>
  <c r="O1310" i="1"/>
  <c r="N1310" i="1"/>
  <c r="M1310" i="1"/>
  <c r="K1310" i="1"/>
  <c r="J1310" i="1"/>
  <c r="I1310" i="1"/>
  <c r="H1310" i="1"/>
  <c r="F1310" i="1"/>
  <c r="E1310" i="1"/>
  <c r="P1309" i="1"/>
  <c r="O1309" i="1"/>
  <c r="N1309" i="1"/>
  <c r="M1309" i="1"/>
  <c r="K1309" i="1"/>
  <c r="J1309" i="1"/>
  <c r="I1309" i="1"/>
  <c r="H1309" i="1"/>
  <c r="F1309" i="1"/>
  <c r="E1309" i="1"/>
  <c r="P1308" i="1"/>
  <c r="O1308" i="1"/>
  <c r="N1308" i="1"/>
  <c r="M1308" i="1"/>
  <c r="K1308" i="1"/>
  <c r="J1308" i="1"/>
  <c r="I1308" i="1"/>
  <c r="H1308" i="1"/>
  <c r="F1308" i="1"/>
  <c r="E1308" i="1"/>
  <c r="P1307" i="1"/>
  <c r="O1307" i="1"/>
  <c r="N1307" i="1"/>
  <c r="M1307" i="1"/>
  <c r="L1307" i="1"/>
  <c r="K1307" i="1"/>
  <c r="J1307" i="1"/>
  <c r="I1307" i="1"/>
  <c r="H1307" i="1"/>
  <c r="F1307" i="1"/>
  <c r="E1307" i="1"/>
  <c r="P1306" i="1"/>
  <c r="O1306" i="1"/>
  <c r="N1306" i="1"/>
  <c r="M1306" i="1"/>
  <c r="K1306" i="1"/>
  <c r="J1306" i="1"/>
  <c r="I1306" i="1"/>
  <c r="H1306" i="1"/>
  <c r="F1306" i="1"/>
  <c r="E1306" i="1"/>
  <c r="P1305" i="1"/>
  <c r="O1305" i="1"/>
  <c r="N1305" i="1"/>
  <c r="M1305" i="1"/>
  <c r="K1305" i="1"/>
  <c r="J1305" i="1"/>
  <c r="I1305" i="1"/>
  <c r="H1305" i="1"/>
  <c r="F1305" i="1"/>
  <c r="E1305" i="1"/>
  <c r="P1304" i="1"/>
  <c r="O1304" i="1"/>
  <c r="N1304" i="1"/>
  <c r="M1304" i="1"/>
  <c r="K1304" i="1"/>
  <c r="J1304" i="1"/>
  <c r="I1304" i="1"/>
  <c r="H1304" i="1"/>
  <c r="F1304" i="1"/>
  <c r="E1304" i="1"/>
  <c r="P1303" i="1"/>
  <c r="O1303" i="1"/>
  <c r="N1303" i="1"/>
  <c r="M1303" i="1"/>
  <c r="K1303" i="1"/>
  <c r="J1303" i="1"/>
  <c r="I1303" i="1"/>
  <c r="H1303" i="1"/>
  <c r="G1303" i="1" s="1"/>
  <c r="F1303" i="1"/>
  <c r="E1303" i="1"/>
  <c r="P1302" i="1"/>
  <c r="O1302" i="1"/>
  <c r="N1302" i="1"/>
  <c r="M1302" i="1"/>
  <c r="K1302" i="1"/>
  <c r="J1302" i="1"/>
  <c r="I1302" i="1"/>
  <c r="H1302" i="1"/>
  <c r="F1302" i="1"/>
  <c r="E1302" i="1"/>
  <c r="P1301" i="1"/>
  <c r="O1301" i="1"/>
  <c r="N1301" i="1"/>
  <c r="M1301" i="1"/>
  <c r="L1301" i="1" s="1"/>
  <c r="K1301" i="1"/>
  <c r="J1301" i="1"/>
  <c r="I1301" i="1"/>
  <c r="H1301" i="1"/>
  <c r="F1301" i="1"/>
  <c r="E1301" i="1"/>
  <c r="P1300" i="1"/>
  <c r="O1300" i="1"/>
  <c r="N1300" i="1"/>
  <c r="M1300" i="1"/>
  <c r="K1300" i="1"/>
  <c r="J1300" i="1"/>
  <c r="I1300" i="1"/>
  <c r="H1300" i="1"/>
  <c r="F1300" i="1"/>
  <c r="E1300" i="1"/>
  <c r="P1299" i="1"/>
  <c r="O1299" i="1"/>
  <c r="N1299" i="1"/>
  <c r="M1299" i="1"/>
  <c r="K1299" i="1"/>
  <c r="J1299" i="1"/>
  <c r="I1299" i="1"/>
  <c r="H1299" i="1"/>
  <c r="F1299" i="1"/>
  <c r="E1299" i="1"/>
  <c r="P1296" i="1"/>
  <c r="O1296" i="1"/>
  <c r="N1296" i="1"/>
  <c r="M1296" i="1"/>
  <c r="K1296" i="1"/>
  <c r="J1296" i="1"/>
  <c r="I1296" i="1"/>
  <c r="H1296" i="1"/>
  <c r="F1296" i="1"/>
  <c r="E1296" i="1"/>
  <c r="P1295" i="1"/>
  <c r="O1295" i="1"/>
  <c r="N1295" i="1"/>
  <c r="M1295" i="1"/>
  <c r="L1295" i="1" s="1"/>
  <c r="K1295" i="1"/>
  <c r="J1295" i="1"/>
  <c r="I1295" i="1"/>
  <c r="H1295" i="1"/>
  <c r="F1295" i="1"/>
  <c r="E1295" i="1"/>
  <c r="P1294" i="1"/>
  <c r="O1294" i="1"/>
  <c r="N1294" i="1"/>
  <c r="M1294" i="1"/>
  <c r="K1294" i="1"/>
  <c r="J1294" i="1"/>
  <c r="I1294" i="1"/>
  <c r="H1294" i="1"/>
  <c r="F1294" i="1"/>
  <c r="E1294" i="1"/>
  <c r="P1293" i="1"/>
  <c r="O1293" i="1"/>
  <c r="N1293" i="1"/>
  <c r="M1293" i="1"/>
  <c r="K1293" i="1"/>
  <c r="J1293" i="1"/>
  <c r="I1293" i="1"/>
  <c r="H1293" i="1"/>
  <c r="G1293" i="1" s="1"/>
  <c r="F1293" i="1"/>
  <c r="E1293" i="1"/>
  <c r="P1292" i="1"/>
  <c r="O1292" i="1"/>
  <c r="N1292" i="1"/>
  <c r="M1292" i="1"/>
  <c r="K1292" i="1"/>
  <c r="J1292" i="1"/>
  <c r="I1292" i="1"/>
  <c r="H1292" i="1"/>
  <c r="F1292" i="1"/>
  <c r="E1292" i="1"/>
  <c r="P1291" i="1"/>
  <c r="O1291" i="1"/>
  <c r="O1666" i="1" s="1"/>
  <c r="N1291" i="1"/>
  <c r="N1666" i="1" s="1"/>
  <c r="M1291" i="1"/>
  <c r="K1291" i="1"/>
  <c r="K1666" i="1" s="1"/>
  <c r="J1291" i="1"/>
  <c r="J1666" i="1" s="1"/>
  <c r="I1291" i="1"/>
  <c r="H1291" i="1"/>
  <c r="F1291" i="1"/>
  <c r="F1666" i="1" s="1"/>
  <c r="E1291" i="1"/>
  <c r="P1290" i="1"/>
  <c r="O1290" i="1"/>
  <c r="N1290" i="1"/>
  <c r="M1290" i="1"/>
  <c r="K1290" i="1"/>
  <c r="J1290" i="1"/>
  <c r="I1290" i="1"/>
  <c r="H1290" i="1"/>
  <c r="F1290" i="1"/>
  <c r="E1290" i="1"/>
  <c r="P1289" i="1"/>
  <c r="O1289" i="1"/>
  <c r="N1289" i="1"/>
  <c r="M1289" i="1"/>
  <c r="L1289" i="1"/>
  <c r="K1289" i="1"/>
  <c r="J1289" i="1"/>
  <c r="I1289" i="1"/>
  <c r="H1289" i="1"/>
  <c r="F1289" i="1"/>
  <c r="E1289" i="1"/>
  <c r="P1288" i="1"/>
  <c r="O1288" i="1"/>
  <c r="N1288" i="1"/>
  <c r="M1288" i="1"/>
  <c r="K1288" i="1"/>
  <c r="J1288" i="1"/>
  <c r="I1288" i="1"/>
  <c r="H1288" i="1"/>
  <c r="F1288" i="1"/>
  <c r="E1288" i="1"/>
  <c r="P1287" i="1"/>
  <c r="O1287" i="1"/>
  <c r="N1287" i="1"/>
  <c r="M1287" i="1"/>
  <c r="K1287" i="1"/>
  <c r="J1287" i="1"/>
  <c r="I1287" i="1"/>
  <c r="H1287" i="1"/>
  <c r="F1287" i="1"/>
  <c r="E1287" i="1"/>
  <c r="P1286" i="1"/>
  <c r="O1286" i="1"/>
  <c r="N1286" i="1"/>
  <c r="M1286" i="1"/>
  <c r="K1286" i="1"/>
  <c r="J1286" i="1"/>
  <c r="I1286" i="1"/>
  <c r="H1286" i="1"/>
  <c r="F1286" i="1"/>
  <c r="E1286" i="1"/>
  <c r="P1285" i="1"/>
  <c r="O1285" i="1"/>
  <c r="N1285" i="1"/>
  <c r="M1285" i="1"/>
  <c r="K1285" i="1"/>
  <c r="J1285" i="1"/>
  <c r="I1285" i="1"/>
  <c r="H1285" i="1"/>
  <c r="G1285" i="1" s="1"/>
  <c r="F1285" i="1"/>
  <c r="E1285" i="1"/>
  <c r="P1284" i="1"/>
  <c r="O1284" i="1"/>
  <c r="N1284" i="1"/>
  <c r="M1284" i="1"/>
  <c r="K1284" i="1"/>
  <c r="J1284" i="1"/>
  <c r="I1284" i="1"/>
  <c r="H1284" i="1"/>
  <c r="F1284" i="1"/>
  <c r="E1284" i="1"/>
  <c r="P1283" i="1"/>
  <c r="O1283" i="1"/>
  <c r="N1283" i="1"/>
  <c r="M1283" i="1"/>
  <c r="L1283" i="1" s="1"/>
  <c r="K1283" i="1"/>
  <c r="J1283" i="1"/>
  <c r="I1283" i="1"/>
  <c r="H1283" i="1"/>
  <c r="F1283" i="1"/>
  <c r="E1283" i="1"/>
  <c r="P1282" i="1"/>
  <c r="O1282" i="1"/>
  <c r="N1282" i="1"/>
  <c r="M1282" i="1"/>
  <c r="L1282" i="1"/>
  <c r="K1282" i="1"/>
  <c r="J1282" i="1"/>
  <c r="I1282" i="1"/>
  <c r="H1282" i="1"/>
  <c r="F1282" i="1"/>
  <c r="E1282" i="1"/>
  <c r="P1281" i="1"/>
  <c r="O1281" i="1"/>
  <c r="N1281" i="1"/>
  <c r="M1281" i="1"/>
  <c r="K1281" i="1"/>
  <c r="J1281" i="1"/>
  <c r="I1281" i="1"/>
  <c r="H1281" i="1"/>
  <c r="F1281" i="1"/>
  <c r="E1281" i="1"/>
  <c r="P1280" i="1"/>
  <c r="O1280" i="1"/>
  <c r="N1280" i="1"/>
  <c r="M1280" i="1"/>
  <c r="K1280" i="1"/>
  <c r="J1280" i="1"/>
  <c r="I1280" i="1"/>
  <c r="H1280" i="1"/>
  <c r="F1280" i="1"/>
  <c r="E1280" i="1"/>
  <c r="P1279" i="1"/>
  <c r="O1279" i="1"/>
  <c r="N1279" i="1"/>
  <c r="M1279" i="1"/>
  <c r="K1279" i="1"/>
  <c r="J1279" i="1"/>
  <c r="I1279" i="1"/>
  <c r="H1279" i="1"/>
  <c r="F1279" i="1"/>
  <c r="E1279" i="1"/>
  <c r="P1278" i="1"/>
  <c r="O1278" i="1"/>
  <c r="N1278" i="1"/>
  <c r="M1278" i="1"/>
  <c r="K1278" i="1"/>
  <c r="J1278" i="1"/>
  <c r="I1278" i="1"/>
  <c r="H1278" i="1"/>
  <c r="F1278" i="1"/>
  <c r="E1278" i="1"/>
  <c r="P1277" i="1"/>
  <c r="O1277" i="1"/>
  <c r="N1277" i="1"/>
  <c r="M1277" i="1"/>
  <c r="K1277" i="1"/>
  <c r="J1277" i="1"/>
  <c r="I1277" i="1"/>
  <c r="H1277" i="1"/>
  <c r="F1277" i="1"/>
  <c r="E1277" i="1"/>
  <c r="P1276" i="1"/>
  <c r="O1276" i="1"/>
  <c r="N1276" i="1"/>
  <c r="M1276" i="1"/>
  <c r="K1276" i="1"/>
  <c r="J1276" i="1"/>
  <c r="I1276" i="1"/>
  <c r="H1276" i="1"/>
  <c r="G1276" i="1" s="1"/>
  <c r="F1276" i="1"/>
  <c r="E1276" i="1"/>
  <c r="P1275" i="1"/>
  <c r="O1275" i="1"/>
  <c r="N1275" i="1"/>
  <c r="M1275" i="1"/>
  <c r="K1275" i="1"/>
  <c r="J1275" i="1"/>
  <c r="I1275" i="1"/>
  <c r="H1275" i="1"/>
  <c r="F1275" i="1"/>
  <c r="E1275" i="1"/>
  <c r="P1274" i="1"/>
  <c r="O1274" i="1"/>
  <c r="N1274" i="1"/>
  <c r="M1274" i="1"/>
  <c r="L1274" i="1" s="1"/>
  <c r="K1274" i="1"/>
  <c r="J1274" i="1"/>
  <c r="I1274" i="1"/>
  <c r="H1274" i="1"/>
  <c r="F1274" i="1"/>
  <c r="E1274" i="1"/>
  <c r="P1273" i="1"/>
  <c r="O1273" i="1"/>
  <c r="N1273" i="1"/>
  <c r="M1273" i="1"/>
  <c r="K1273" i="1"/>
  <c r="J1273" i="1"/>
  <c r="I1273" i="1"/>
  <c r="H1273" i="1"/>
  <c r="F1273" i="1"/>
  <c r="E1273" i="1"/>
  <c r="P1272" i="1"/>
  <c r="O1272" i="1"/>
  <c r="N1272" i="1"/>
  <c r="M1272" i="1"/>
  <c r="K1272" i="1"/>
  <c r="J1272" i="1"/>
  <c r="I1272" i="1"/>
  <c r="H1272" i="1"/>
  <c r="F1272" i="1"/>
  <c r="E1272" i="1"/>
  <c r="P1270" i="1"/>
  <c r="O1270" i="1"/>
  <c r="N1270" i="1"/>
  <c r="M1270" i="1"/>
  <c r="K1270" i="1"/>
  <c r="J1270" i="1"/>
  <c r="I1270" i="1"/>
  <c r="H1270" i="1"/>
  <c r="F1270" i="1"/>
  <c r="E1270" i="1"/>
  <c r="P1269" i="1"/>
  <c r="O1269" i="1"/>
  <c r="N1269" i="1"/>
  <c r="M1269" i="1"/>
  <c r="K1269" i="1"/>
  <c r="J1269" i="1"/>
  <c r="I1269" i="1"/>
  <c r="H1269" i="1"/>
  <c r="F1269" i="1"/>
  <c r="E1269" i="1"/>
  <c r="P1268" i="1"/>
  <c r="O1268" i="1"/>
  <c r="N1268" i="1"/>
  <c r="M1268" i="1"/>
  <c r="K1268" i="1"/>
  <c r="J1268" i="1"/>
  <c r="I1268" i="1"/>
  <c r="H1268" i="1"/>
  <c r="F1268" i="1"/>
  <c r="E1268" i="1"/>
  <c r="P1267" i="1"/>
  <c r="O1267" i="1"/>
  <c r="N1267" i="1"/>
  <c r="M1267" i="1"/>
  <c r="K1267" i="1"/>
  <c r="J1267" i="1"/>
  <c r="I1267" i="1"/>
  <c r="H1267" i="1"/>
  <c r="F1267" i="1"/>
  <c r="E1267" i="1"/>
  <c r="P1266" i="1"/>
  <c r="O1266" i="1"/>
  <c r="N1266" i="1"/>
  <c r="M1266" i="1"/>
  <c r="K1266" i="1"/>
  <c r="J1266" i="1"/>
  <c r="I1266" i="1"/>
  <c r="H1266" i="1"/>
  <c r="F1266" i="1"/>
  <c r="E1266" i="1"/>
  <c r="P1265" i="1"/>
  <c r="O1265" i="1"/>
  <c r="N1265" i="1"/>
  <c r="M1265" i="1"/>
  <c r="K1265" i="1"/>
  <c r="G1265" i="1" s="1"/>
  <c r="J1265" i="1"/>
  <c r="I1265" i="1"/>
  <c r="H1265" i="1"/>
  <c r="F1265" i="1"/>
  <c r="E1265" i="1"/>
  <c r="P1264" i="1"/>
  <c r="O1264" i="1"/>
  <c r="N1264" i="1"/>
  <c r="M1264" i="1"/>
  <c r="K1264" i="1"/>
  <c r="J1264" i="1"/>
  <c r="I1264" i="1"/>
  <c r="H1264" i="1"/>
  <c r="F1264" i="1"/>
  <c r="E1264" i="1"/>
  <c r="P1263" i="1"/>
  <c r="O1263" i="1"/>
  <c r="N1263" i="1"/>
  <c r="M1263" i="1"/>
  <c r="K1263" i="1"/>
  <c r="J1263" i="1"/>
  <c r="I1263" i="1"/>
  <c r="H1263" i="1"/>
  <c r="G1263" i="1" s="1"/>
  <c r="F1263" i="1"/>
  <c r="E1263" i="1"/>
  <c r="P1262" i="1"/>
  <c r="O1262" i="1"/>
  <c r="N1262" i="1"/>
  <c r="M1262" i="1"/>
  <c r="K1262" i="1"/>
  <c r="J1262" i="1"/>
  <c r="I1262" i="1"/>
  <c r="H1262" i="1"/>
  <c r="F1262" i="1"/>
  <c r="E1262" i="1"/>
  <c r="P1261" i="1"/>
  <c r="O1261" i="1"/>
  <c r="N1261" i="1"/>
  <c r="M1261" i="1"/>
  <c r="K1261" i="1"/>
  <c r="J1261" i="1"/>
  <c r="I1261" i="1"/>
  <c r="H1261" i="1"/>
  <c r="F1261" i="1"/>
  <c r="E1261" i="1"/>
  <c r="P1260" i="1"/>
  <c r="O1260" i="1"/>
  <c r="N1260" i="1"/>
  <c r="M1260" i="1"/>
  <c r="K1260" i="1"/>
  <c r="J1260" i="1"/>
  <c r="I1260" i="1"/>
  <c r="H1260" i="1"/>
  <c r="F1260" i="1"/>
  <c r="E1260" i="1"/>
  <c r="P1259" i="1"/>
  <c r="O1259" i="1"/>
  <c r="N1259" i="1"/>
  <c r="M1259" i="1"/>
  <c r="K1259" i="1"/>
  <c r="J1259" i="1"/>
  <c r="I1259" i="1"/>
  <c r="H1259" i="1"/>
  <c r="F1259" i="1"/>
  <c r="E1259" i="1"/>
  <c r="P1258" i="1"/>
  <c r="O1258" i="1"/>
  <c r="N1258" i="1"/>
  <c r="M1258" i="1"/>
  <c r="K1258" i="1"/>
  <c r="J1258" i="1"/>
  <c r="I1258" i="1"/>
  <c r="H1258" i="1"/>
  <c r="F1258" i="1"/>
  <c r="E1258" i="1"/>
  <c r="P1257" i="1"/>
  <c r="O1257" i="1"/>
  <c r="N1257" i="1"/>
  <c r="M1257" i="1"/>
  <c r="K1257" i="1"/>
  <c r="J1257" i="1"/>
  <c r="I1257" i="1"/>
  <c r="H1257" i="1"/>
  <c r="F1257" i="1"/>
  <c r="E1257" i="1"/>
  <c r="P1256" i="1"/>
  <c r="O1256" i="1"/>
  <c r="N1256" i="1"/>
  <c r="M1256" i="1"/>
  <c r="K1256" i="1"/>
  <c r="J1256" i="1"/>
  <c r="I1256" i="1"/>
  <c r="H1256" i="1"/>
  <c r="F1256" i="1"/>
  <c r="E1256" i="1"/>
  <c r="P1255" i="1"/>
  <c r="O1255" i="1"/>
  <c r="N1255" i="1"/>
  <c r="M1255" i="1"/>
  <c r="K1255" i="1"/>
  <c r="J1255" i="1"/>
  <c r="I1255" i="1"/>
  <c r="H1255" i="1"/>
  <c r="G1255" i="1" s="1"/>
  <c r="F1255" i="1"/>
  <c r="E1255" i="1"/>
  <c r="P1254" i="1"/>
  <c r="O1254" i="1"/>
  <c r="N1254" i="1"/>
  <c r="M1254" i="1"/>
  <c r="K1254" i="1"/>
  <c r="J1254" i="1"/>
  <c r="I1254" i="1"/>
  <c r="H1254" i="1"/>
  <c r="F1254" i="1"/>
  <c r="E1254" i="1"/>
  <c r="P1253" i="1"/>
  <c r="O1253" i="1"/>
  <c r="N1253" i="1"/>
  <c r="M1253" i="1"/>
  <c r="K1253" i="1"/>
  <c r="J1253" i="1"/>
  <c r="I1253" i="1"/>
  <c r="H1253" i="1"/>
  <c r="F1253" i="1"/>
  <c r="E1253" i="1"/>
  <c r="P1252" i="1"/>
  <c r="O1252" i="1"/>
  <c r="N1252" i="1"/>
  <c r="M1252" i="1"/>
  <c r="K1252" i="1"/>
  <c r="J1252" i="1"/>
  <c r="I1252" i="1"/>
  <c r="H1252" i="1"/>
  <c r="F1252" i="1"/>
  <c r="E1252" i="1"/>
  <c r="P1251" i="1"/>
  <c r="O1251" i="1"/>
  <c r="N1251" i="1"/>
  <c r="M1251" i="1"/>
  <c r="K1251" i="1"/>
  <c r="J1251" i="1"/>
  <c r="I1251" i="1"/>
  <c r="H1251" i="1"/>
  <c r="F1251" i="1"/>
  <c r="E1251" i="1"/>
  <c r="P1250" i="1"/>
  <c r="O1250" i="1"/>
  <c r="N1250" i="1"/>
  <c r="M1250" i="1"/>
  <c r="K1250" i="1"/>
  <c r="J1250" i="1"/>
  <c r="I1250" i="1"/>
  <c r="H1250" i="1"/>
  <c r="F1250" i="1"/>
  <c r="E1250" i="1"/>
  <c r="P1249" i="1"/>
  <c r="O1249" i="1"/>
  <c r="N1249" i="1"/>
  <c r="M1249" i="1"/>
  <c r="K1249" i="1"/>
  <c r="J1249" i="1"/>
  <c r="I1249" i="1"/>
  <c r="G1249" i="1" s="1"/>
  <c r="H1249" i="1"/>
  <c r="F1249" i="1"/>
  <c r="E1249" i="1"/>
  <c r="P1247" i="1"/>
  <c r="P1661" i="1" s="1"/>
  <c r="O1247" i="1"/>
  <c r="O1661" i="1" s="1"/>
  <c r="N1247" i="1"/>
  <c r="N1661" i="1" s="1"/>
  <c r="M1247" i="1"/>
  <c r="M1661" i="1" s="1"/>
  <c r="K1247" i="1"/>
  <c r="K1661" i="1" s="1"/>
  <c r="J1247" i="1"/>
  <c r="J1661" i="1" s="1"/>
  <c r="I1247" i="1"/>
  <c r="I1661" i="1" s="1"/>
  <c r="H1247" i="1"/>
  <c r="H1661" i="1" s="1"/>
  <c r="F1247" i="1"/>
  <c r="F1661" i="1" s="1"/>
  <c r="E1247" i="1"/>
  <c r="E1661" i="1" s="1"/>
  <c r="P1246" i="1"/>
  <c r="O1246" i="1"/>
  <c r="N1246" i="1"/>
  <c r="M1246" i="1"/>
  <c r="K1246" i="1"/>
  <c r="J1246" i="1"/>
  <c r="I1246" i="1"/>
  <c r="H1246" i="1"/>
  <c r="F1246" i="1"/>
  <c r="E1246" i="1"/>
  <c r="P1245" i="1"/>
  <c r="O1245" i="1"/>
  <c r="N1245" i="1"/>
  <c r="M1245" i="1"/>
  <c r="K1245" i="1"/>
  <c r="J1245" i="1"/>
  <c r="I1245" i="1"/>
  <c r="H1245" i="1"/>
  <c r="F1245" i="1"/>
  <c r="E1245" i="1"/>
  <c r="P1244" i="1"/>
  <c r="O1244" i="1"/>
  <c r="N1244" i="1"/>
  <c r="M1244" i="1"/>
  <c r="K1244" i="1"/>
  <c r="J1244" i="1"/>
  <c r="I1244" i="1"/>
  <c r="H1244" i="1"/>
  <c r="G1244" i="1"/>
  <c r="F1244" i="1"/>
  <c r="E1244" i="1"/>
  <c r="P1243" i="1"/>
  <c r="O1243" i="1"/>
  <c r="N1243" i="1"/>
  <c r="M1243" i="1"/>
  <c r="K1243" i="1"/>
  <c r="J1243" i="1"/>
  <c r="I1243" i="1"/>
  <c r="H1243" i="1"/>
  <c r="F1243" i="1"/>
  <c r="E1243" i="1"/>
  <c r="P1242" i="1"/>
  <c r="O1242" i="1"/>
  <c r="N1242" i="1"/>
  <c r="M1242" i="1"/>
  <c r="K1242" i="1"/>
  <c r="J1242" i="1"/>
  <c r="I1242" i="1"/>
  <c r="H1242" i="1"/>
  <c r="F1242" i="1"/>
  <c r="E1242" i="1"/>
  <c r="P1241" i="1"/>
  <c r="O1241" i="1"/>
  <c r="N1241" i="1"/>
  <c r="M1241" i="1"/>
  <c r="K1241" i="1"/>
  <c r="J1241" i="1"/>
  <c r="I1241" i="1"/>
  <c r="H1241" i="1"/>
  <c r="G1241" i="1" s="1"/>
  <c r="F1241" i="1"/>
  <c r="E1241" i="1"/>
  <c r="P1240" i="1"/>
  <c r="O1240" i="1"/>
  <c r="N1240" i="1"/>
  <c r="M1240" i="1"/>
  <c r="K1240" i="1"/>
  <c r="J1240" i="1"/>
  <c r="I1240" i="1"/>
  <c r="H1240" i="1"/>
  <c r="F1240" i="1"/>
  <c r="E1240" i="1"/>
  <c r="P1239" i="1"/>
  <c r="O1239" i="1"/>
  <c r="N1239" i="1"/>
  <c r="M1239" i="1"/>
  <c r="K1239" i="1"/>
  <c r="J1239" i="1"/>
  <c r="I1239" i="1"/>
  <c r="H1239" i="1"/>
  <c r="F1239" i="1"/>
  <c r="E1239" i="1"/>
  <c r="P1238" i="1"/>
  <c r="O1238" i="1"/>
  <c r="N1238" i="1"/>
  <c r="M1238" i="1"/>
  <c r="K1238" i="1"/>
  <c r="J1238" i="1"/>
  <c r="I1238" i="1"/>
  <c r="H1238" i="1"/>
  <c r="F1238" i="1"/>
  <c r="E1238" i="1"/>
  <c r="P1237" i="1"/>
  <c r="O1237" i="1"/>
  <c r="N1237" i="1"/>
  <c r="M1237" i="1"/>
  <c r="K1237" i="1"/>
  <c r="J1237" i="1"/>
  <c r="I1237" i="1"/>
  <c r="H1237" i="1"/>
  <c r="F1237" i="1"/>
  <c r="E1237" i="1"/>
  <c r="P1236" i="1"/>
  <c r="O1236" i="1"/>
  <c r="N1236" i="1"/>
  <c r="M1236" i="1"/>
  <c r="K1236" i="1"/>
  <c r="J1236" i="1"/>
  <c r="I1236" i="1"/>
  <c r="H1236" i="1"/>
  <c r="F1236" i="1"/>
  <c r="E1236" i="1"/>
  <c r="P1235" i="1"/>
  <c r="O1235" i="1"/>
  <c r="N1235" i="1"/>
  <c r="M1235" i="1"/>
  <c r="K1235" i="1"/>
  <c r="J1235" i="1"/>
  <c r="I1235" i="1"/>
  <c r="H1235" i="1"/>
  <c r="G1235" i="1" s="1"/>
  <c r="F1235" i="1"/>
  <c r="E1235" i="1"/>
  <c r="P1234" i="1"/>
  <c r="O1234" i="1"/>
  <c r="N1234" i="1"/>
  <c r="M1234" i="1"/>
  <c r="K1234" i="1"/>
  <c r="J1234" i="1"/>
  <c r="I1234" i="1"/>
  <c r="H1234" i="1"/>
  <c r="F1234" i="1"/>
  <c r="E1234" i="1"/>
  <c r="P1233" i="1"/>
  <c r="O1233" i="1"/>
  <c r="N1233" i="1"/>
  <c r="M1233" i="1"/>
  <c r="K1233" i="1"/>
  <c r="J1233" i="1"/>
  <c r="I1233" i="1"/>
  <c r="H1233" i="1"/>
  <c r="F1233" i="1"/>
  <c r="E1233" i="1"/>
  <c r="P1232" i="1"/>
  <c r="O1232" i="1"/>
  <c r="O1231" i="1" s="1"/>
  <c r="N1232" i="1"/>
  <c r="M1232" i="1"/>
  <c r="K1232" i="1"/>
  <c r="J1232" i="1"/>
  <c r="I1232" i="1"/>
  <c r="H1232" i="1"/>
  <c r="F1232" i="1"/>
  <c r="E1232" i="1"/>
  <c r="P1230" i="1"/>
  <c r="O1230" i="1"/>
  <c r="O1228" i="1" s="1"/>
  <c r="N1230" i="1"/>
  <c r="N1228" i="1" s="1"/>
  <c r="M1230" i="1"/>
  <c r="K1230" i="1"/>
  <c r="J1230" i="1"/>
  <c r="I1230" i="1"/>
  <c r="G1230" i="1" s="1"/>
  <c r="H1230" i="1"/>
  <c r="F1230" i="1"/>
  <c r="E1230" i="1"/>
  <c r="P1229" i="1"/>
  <c r="P1228" i="1" s="1"/>
  <c r="O1229" i="1"/>
  <c r="N1229" i="1"/>
  <c r="M1229" i="1"/>
  <c r="K1229" i="1"/>
  <c r="K1228" i="1" s="1"/>
  <c r="J1229" i="1"/>
  <c r="J1228" i="1" s="1"/>
  <c r="I1229" i="1"/>
  <c r="H1229" i="1"/>
  <c r="F1229" i="1"/>
  <c r="E1229" i="1"/>
  <c r="P1227" i="1"/>
  <c r="O1227" i="1"/>
  <c r="N1227" i="1"/>
  <c r="M1227" i="1"/>
  <c r="M1656" i="1" s="1"/>
  <c r="K1227" i="1"/>
  <c r="J1227" i="1"/>
  <c r="J1656" i="1" s="1"/>
  <c r="I1227" i="1"/>
  <c r="I1656" i="1" s="1"/>
  <c r="H1227" i="1"/>
  <c r="F1227" i="1"/>
  <c r="E1227" i="1"/>
  <c r="P1226" i="1"/>
  <c r="O1226" i="1"/>
  <c r="N1226" i="1"/>
  <c r="M1226" i="1"/>
  <c r="K1226" i="1"/>
  <c r="J1226" i="1"/>
  <c r="I1226" i="1"/>
  <c r="H1226" i="1"/>
  <c r="F1226" i="1"/>
  <c r="E1226" i="1"/>
  <c r="P1225" i="1"/>
  <c r="O1225" i="1"/>
  <c r="N1225" i="1"/>
  <c r="M1225" i="1"/>
  <c r="L1225" i="1" s="1"/>
  <c r="K1225" i="1"/>
  <c r="J1225" i="1"/>
  <c r="I1225" i="1"/>
  <c r="H1225" i="1"/>
  <c r="G1225" i="1" s="1"/>
  <c r="F1225" i="1"/>
  <c r="E1225" i="1"/>
  <c r="P1224" i="1"/>
  <c r="O1224" i="1"/>
  <c r="N1224" i="1"/>
  <c r="M1224" i="1"/>
  <c r="K1224" i="1"/>
  <c r="J1224" i="1"/>
  <c r="I1224" i="1"/>
  <c r="H1224" i="1"/>
  <c r="F1224" i="1"/>
  <c r="E1224" i="1"/>
  <c r="P1223" i="1"/>
  <c r="O1223" i="1"/>
  <c r="O1652" i="1" s="1"/>
  <c r="N1223" i="1"/>
  <c r="N1652" i="1" s="1"/>
  <c r="M1223" i="1"/>
  <c r="K1223" i="1"/>
  <c r="J1223" i="1"/>
  <c r="I1223" i="1"/>
  <c r="H1223" i="1"/>
  <c r="F1223" i="1"/>
  <c r="E1223" i="1"/>
  <c r="E1652" i="1" s="1"/>
  <c r="P1222" i="1"/>
  <c r="O1222" i="1"/>
  <c r="N1222" i="1"/>
  <c r="M1222" i="1"/>
  <c r="K1222" i="1"/>
  <c r="J1222" i="1"/>
  <c r="I1222" i="1"/>
  <c r="H1222" i="1"/>
  <c r="F1222" i="1"/>
  <c r="E1222" i="1"/>
  <c r="P1221" i="1"/>
  <c r="O1221" i="1"/>
  <c r="N1221" i="1"/>
  <c r="M1221" i="1"/>
  <c r="K1221" i="1"/>
  <c r="J1221" i="1"/>
  <c r="I1221" i="1"/>
  <c r="H1221" i="1"/>
  <c r="F1221" i="1"/>
  <c r="E1221" i="1"/>
  <c r="P1220" i="1"/>
  <c r="O1220" i="1"/>
  <c r="N1220" i="1"/>
  <c r="M1220" i="1"/>
  <c r="K1220" i="1"/>
  <c r="J1220" i="1"/>
  <c r="G1220" i="1" s="1"/>
  <c r="I1220" i="1"/>
  <c r="H1220" i="1"/>
  <c r="F1220" i="1"/>
  <c r="E1220" i="1"/>
  <c r="P1219" i="1"/>
  <c r="O1219" i="1"/>
  <c r="N1219" i="1"/>
  <c r="M1219" i="1"/>
  <c r="K1219" i="1"/>
  <c r="J1219" i="1"/>
  <c r="I1219" i="1"/>
  <c r="H1219" i="1"/>
  <c r="F1219" i="1"/>
  <c r="E1219" i="1"/>
  <c r="P1218" i="1"/>
  <c r="O1218" i="1"/>
  <c r="N1218" i="1"/>
  <c r="M1218" i="1"/>
  <c r="K1218" i="1"/>
  <c r="J1218" i="1"/>
  <c r="I1218" i="1"/>
  <c r="H1218" i="1"/>
  <c r="F1218" i="1"/>
  <c r="E1218" i="1"/>
  <c r="P1217" i="1"/>
  <c r="O1217" i="1"/>
  <c r="N1217" i="1"/>
  <c r="M1217" i="1"/>
  <c r="K1217" i="1"/>
  <c r="J1217" i="1"/>
  <c r="I1217" i="1"/>
  <c r="H1217" i="1"/>
  <c r="G1217" i="1" s="1"/>
  <c r="F1217" i="1"/>
  <c r="E1217" i="1"/>
  <c r="P1216" i="1"/>
  <c r="O1216" i="1"/>
  <c r="N1216" i="1"/>
  <c r="M1216" i="1"/>
  <c r="K1216" i="1"/>
  <c r="J1216" i="1"/>
  <c r="I1216" i="1"/>
  <c r="H1216" i="1"/>
  <c r="G1216" i="1" s="1"/>
  <c r="F1216" i="1"/>
  <c r="E1216" i="1"/>
  <c r="P1215" i="1"/>
  <c r="O1215" i="1"/>
  <c r="N1215" i="1"/>
  <c r="M1215" i="1"/>
  <c r="K1215" i="1"/>
  <c r="J1215" i="1"/>
  <c r="I1215" i="1"/>
  <c r="H1215" i="1"/>
  <c r="F1215" i="1"/>
  <c r="E1215" i="1"/>
  <c r="P1214" i="1"/>
  <c r="O1214" i="1"/>
  <c r="N1214" i="1"/>
  <c r="M1214" i="1"/>
  <c r="K1214" i="1"/>
  <c r="J1214" i="1"/>
  <c r="I1214" i="1"/>
  <c r="H1214" i="1"/>
  <c r="F1214" i="1"/>
  <c r="E1214" i="1"/>
  <c r="P1213" i="1"/>
  <c r="O1213" i="1"/>
  <c r="N1213" i="1"/>
  <c r="M1213" i="1"/>
  <c r="K1213" i="1"/>
  <c r="J1213" i="1"/>
  <c r="I1213" i="1"/>
  <c r="H1213" i="1"/>
  <c r="F1213" i="1"/>
  <c r="E1213" i="1"/>
  <c r="P1212" i="1"/>
  <c r="O1212" i="1"/>
  <c r="N1212" i="1"/>
  <c r="M1212" i="1"/>
  <c r="K1212" i="1"/>
  <c r="J1212" i="1"/>
  <c r="I1212" i="1"/>
  <c r="H1212" i="1"/>
  <c r="G1212" i="1" s="1"/>
  <c r="F1212" i="1"/>
  <c r="E1212" i="1"/>
  <c r="P1211" i="1"/>
  <c r="O1211" i="1"/>
  <c r="N1211" i="1"/>
  <c r="M1211" i="1"/>
  <c r="K1211" i="1"/>
  <c r="J1211" i="1"/>
  <c r="I1211" i="1"/>
  <c r="H1211" i="1"/>
  <c r="F1211" i="1"/>
  <c r="E1211" i="1"/>
  <c r="P1210" i="1"/>
  <c r="O1210" i="1"/>
  <c r="N1210" i="1"/>
  <c r="M1210" i="1"/>
  <c r="K1210" i="1"/>
  <c r="J1210" i="1"/>
  <c r="I1210" i="1"/>
  <c r="H1210" i="1"/>
  <c r="F1210" i="1"/>
  <c r="E1210" i="1"/>
  <c r="P1209" i="1"/>
  <c r="O1209" i="1"/>
  <c r="N1209" i="1"/>
  <c r="M1209" i="1"/>
  <c r="K1209" i="1"/>
  <c r="J1209" i="1"/>
  <c r="G1209" i="1" s="1"/>
  <c r="I1209" i="1"/>
  <c r="H1209" i="1"/>
  <c r="F1209" i="1"/>
  <c r="E1209" i="1"/>
  <c r="P1208" i="1"/>
  <c r="O1208" i="1"/>
  <c r="N1208" i="1"/>
  <c r="M1208" i="1"/>
  <c r="K1208" i="1"/>
  <c r="J1208" i="1"/>
  <c r="I1208" i="1"/>
  <c r="H1208" i="1"/>
  <c r="G1208" i="1" s="1"/>
  <c r="F1208" i="1"/>
  <c r="E1208" i="1"/>
  <c r="P1207" i="1"/>
  <c r="O1207" i="1"/>
  <c r="N1207" i="1"/>
  <c r="M1207" i="1"/>
  <c r="K1207" i="1"/>
  <c r="J1207" i="1"/>
  <c r="I1207" i="1"/>
  <c r="H1207" i="1"/>
  <c r="F1207" i="1"/>
  <c r="E1207" i="1"/>
  <c r="P1206" i="1"/>
  <c r="O1206" i="1"/>
  <c r="N1206" i="1"/>
  <c r="M1206" i="1"/>
  <c r="K1206" i="1"/>
  <c r="J1206" i="1"/>
  <c r="I1206" i="1"/>
  <c r="H1206" i="1"/>
  <c r="F1206" i="1"/>
  <c r="E1206" i="1"/>
  <c r="P1205" i="1"/>
  <c r="O1205" i="1"/>
  <c r="N1205" i="1"/>
  <c r="M1205" i="1"/>
  <c r="K1205" i="1"/>
  <c r="J1205" i="1"/>
  <c r="I1205" i="1"/>
  <c r="H1205" i="1"/>
  <c r="F1205" i="1"/>
  <c r="E1205" i="1"/>
  <c r="P1204" i="1"/>
  <c r="O1204" i="1"/>
  <c r="N1204" i="1"/>
  <c r="M1204" i="1"/>
  <c r="K1204" i="1"/>
  <c r="J1204" i="1"/>
  <c r="I1204" i="1"/>
  <c r="H1204" i="1"/>
  <c r="F1204" i="1"/>
  <c r="E1204" i="1"/>
  <c r="P1203" i="1"/>
  <c r="O1203" i="1"/>
  <c r="N1203" i="1"/>
  <c r="M1203" i="1"/>
  <c r="K1203" i="1"/>
  <c r="J1203" i="1"/>
  <c r="I1203" i="1"/>
  <c r="H1203" i="1"/>
  <c r="F1203" i="1"/>
  <c r="E1203" i="1"/>
  <c r="P1202" i="1"/>
  <c r="O1202" i="1"/>
  <c r="N1202" i="1"/>
  <c r="M1202" i="1"/>
  <c r="L1202" i="1" s="1"/>
  <c r="K1202" i="1"/>
  <c r="J1202" i="1"/>
  <c r="I1202" i="1"/>
  <c r="H1202" i="1"/>
  <c r="F1202" i="1"/>
  <c r="E1202" i="1"/>
  <c r="P1201" i="1"/>
  <c r="O1201" i="1"/>
  <c r="N1201" i="1"/>
  <c r="M1201" i="1"/>
  <c r="K1201" i="1"/>
  <c r="J1201" i="1"/>
  <c r="I1201" i="1"/>
  <c r="H1201" i="1"/>
  <c r="F1201" i="1"/>
  <c r="E1201" i="1"/>
  <c r="P1200" i="1"/>
  <c r="O1200" i="1"/>
  <c r="N1200" i="1"/>
  <c r="M1200" i="1"/>
  <c r="K1200" i="1"/>
  <c r="J1200" i="1"/>
  <c r="I1200" i="1"/>
  <c r="H1200" i="1"/>
  <c r="G1200" i="1" s="1"/>
  <c r="F1200" i="1"/>
  <c r="E1200" i="1"/>
  <c r="P1199" i="1"/>
  <c r="O1199" i="1"/>
  <c r="N1199" i="1"/>
  <c r="M1199" i="1"/>
  <c r="K1199" i="1"/>
  <c r="J1199" i="1"/>
  <c r="I1199" i="1"/>
  <c r="H1199" i="1"/>
  <c r="F1199" i="1"/>
  <c r="E1199" i="1"/>
  <c r="P1196" i="1"/>
  <c r="O1196" i="1"/>
  <c r="N1196" i="1"/>
  <c r="M1196" i="1"/>
  <c r="K1196" i="1"/>
  <c r="J1196" i="1"/>
  <c r="I1196" i="1"/>
  <c r="H1196" i="1"/>
  <c r="G1196" i="1"/>
  <c r="F1196" i="1"/>
  <c r="E1196" i="1"/>
  <c r="P1195" i="1"/>
  <c r="O1195" i="1"/>
  <c r="N1195" i="1"/>
  <c r="M1195" i="1"/>
  <c r="K1195" i="1"/>
  <c r="J1195" i="1"/>
  <c r="G1195" i="1" s="1"/>
  <c r="I1195" i="1"/>
  <c r="H1195" i="1"/>
  <c r="F1195" i="1"/>
  <c r="E1195" i="1"/>
  <c r="P1194" i="1"/>
  <c r="O1194" i="1"/>
  <c r="N1194" i="1"/>
  <c r="M1194" i="1"/>
  <c r="K1194" i="1"/>
  <c r="J1194" i="1"/>
  <c r="I1194" i="1"/>
  <c r="H1194" i="1"/>
  <c r="F1194" i="1"/>
  <c r="E1194" i="1"/>
  <c r="P1193" i="1"/>
  <c r="O1193" i="1"/>
  <c r="N1193" i="1"/>
  <c r="M1193" i="1"/>
  <c r="K1193" i="1"/>
  <c r="J1193" i="1"/>
  <c r="I1193" i="1"/>
  <c r="H1193" i="1"/>
  <c r="F1193" i="1"/>
  <c r="E1193" i="1"/>
  <c r="P1192" i="1"/>
  <c r="O1192" i="1"/>
  <c r="N1192" i="1"/>
  <c r="M1192" i="1"/>
  <c r="K1192" i="1"/>
  <c r="J1192" i="1"/>
  <c r="I1192" i="1"/>
  <c r="H1192" i="1"/>
  <c r="G1192" i="1" s="1"/>
  <c r="F1192" i="1"/>
  <c r="E1192" i="1"/>
  <c r="P1191" i="1"/>
  <c r="O1191" i="1"/>
  <c r="N1191" i="1"/>
  <c r="M1191" i="1"/>
  <c r="K1191" i="1"/>
  <c r="J1191" i="1"/>
  <c r="I1191" i="1"/>
  <c r="H1191" i="1"/>
  <c r="F1191" i="1"/>
  <c r="E1191" i="1"/>
  <c r="P1190" i="1"/>
  <c r="O1190" i="1"/>
  <c r="N1190" i="1"/>
  <c r="M1190" i="1"/>
  <c r="K1190" i="1"/>
  <c r="J1190" i="1"/>
  <c r="I1190" i="1"/>
  <c r="H1190" i="1"/>
  <c r="F1190" i="1"/>
  <c r="E1190" i="1"/>
  <c r="P1189" i="1"/>
  <c r="O1189" i="1"/>
  <c r="N1189" i="1"/>
  <c r="M1189" i="1"/>
  <c r="K1189" i="1"/>
  <c r="J1189" i="1"/>
  <c r="I1189" i="1"/>
  <c r="H1189" i="1"/>
  <c r="F1189" i="1"/>
  <c r="E1189" i="1"/>
  <c r="P1188" i="1"/>
  <c r="O1188" i="1"/>
  <c r="N1188" i="1"/>
  <c r="M1188" i="1"/>
  <c r="K1188" i="1"/>
  <c r="J1188" i="1"/>
  <c r="I1188" i="1"/>
  <c r="H1188" i="1"/>
  <c r="F1188" i="1"/>
  <c r="E1188" i="1"/>
  <c r="P1187" i="1"/>
  <c r="O1187" i="1"/>
  <c r="N1187" i="1"/>
  <c r="M1187" i="1"/>
  <c r="K1187" i="1"/>
  <c r="J1187" i="1"/>
  <c r="I1187" i="1"/>
  <c r="H1187" i="1"/>
  <c r="F1187" i="1"/>
  <c r="E1187" i="1"/>
  <c r="P1185" i="1"/>
  <c r="O1185" i="1"/>
  <c r="N1185" i="1"/>
  <c r="M1185" i="1"/>
  <c r="K1185" i="1"/>
  <c r="K1161" i="1" s="1"/>
  <c r="J1185" i="1"/>
  <c r="I1185" i="1"/>
  <c r="H1185" i="1"/>
  <c r="F1185" i="1"/>
  <c r="E1185" i="1"/>
  <c r="P1184" i="1"/>
  <c r="O1184" i="1"/>
  <c r="N1184" i="1"/>
  <c r="M1184" i="1"/>
  <c r="K1184" i="1"/>
  <c r="J1184" i="1"/>
  <c r="I1184" i="1"/>
  <c r="H1184" i="1"/>
  <c r="F1184" i="1"/>
  <c r="E1184" i="1"/>
  <c r="P1183" i="1"/>
  <c r="O1183" i="1"/>
  <c r="N1183" i="1"/>
  <c r="M1183" i="1"/>
  <c r="K1183" i="1"/>
  <c r="J1183" i="1"/>
  <c r="I1183" i="1"/>
  <c r="H1183" i="1"/>
  <c r="G1183" i="1"/>
  <c r="F1183" i="1"/>
  <c r="E1183" i="1"/>
  <c r="P1182" i="1"/>
  <c r="O1182" i="1"/>
  <c r="N1182" i="1"/>
  <c r="M1182" i="1"/>
  <c r="L1182" i="1" s="1"/>
  <c r="K1182" i="1"/>
  <c r="J1182" i="1"/>
  <c r="I1182" i="1"/>
  <c r="H1182" i="1"/>
  <c r="F1182" i="1"/>
  <c r="E1182" i="1"/>
  <c r="P1181" i="1"/>
  <c r="O1181" i="1"/>
  <c r="N1181" i="1"/>
  <c r="M1181" i="1"/>
  <c r="L1181" i="1" s="1"/>
  <c r="K1181" i="1"/>
  <c r="J1181" i="1"/>
  <c r="I1181" i="1"/>
  <c r="H1181" i="1"/>
  <c r="F1181" i="1"/>
  <c r="E1181" i="1"/>
  <c r="P1180" i="1"/>
  <c r="O1180" i="1"/>
  <c r="N1180" i="1"/>
  <c r="M1180" i="1"/>
  <c r="K1180" i="1"/>
  <c r="J1180" i="1"/>
  <c r="I1180" i="1"/>
  <c r="H1180" i="1"/>
  <c r="G1180" i="1" s="1"/>
  <c r="F1180" i="1"/>
  <c r="E1180" i="1"/>
  <c r="P1179" i="1"/>
  <c r="O1179" i="1"/>
  <c r="N1179" i="1"/>
  <c r="M1179" i="1"/>
  <c r="K1179" i="1"/>
  <c r="J1179" i="1"/>
  <c r="I1179" i="1"/>
  <c r="G1179" i="1" s="1"/>
  <c r="H1179" i="1"/>
  <c r="F1179" i="1"/>
  <c r="E1179" i="1"/>
  <c r="P1178" i="1"/>
  <c r="O1178" i="1"/>
  <c r="N1178" i="1"/>
  <c r="M1178" i="1"/>
  <c r="K1178" i="1"/>
  <c r="J1178" i="1"/>
  <c r="I1178" i="1"/>
  <c r="H1178" i="1"/>
  <c r="F1178" i="1"/>
  <c r="E1178" i="1"/>
  <c r="P1177" i="1"/>
  <c r="O1177" i="1"/>
  <c r="N1177" i="1"/>
  <c r="M1177" i="1"/>
  <c r="K1177" i="1"/>
  <c r="J1177" i="1"/>
  <c r="I1177" i="1"/>
  <c r="H1177" i="1"/>
  <c r="F1177" i="1"/>
  <c r="E1177" i="1"/>
  <c r="P1176" i="1"/>
  <c r="O1176" i="1"/>
  <c r="N1176" i="1"/>
  <c r="M1176" i="1"/>
  <c r="K1176" i="1"/>
  <c r="J1176" i="1"/>
  <c r="I1176" i="1"/>
  <c r="H1176" i="1"/>
  <c r="F1176" i="1"/>
  <c r="E1176" i="1"/>
  <c r="P1175" i="1"/>
  <c r="O1175" i="1"/>
  <c r="N1175" i="1"/>
  <c r="M1175" i="1"/>
  <c r="K1175" i="1"/>
  <c r="J1175" i="1"/>
  <c r="I1175" i="1"/>
  <c r="H1175" i="1"/>
  <c r="F1175" i="1"/>
  <c r="E1175" i="1"/>
  <c r="P1174" i="1"/>
  <c r="O1174" i="1"/>
  <c r="N1174" i="1"/>
  <c r="M1174" i="1"/>
  <c r="K1174" i="1"/>
  <c r="J1174" i="1"/>
  <c r="I1174" i="1"/>
  <c r="H1174" i="1"/>
  <c r="F1174" i="1"/>
  <c r="E1174" i="1"/>
  <c r="P1173" i="1"/>
  <c r="O1173" i="1"/>
  <c r="N1173" i="1"/>
  <c r="M1173" i="1"/>
  <c r="K1173" i="1"/>
  <c r="J1173" i="1"/>
  <c r="G1173" i="1" s="1"/>
  <c r="I1173" i="1"/>
  <c r="H1173" i="1"/>
  <c r="F1173" i="1"/>
  <c r="E1173" i="1"/>
  <c r="P1172" i="1"/>
  <c r="O1172" i="1"/>
  <c r="N1172" i="1"/>
  <c r="M1172" i="1"/>
  <c r="K1172" i="1"/>
  <c r="J1172" i="1"/>
  <c r="G1172" i="1" s="1"/>
  <c r="I1172" i="1"/>
  <c r="H1172" i="1"/>
  <c r="F1172" i="1"/>
  <c r="E1172" i="1"/>
  <c r="P1171" i="1"/>
  <c r="O1171" i="1"/>
  <c r="N1171" i="1"/>
  <c r="M1171" i="1"/>
  <c r="K1171" i="1"/>
  <c r="J1171" i="1"/>
  <c r="I1171" i="1"/>
  <c r="G1171" i="1" s="1"/>
  <c r="H1171" i="1"/>
  <c r="F1171" i="1"/>
  <c r="E1171" i="1"/>
  <c r="P1170" i="1"/>
  <c r="O1170" i="1"/>
  <c r="N1170" i="1"/>
  <c r="M1170" i="1"/>
  <c r="K1170" i="1"/>
  <c r="J1170" i="1"/>
  <c r="I1170" i="1"/>
  <c r="H1170" i="1"/>
  <c r="F1170" i="1"/>
  <c r="E1170" i="1"/>
  <c r="P1169" i="1"/>
  <c r="O1169" i="1"/>
  <c r="N1169" i="1"/>
  <c r="M1169" i="1"/>
  <c r="K1169" i="1"/>
  <c r="J1169" i="1"/>
  <c r="I1169" i="1"/>
  <c r="H1169" i="1"/>
  <c r="F1169" i="1"/>
  <c r="E1169" i="1"/>
  <c r="P1168" i="1"/>
  <c r="O1168" i="1"/>
  <c r="N1168" i="1"/>
  <c r="M1168" i="1"/>
  <c r="K1168" i="1"/>
  <c r="J1168" i="1"/>
  <c r="I1168" i="1"/>
  <c r="H1168" i="1"/>
  <c r="G1168" i="1" s="1"/>
  <c r="F1168" i="1"/>
  <c r="E1168" i="1"/>
  <c r="P1167" i="1"/>
  <c r="O1167" i="1"/>
  <c r="N1167" i="1"/>
  <c r="M1167" i="1"/>
  <c r="K1167" i="1"/>
  <c r="J1167" i="1"/>
  <c r="I1167" i="1"/>
  <c r="H1167" i="1"/>
  <c r="F1167" i="1"/>
  <c r="E1167" i="1"/>
  <c r="P1166" i="1"/>
  <c r="O1166" i="1"/>
  <c r="N1166" i="1"/>
  <c r="M1166" i="1"/>
  <c r="K1166" i="1"/>
  <c r="J1166" i="1"/>
  <c r="I1166" i="1"/>
  <c r="H1166" i="1"/>
  <c r="F1166" i="1"/>
  <c r="E1166" i="1"/>
  <c r="P1165" i="1"/>
  <c r="O1165" i="1"/>
  <c r="N1165" i="1"/>
  <c r="M1165" i="1"/>
  <c r="K1165" i="1"/>
  <c r="J1165" i="1"/>
  <c r="I1165" i="1"/>
  <c r="H1165" i="1"/>
  <c r="F1165" i="1"/>
  <c r="E1165" i="1"/>
  <c r="P1164" i="1"/>
  <c r="O1164" i="1"/>
  <c r="N1164" i="1"/>
  <c r="M1164" i="1"/>
  <c r="K1164" i="1"/>
  <c r="J1164" i="1"/>
  <c r="I1164" i="1"/>
  <c r="H1164" i="1"/>
  <c r="F1164" i="1"/>
  <c r="E1164" i="1"/>
  <c r="P1163" i="1"/>
  <c r="O1163" i="1"/>
  <c r="N1163" i="1"/>
  <c r="M1163" i="1"/>
  <c r="K1163" i="1"/>
  <c r="J1163" i="1"/>
  <c r="I1163" i="1"/>
  <c r="H1163" i="1"/>
  <c r="F1163" i="1"/>
  <c r="E1163" i="1"/>
  <c r="P1162" i="1"/>
  <c r="O1162" i="1"/>
  <c r="N1162" i="1"/>
  <c r="M1162" i="1"/>
  <c r="K1162" i="1"/>
  <c r="J1162" i="1"/>
  <c r="I1162" i="1"/>
  <c r="H1162" i="1"/>
  <c r="F1162" i="1"/>
  <c r="E1162" i="1"/>
  <c r="P1160" i="1"/>
  <c r="O1160" i="1"/>
  <c r="N1160" i="1"/>
  <c r="M1160" i="1"/>
  <c r="K1160" i="1"/>
  <c r="J1160" i="1"/>
  <c r="I1160" i="1"/>
  <c r="H1160" i="1"/>
  <c r="F1160" i="1"/>
  <c r="E1160" i="1"/>
  <c r="P1159" i="1"/>
  <c r="O1159" i="1"/>
  <c r="N1159" i="1"/>
  <c r="M1159" i="1"/>
  <c r="K1159" i="1"/>
  <c r="J1159" i="1"/>
  <c r="I1159" i="1"/>
  <c r="H1159" i="1"/>
  <c r="F1159" i="1"/>
  <c r="E1159" i="1"/>
  <c r="P1158" i="1"/>
  <c r="O1158" i="1"/>
  <c r="N1158" i="1"/>
  <c r="M1158" i="1"/>
  <c r="L1158" i="1" s="1"/>
  <c r="K1158" i="1"/>
  <c r="J1158" i="1"/>
  <c r="I1158" i="1"/>
  <c r="H1158" i="1"/>
  <c r="F1158" i="1"/>
  <c r="E1158" i="1"/>
  <c r="P1157" i="1"/>
  <c r="O1157" i="1"/>
  <c r="N1157" i="1"/>
  <c r="M1157" i="1"/>
  <c r="K1157" i="1"/>
  <c r="J1157" i="1"/>
  <c r="I1157" i="1"/>
  <c r="H1157" i="1"/>
  <c r="F1157" i="1"/>
  <c r="E1157" i="1"/>
  <c r="P1156" i="1"/>
  <c r="O1156" i="1"/>
  <c r="N1156" i="1"/>
  <c r="M1156" i="1"/>
  <c r="K1156" i="1"/>
  <c r="J1156" i="1"/>
  <c r="I1156" i="1"/>
  <c r="H1156" i="1"/>
  <c r="G1156" i="1" s="1"/>
  <c r="F1156" i="1"/>
  <c r="E1156" i="1"/>
  <c r="P1155" i="1"/>
  <c r="O1155" i="1"/>
  <c r="N1155" i="1"/>
  <c r="M1155" i="1"/>
  <c r="L1155" i="1" s="1"/>
  <c r="K1155" i="1"/>
  <c r="J1155" i="1"/>
  <c r="I1155" i="1"/>
  <c r="H1155" i="1"/>
  <c r="F1155" i="1"/>
  <c r="E1155" i="1"/>
  <c r="P1154" i="1"/>
  <c r="O1154" i="1"/>
  <c r="N1154" i="1"/>
  <c r="M1154" i="1"/>
  <c r="K1154" i="1"/>
  <c r="J1154" i="1"/>
  <c r="I1154" i="1"/>
  <c r="G1154" i="1" s="1"/>
  <c r="H1154" i="1"/>
  <c r="F1154" i="1"/>
  <c r="E1154" i="1"/>
  <c r="P1153" i="1"/>
  <c r="O1153" i="1"/>
  <c r="N1153" i="1"/>
  <c r="M1153" i="1"/>
  <c r="K1153" i="1"/>
  <c r="J1153" i="1"/>
  <c r="I1153" i="1"/>
  <c r="H1153" i="1"/>
  <c r="F1153" i="1"/>
  <c r="E1153" i="1"/>
  <c r="P1152" i="1"/>
  <c r="O1152" i="1"/>
  <c r="N1152" i="1"/>
  <c r="M1152" i="1"/>
  <c r="L1152" i="1" s="1"/>
  <c r="K1152" i="1"/>
  <c r="J1152" i="1"/>
  <c r="I1152" i="1"/>
  <c r="H1152" i="1"/>
  <c r="F1152" i="1"/>
  <c r="E1152" i="1"/>
  <c r="P1151" i="1"/>
  <c r="O1151" i="1"/>
  <c r="N1151" i="1"/>
  <c r="M1151" i="1"/>
  <c r="K1151" i="1"/>
  <c r="J1151" i="1"/>
  <c r="I1151" i="1"/>
  <c r="H1151" i="1"/>
  <c r="F1151" i="1"/>
  <c r="E1151" i="1"/>
  <c r="P1150" i="1"/>
  <c r="O1150" i="1"/>
  <c r="N1150" i="1"/>
  <c r="M1150" i="1"/>
  <c r="K1150" i="1"/>
  <c r="J1150" i="1"/>
  <c r="I1150" i="1"/>
  <c r="H1150" i="1"/>
  <c r="G1150" i="1" s="1"/>
  <c r="F1150" i="1"/>
  <c r="E1150" i="1"/>
  <c r="P1149" i="1"/>
  <c r="O1149" i="1"/>
  <c r="N1149" i="1"/>
  <c r="M1149" i="1"/>
  <c r="K1149" i="1"/>
  <c r="J1149" i="1"/>
  <c r="I1149" i="1"/>
  <c r="H1149" i="1"/>
  <c r="F1149" i="1"/>
  <c r="E1149" i="1"/>
  <c r="P1148" i="1"/>
  <c r="O1148" i="1"/>
  <c r="N1148" i="1"/>
  <c r="M1148" i="1"/>
  <c r="K1148" i="1"/>
  <c r="J1148" i="1"/>
  <c r="I1148" i="1"/>
  <c r="H1148" i="1"/>
  <c r="F1148" i="1"/>
  <c r="E1148" i="1"/>
  <c r="P1147" i="1"/>
  <c r="O1147" i="1"/>
  <c r="N1147" i="1"/>
  <c r="M1147" i="1"/>
  <c r="K1147" i="1"/>
  <c r="J1147" i="1"/>
  <c r="I1147" i="1"/>
  <c r="H1147" i="1"/>
  <c r="F1147" i="1"/>
  <c r="E1147" i="1"/>
  <c r="P1146" i="1"/>
  <c r="O1146" i="1"/>
  <c r="N1146" i="1"/>
  <c r="M1146" i="1"/>
  <c r="K1146" i="1"/>
  <c r="J1146" i="1"/>
  <c r="I1146" i="1"/>
  <c r="H1146" i="1"/>
  <c r="F1146" i="1"/>
  <c r="E1146" i="1"/>
  <c r="P1145" i="1"/>
  <c r="O1145" i="1"/>
  <c r="N1145" i="1"/>
  <c r="M1145" i="1"/>
  <c r="K1145" i="1"/>
  <c r="J1145" i="1"/>
  <c r="I1145" i="1"/>
  <c r="H1145" i="1"/>
  <c r="F1145" i="1"/>
  <c r="E1145" i="1"/>
  <c r="P1144" i="1"/>
  <c r="O1144" i="1"/>
  <c r="N1144" i="1"/>
  <c r="M1144" i="1"/>
  <c r="K1144" i="1"/>
  <c r="J1144" i="1"/>
  <c r="I1144" i="1"/>
  <c r="H1144" i="1"/>
  <c r="F1144" i="1"/>
  <c r="E1144" i="1"/>
  <c r="P1143" i="1"/>
  <c r="O1143" i="1"/>
  <c r="N1143" i="1"/>
  <c r="M1143" i="1"/>
  <c r="K1143" i="1"/>
  <c r="J1143" i="1"/>
  <c r="I1143" i="1"/>
  <c r="H1143" i="1"/>
  <c r="F1143" i="1"/>
  <c r="E1143" i="1"/>
  <c r="P1142" i="1"/>
  <c r="O1142" i="1"/>
  <c r="N1142" i="1"/>
  <c r="M1142" i="1"/>
  <c r="K1142" i="1"/>
  <c r="J1142" i="1"/>
  <c r="I1142" i="1"/>
  <c r="H1142" i="1"/>
  <c r="F1142" i="1"/>
  <c r="E1142" i="1"/>
  <c r="P1140" i="1"/>
  <c r="O1140" i="1"/>
  <c r="N1140" i="1"/>
  <c r="M1140" i="1"/>
  <c r="K1140" i="1"/>
  <c r="J1140" i="1"/>
  <c r="I1140" i="1"/>
  <c r="H1140" i="1"/>
  <c r="F1140" i="1"/>
  <c r="E1140" i="1"/>
  <c r="P1139" i="1"/>
  <c r="O1139" i="1"/>
  <c r="N1139" i="1"/>
  <c r="M1139" i="1"/>
  <c r="K1139" i="1"/>
  <c r="J1139" i="1"/>
  <c r="I1139" i="1"/>
  <c r="H1139" i="1"/>
  <c r="F1139" i="1"/>
  <c r="E1139" i="1"/>
  <c r="P1138" i="1"/>
  <c r="O1138" i="1"/>
  <c r="O1136" i="1" s="1"/>
  <c r="N1138" i="1"/>
  <c r="M1138" i="1"/>
  <c r="K1138" i="1"/>
  <c r="J1138" i="1"/>
  <c r="I1138" i="1"/>
  <c r="H1138" i="1"/>
  <c r="F1138" i="1"/>
  <c r="E1138" i="1"/>
  <c r="P1137" i="1"/>
  <c r="O1137" i="1"/>
  <c r="N1137" i="1"/>
  <c r="M1137" i="1"/>
  <c r="K1137" i="1"/>
  <c r="J1137" i="1"/>
  <c r="I1137" i="1"/>
  <c r="H1137" i="1"/>
  <c r="F1137" i="1"/>
  <c r="E1137" i="1"/>
  <c r="P1135" i="1"/>
  <c r="O1135" i="1"/>
  <c r="N1135" i="1"/>
  <c r="M1135" i="1"/>
  <c r="K1135" i="1"/>
  <c r="J1135" i="1"/>
  <c r="I1135" i="1"/>
  <c r="H1135" i="1"/>
  <c r="G1135" i="1"/>
  <c r="F1135" i="1"/>
  <c r="E1135" i="1"/>
  <c r="P1134" i="1"/>
  <c r="O1134" i="1"/>
  <c r="N1134" i="1"/>
  <c r="M1134" i="1"/>
  <c r="K1134" i="1"/>
  <c r="J1134" i="1"/>
  <c r="I1134" i="1"/>
  <c r="H1134" i="1"/>
  <c r="F1134" i="1"/>
  <c r="E1134" i="1"/>
  <c r="P1133" i="1"/>
  <c r="O1133" i="1"/>
  <c r="N1133" i="1"/>
  <c r="M1133" i="1"/>
  <c r="L1133" i="1" s="1"/>
  <c r="K1133" i="1"/>
  <c r="J1133" i="1"/>
  <c r="I1133" i="1"/>
  <c r="H1133" i="1"/>
  <c r="F1133" i="1"/>
  <c r="E1133" i="1"/>
  <c r="P1132" i="1"/>
  <c r="O1132" i="1"/>
  <c r="N1132" i="1"/>
  <c r="M1132" i="1"/>
  <c r="K1132" i="1"/>
  <c r="J1132" i="1"/>
  <c r="I1132" i="1"/>
  <c r="H1132" i="1"/>
  <c r="F1132" i="1"/>
  <c r="E1132" i="1"/>
  <c r="P1131" i="1"/>
  <c r="O1131" i="1"/>
  <c r="N1131" i="1"/>
  <c r="M1131" i="1"/>
  <c r="K1131" i="1"/>
  <c r="J1131" i="1"/>
  <c r="I1131" i="1"/>
  <c r="H1131" i="1"/>
  <c r="F1131" i="1"/>
  <c r="E1131" i="1"/>
  <c r="P1130" i="1"/>
  <c r="O1130" i="1"/>
  <c r="N1130" i="1"/>
  <c r="M1130" i="1"/>
  <c r="K1130" i="1"/>
  <c r="J1130" i="1"/>
  <c r="I1130" i="1"/>
  <c r="H1130" i="1"/>
  <c r="F1130" i="1"/>
  <c r="E1130" i="1"/>
  <c r="P1129" i="1"/>
  <c r="O1129" i="1"/>
  <c r="N1129" i="1"/>
  <c r="M1129" i="1"/>
  <c r="K1129" i="1"/>
  <c r="J1129" i="1"/>
  <c r="I1129" i="1"/>
  <c r="H1129" i="1"/>
  <c r="F1129" i="1"/>
  <c r="E1129" i="1"/>
  <c r="P1128" i="1"/>
  <c r="O1128" i="1"/>
  <c r="N1128" i="1"/>
  <c r="M1128" i="1"/>
  <c r="K1128" i="1"/>
  <c r="J1128" i="1"/>
  <c r="I1128" i="1"/>
  <c r="H1128" i="1"/>
  <c r="F1128" i="1"/>
  <c r="E1128" i="1"/>
  <c r="P1127" i="1"/>
  <c r="O1127" i="1"/>
  <c r="N1127" i="1"/>
  <c r="M1127" i="1"/>
  <c r="K1127" i="1"/>
  <c r="J1127" i="1"/>
  <c r="I1127" i="1"/>
  <c r="H1127" i="1"/>
  <c r="G1127" i="1" s="1"/>
  <c r="F1127" i="1"/>
  <c r="E1127" i="1"/>
  <c r="P1126" i="1"/>
  <c r="O1126" i="1"/>
  <c r="N1126" i="1"/>
  <c r="M1126" i="1"/>
  <c r="K1126" i="1"/>
  <c r="J1126" i="1"/>
  <c r="G1126" i="1" s="1"/>
  <c r="I1126" i="1"/>
  <c r="H1126" i="1"/>
  <c r="F1126" i="1"/>
  <c r="E1126" i="1"/>
  <c r="P1125" i="1"/>
  <c r="O1125" i="1"/>
  <c r="N1125" i="1"/>
  <c r="M1125" i="1"/>
  <c r="K1125" i="1"/>
  <c r="J1125" i="1"/>
  <c r="G1125" i="1" s="1"/>
  <c r="I1125" i="1"/>
  <c r="H1125" i="1"/>
  <c r="F1125" i="1"/>
  <c r="E1125" i="1"/>
  <c r="P1124" i="1"/>
  <c r="O1124" i="1"/>
  <c r="N1124" i="1"/>
  <c r="M1124" i="1"/>
  <c r="K1124" i="1"/>
  <c r="J1124" i="1"/>
  <c r="I1124" i="1"/>
  <c r="H1124" i="1"/>
  <c r="F1124" i="1"/>
  <c r="E1124" i="1"/>
  <c r="P1123" i="1"/>
  <c r="O1123" i="1"/>
  <c r="N1123" i="1"/>
  <c r="M1123" i="1"/>
  <c r="K1123" i="1"/>
  <c r="J1123" i="1"/>
  <c r="I1123" i="1"/>
  <c r="H1123" i="1"/>
  <c r="F1123" i="1"/>
  <c r="E1123" i="1"/>
  <c r="P1122" i="1"/>
  <c r="O1122" i="1"/>
  <c r="N1122" i="1"/>
  <c r="M1122" i="1"/>
  <c r="K1122" i="1"/>
  <c r="J1122" i="1"/>
  <c r="I1122" i="1"/>
  <c r="H1122" i="1"/>
  <c r="F1122" i="1"/>
  <c r="E1122" i="1"/>
  <c r="P1121" i="1"/>
  <c r="O1121" i="1"/>
  <c r="N1121" i="1"/>
  <c r="M1121" i="1"/>
  <c r="K1121" i="1"/>
  <c r="J1121" i="1"/>
  <c r="I1121" i="1"/>
  <c r="H1121" i="1"/>
  <c r="F1121" i="1"/>
  <c r="E1121" i="1"/>
  <c r="P1120" i="1"/>
  <c r="O1120" i="1"/>
  <c r="N1120" i="1"/>
  <c r="M1120" i="1"/>
  <c r="K1120" i="1"/>
  <c r="J1120" i="1"/>
  <c r="I1120" i="1"/>
  <c r="H1120" i="1"/>
  <c r="F1120" i="1"/>
  <c r="E1120" i="1"/>
  <c r="P1119" i="1"/>
  <c r="O1119" i="1"/>
  <c r="N1119" i="1"/>
  <c r="M1119" i="1"/>
  <c r="K1119" i="1"/>
  <c r="J1119" i="1"/>
  <c r="I1119" i="1"/>
  <c r="H1119" i="1"/>
  <c r="G1119" i="1" s="1"/>
  <c r="F1119" i="1"/>
  <c r="E1119" i="1"/>
  <c r="P1118" i="1"/>
  <c r="O1118" i="1"/>
  <c r="N1118" i="1"/>
  <c r="M1118" i="1"/>
  <c r="K1118" i="1"/>
  <c r="J1118" i="1"/>
  <c r="I1118" i="1"/>
  <c r="H1118" i="1"/>
  <c r="G1118" i="1" s="1"/>
  <c r="F1118" i="1"/>
  <c r="E1118" i="1"/>
  <c r="P1117" i="1"/>
  <c r="O1117" i="1"/>
  <c r="N1117" i="1"/>
  <c r="M1117" i="1"/>
  <c r="K1117" i="1"/>
  <c r="J1117" i="1"/>
  <c r="I1117" i="1"/>
  <c r="H1117" i="1"/>
  <c r="F1117" i="1"/>
  <c r="E1117" i="1"/>
  <c r="P1116" i="1"/>
  <c r="O1116" i="1"/>
  <c r="N1116" i="1"/>
  <c r="M1116" i="1"/>
  <c r="K1116" i="1"/>
  <c r="J1116" i="1"/>
  <c r="I1116" i="1"/>
  <c r="H1116" i="1"/>
  <c r="F1116" i="1"/>
  <c r="E1116" i="1"/>
  <c r="P1115" i="1"/>
  <c r="O1115" i="1"/>
  <c r="N1115" i="1"/>
  <c r="M1115" i="1"/>
  <c r="K1115" i="1"/>
  <c r="J1115" i="1"/>
  <c r="I1115" i="1"/>
  <c r="H1115" i="1"/>
  <c r="G1115" i="1" s="1"/>
  <c r="F1115" i="1"/>
  <c r="E1115" i="1"/>
  <c r="P1114" i="1"/>
  <c r="O1114" i="1"/>
  <c r="N1114" i="1"/>
  <c r="M1114" i="1"/>
  <c r="K1114" i="1"/>
  <c r="J1114" i="1"/>
  <c r="I1114" i="1"/>
  <c r="H1114" i="1"/>
  <c r="G1114" i="1"/>
  <c r="F1114" i="1"/>
  <c r="E1114" i="1"/>
  <c r="P1113" i="1"/>
  <c r="O1113" i="1"/>
  <c r="N1113" i="1"/>
  <c r="M1113" i="1"/>
  <c r="K1113" i="1"/>
  <c r="J1113" i="1"/>
  <c r="I1113" i="1"/>
  <c r="H1113" i="1"/>
  <c r="F1113" i="1"/>
  <c r="E1113" i="1"/>
  <c r="P1112" i="1"/>
  <c r="O1112" i="1"/>
  <c r="N1112" i="1"/>
  <c r="M1112" i="1"/>
  <c r="L1112" i="1" s="1"/>
  <c r="K1112" i="1"/>
  <c r="J1112" i="1"/>
  <c r="I1112" i="1"/>
  <c r="H1112" i="1"/>
  <c r="F1112" i="1"/>
  <c r="E1112" i="1"/>
  <c r="P1111" i="1"/>
  <c r="O1111" i="1"/>
  <c r="N1111" i="1"/>
  <c r="M1111" i="1"/>
  <c r="K1111" i="1"/>
  <c r="J1111" i="1"/>
  <c r="I1111" i="1"/>
  <c r="G1111" i="1" s="1"/>
  <c r="H1111" i="1"/>
  <c r="F1111" i="1"/>
  <c r="E1111" i="1"/>
  <c r="P1110" i="1"/>
  <c r="O1110" i="1"/>
  <c r="N1110" i="1"/>
  <c r="M1110" i="1"/>
  <c r="K1110" i="1"/>
  <c r="J1110" i="1"/>
  <c r="I1110" i="1"/>
  <c r="H1110" i="1"/>
  <c r="F1110" i="1"/>
  <c r="E1110" i="1"/>
  <c r="P1107" i="1"/>
  <c r="O1107" i="1"/>
  <c r="N1107" i="1"/>
  <c r="M1107" i="1"/>
  <c r="K1107" i="1"/>
  <c r="J1107" i="1"/>
  <c r="I1107" i="1"/>
  <c r="H1107" i="1"/>
  <c r="F1107" i="1"/>
  <c r="E1107" i="1"/>
  <c r="P1106" i="1"/>
  <c r="O1106" i="1"/>
  <c r="N1106" i="1"/>
  <c r="M1106" i="1"/>
  <c r="L1106" i="1" s="1"/>
  <c r="K1106" i="1"/>
  <c r="J1106" i="1"/>
  <c r="I1106" i="1"/>
  <c r="H1106" i="1"/>
  <c r="F1106" i="1"/>
  <c r="E1106" i="1"/>
  <c r="P1105" i="1"/>
  <c r="O1105" i="1"/>
  <c r="N1105" i="1"/>
  <c r="M1105" i="1"/>
  <c r="K1105" i="1"/>
  <c r="J1105" i="1"/>
  <c r="I1105" i="1"/>
  <c r="H1105" i="1"/>
  <c r="F1105" i="1"/>
  <c r="E1105" i="1"/>
  <c r="P1104" i="1"/>
  <c r="O1104" i="1"/>
  <c r="N1104" i="1"/>
  <c r="M1104" i="1"/>
  <c r="K1104" i="1"/>
  <c r="J1104" i="1"/>
  <c r="I1104" i="1"/>
  <c r="H1104" i="1"/>
  <c r="F1104" i="1"/>
  <c r="E1104" i="1"/>
  <c r="P1103" i="1"/>
  <c r="O1103" i="1"/>
  <c r="N1103" i="1"/>
  <c r="M1103" i="1"/>
  <c r="K1103" i="1"/>
  <c r="J1103" i="1"/>
  <c r="I1103" i="1"/>
  <c r="H1103" i="1"/>
  <c r="F1103" i="1"/>
  <c r="E1103" i="1"/>
  <c r="P1102" i="1"/>
  <c r="O1102" i="1"/>
  <c r="N1102" i="1"/>
  <c r="M1102" i="1"/>
  <c r="L1102" i="1" s="1"/>
  <c r="K1102" i="1"/>
  <c r="J1102" i="1"/>
  <c r="I1102" i="1"/>
  <c r="H1102" i="1"/>
  <c r="F1102" i="1"/>
  <c r="E1102" i="1"/>
  <c r="P1101" i="1"/>
  <c r="O1101" i="1"/>
  <c r="N1101" i="1"/>
  <c r="M1101" i="1"/>
  <c r="K1101" i="1"/>
  <c r="J1101" i="1"/>
  <c r="I1101" i="1"/>
  <c r="H1101" i="1"/>
  <c r="F1101" i="1"/>
  <c r="E1101" i="1"/>
  <c r="P1100" i="1"/>
  <c r="O1100" i="1"/>
  <c r="N1100" i="1"/>
  <c r="M1100" i="1"/>
  <c r="K1100" i="1"/>
  <c r="J1100" i="1"/>
  <c r="I1100" i="1"/>
  <c r="H1100" i="1"/>
  <c r="F1100" i="1"/>
  <c r="E1100" i="1"/>
  <c r="P1099" i="1"/>
  <c r="O1099" i="1"/>
  <c r="O1097" i="1" s="1"/>
  <c r="N1099" i="1"/>
  <c r="N1097" i="1" s="1"/>
  <c r="M1099" i="1"/>
  <c r="K1099" i="1"/>
  <c r="J1099" i="1"/>
  <c r="I1099" i="1"/>
  <c r="H1099" i="1"/>
  <c r="F1099" i="1"/>
  <c r="E1099" i="1"/>
  <c r="P1098" i="1"/>
  <c r="P1097" i="1" s="1"/>
  <c r="O1098" i="1"/>
  <c r="N1098" i="1"/>
  <c r="M1098" i="1"/>
  <c r="K1098" i="1"/>
  <c r="K1097" i="1" s="1"/>
  <c r="J1098" i="1"/>
  <c r="I1098" i="1"/>
  <c r="H1098" i="1"/>
  <c r="F1098" i="1"/>
  <c r="E1098" i="1"/>
  <c r="E1097" i="1"/>
  <c r="P1096" i="1"/>
  <c r="O1096" i="1"/>
  <c r="N1096" i="1"/>
  <c r="M1096" i="1"/>
  <c r="K1096" i="1"/>
  <c r="J1096" i="1"/>
  <c r="I1096" i="1"/>
  <c r="H1096" i="1"/>
  <c r="F1096" i="1"/>
  <c r="E1096" i="1"/>
  <c r="P1095" i="1"/>
  <c r="O1095" i="1"/>
  <c r="N1095" i="1"/>
  <c r="M1095" i="1"/>
  <c r="K1095" i="1"/>
  <c r="J1095" i="1"/>
  <c r="I1095" i="1"/>
  <c r="H1095" i="1"/>
  <c r="F1095" i="1"/>
  <c r="E1095" i="1"/>
  <c r="P1094" i="1"/>
  <c r="O1094" i="1"/>
  <c r="N1094" i="1"/>
  <c r="M1094" i="1"/>
  <c r="K1094" i="1"/>
  <c r="J1094" i="1"/>
  <c r="I1094" i="1"/>
  <c r="H1094" i="1"/>
  <c r="F1094" i="1"/>
  <c r="E1094" i="1"/>
  <c r="P1093" i="1"/>
  <c r="O1093" i="1"/>
  <c r="N1093" i="1"/>
  <c r="M1093" i="1"/>
  <c r="K1093" i="1"/>
  <c r="J1093" i="1"/>
  <c r="I1093" i="1"/>
  <c r="H1093" i="1"/>
  <c r="F1093" i="1"/>
  <c r="E1093" i="1"/>
  <c r="P1092" i="1"/>
  <c r="O1092" i="1"/>
  <c r="N1092" i="1"/>
  <c r="M1092" i="1"/>
  <c r="K1092" i="1"/>
  <c r="J1092" i="1"/>
  <c r="I1092" i="1"/>
  <c r="H1092" i="1"/>
  <c r="F1092" i="1"/>
  <c r="E1092" i="1"/>
  <c r="P1091" i="1"/>
  <c r="O1091" i="1"/>
  <c r="N1091" i="1"/>
  <c r="M1091" i="1"/>
  <c r="K1091" i="1"/>
  <c r="J1091" i="1"/>
  <c r="I1091" i="1"/>
  <c r="H1091" i="1"/>
  <c r="G1091" i="1" s="1"/>
  <c r="F1091" i="1"/>
  <c r="E1091" i="1"/>
  <c r="P1090" i="1"/>
  <c r="O1090" i="1"/>
  <c r="N1090" i="1"/>
  <c r="M1090" i="1"/>
  <c r="K1090" i="1"/>
  <c r="J1090" i="1"/>
  <c r="I1090" i="1"/>
  <c r="H1090" i="1"/>
  <c r="F1090" i="1"/>
  <c r="E1090" i="1"/>
  <c r="P1089" i="1"/>
  <c r="O1089" i="1"/>
  <c r="N1089" i="1"/>
  <c r="M1089" i="1"/>
  <c r="L1089" i="1" s="1"/>
  <c r="K1089" i="1"/>
  <c r="J1089" i="1"/>
  <c r="I1089" i="1"/>
  <c r="H1089" i="1"/>
  <c r="F1089" i="1"/>
  <c r="E1089" i="1"/>
  <c r="P1087" i="1"/>
  <c r="O1087" i="1"/>
  <c r="N1087" i="1"/>
  <c r="M1087" i="1"/>
  <c r="K1087" i="1"/>
  <c r="J1087" i="1"/>
  <c r="I1087" i="1"/>
  <c r="H1087" i="1"/>
  <c r="F1087" i="1"/>
  <c r="E1087" i="1"/>
  <c r="P1086" i="1"/>
  <c r="O1086" i="1"/>
  <c r="N1086" i="1"/>
  <c r="M1086" i="1"/>
  <c r="K1086" i="1"/>
  <c r="J1086" i="1"/>
  <c r="I1086" i="1"/>
  <c r="H1086" i="1"/>
  <c r="F1086" i="1"/>
  <c r="E1086" i="1"/>
  <c r="P1085" i="1"/>
  <c r="O1085" i="1"/>
  <c r="N1085" i="1"/>
  <c r="M1085" i="1"/>
  <c r="K1085" i="1"/>
  <c r="J1085" i="1"/>
  <c r="I1085" i="1"/>
  <c r="H1085" i="1"/>
  <c r="F1085" i="1"/>
  <c r="E1085" i="1"/>
  <c r="P1084" i="1"/>
  <c r="O1084" i="1"/>
  <c r="N1084" i="1"/>
  <c r="M1084" i="1"/>
  <c r="L1084" i="1" s="1"/>
  <c r="K1084" i="1"/>
  <c r="J1084" i="1"/>
  <c r="I1084" i="1"/>
  <c r="H1084" i="1"/>
  <c r="F1084" i="1"/>
  <c r="E1084" i="1"/>
  <c r="P1083" i="1"/>
  <c r="O1083" i="1"/>
  <c r="N1083" i="1"/>
  <c r="M1083" i="1"/>
  <c r="K1083" i="1"/>
  <c r="J1083" i="1"/>
  <c r="I1083" i="1"/>
  <c r="H1083" i="1"/>
  <c r="G1083" i="1" s="1"/>
  <c r="F1083" i="1"/>
  <c r="E1083" i="1"/>
  <c r="P1082" i="1"/>
  <c r="O1082" i="1"/>
  <c r="N1082" i="1"/>
  <c r="M1082" i="1"/>
  <c r="K1082" i="1"/>
  <c r="J1082" i="1"/>
  <c r="I1082" i="1"/>
  <c r="H1082" i="1"/>
  <c r="F1082" i="1"/>
  <c r="E1082" i="1"/>
  <c r="P1081" i="1"/>
  <c r="O1081" i="1"/>
  <c r="N1081" i="1"/>
  <c r="M1081" i="1"/>
  <c r="K1081" i="1"/>
  <c r="J1081" i="1"/>
  <c r="I1081" i="1"/>
  <c r="H1081" i="1"/>
  <c r="F1081" i="1"/>
  <c r="E1081" i="1"/>
  <c r="P1080" i="1"/>
  <c r="O1080" i="1"/>
  <c r="N1080" i="1"/>
  <c r="M1080" i="1"/>
  <c r="K1080" i="1"/>
  <c r="J1080" i="1"/>
  <c r="I1080" i="1"/>
  <c r="H1080" i="1"/>
  <c r="F1080" i="1"/>
  <c r="E1080" i="1"/>
  <c r="I1079" i="1"/>
  <c r="P1078" i="1"/>
  <c r="O1078" i="1"/>
  <c r="N1078" i="1"/>
  <c r="M1078" i="1"/>
  <c r="L1078" i="1"/>
  <c r="K1078" i="1"/>
  <c r="J1078" i="1"/>
  <c r="I1078" i="1"/>
  <c r="I1075" i="1" s="1"/>
  <c r="H1078" i="1"/>
  <c r="F1078" i="1"/>
  <c r="R1078" i="1" s="1"/>
  <c r="E1078" i="1"/>
  <c r="P1077" i="1"/>
  <c r="O1077" i="1"/>
  <c r="N1077" i="1"/>
  <c r="M1077" i="1"/>
  <c r="L1077" i="1"/>
  <c r="K1077" i="1"/>
  <c r="J1077" i="1"/>
  <c r="I1077" i="1"/>
  <c r="H1077" i="1"/>
  <c r="F1077" i="1"/>
  <c r="E1077" i="1"/>
  <c r="P1076" i="1"/>
  <c r="O1076" i="1"/>
  <c r="N1076" i="1"/>
  <c r="M1076" i="1"/>
  <c r="L1076" i="1"/>
  <c r="K1076" i="1"/>
  <c r="J1076" i="1"/>
  <c r="I1076" i="1"/>
  <c r="H1076" i="1"/>
  <c r="F1076" i="1"/>
  <c r="E1076" i="1"/>
  <c r="P1075" i="1"/>
  <c r="O1075" i="1"/>
  <c r="N1075" i="1"/>
  <c r="M1075" i="1"/>
  <c r="L1075" i="1"/>
  <c r="H1075" i="1"/>
  <c r="F1075" i="1"/>
  <c r="R1075" i="1" s="1"/>
  <c r="E1075" i="1"/>
  <c r="P1074" i="1"/>
  <c r="O1074" i="1"/>
  <c r="N1074" i="1"/>
  <c r="M1074" i="1"/>
  <c r="L1074" i="1"/>
  <c r="K1074" i="1"/>
  <c r="J1074" i="1"/>
  <c r="I1074" i="1"/>
  <c r="H1074" i="1"/>
  <c r="F1074" i="1"/>
  <c r="E1074" i="1"/>
  <c r="P1073" i="1"/>
  <c r="O1073" i="1"/>
  <c r="N1073" i="1"/>
  <c r="L1073" i="1" s="1"/>
  <c r="M1073" i="1"/>
  <c r="K1073" i="1"/>
  <c r="J1073" i="1"/>
  <c r="I1073" i="1"/>
  <c r="H1073" i="1"/>
  <c r="F1073" i="1"/>
  <c r="E1073" i="1"/>
  <c r="P1072" i="1"/>
  <c r="O1072" i="1"/>
  <c r="N1072" i="1"/>
  <c r="M1072" i="1"/>
  <c r="K1072" i="1"/>
  <c r="J1072" i="1"/>
  <c r="I1072" i="1"/>
  <c r="H1072" i="1"/>
  <c r="F1072" i="1"/>
  <c r="E1072" i="1"/>
  <c r="P1071" i="1"/>
  <c r="O1071" i="1"/>
  <c r="N1071" i="1"/>
  <c r="M1071" i="1"/>
  <c r="L1071" i="1"/>
  <c r="K1071" i="1"/>
  <c r="J1071" i="1"/>
  <c r="I1071" i="1"/>
  <c r="H1071" i="1"/>
  <c r="F1071" i="1"/>
  <c r="E1071" i="1"/>
  <c r="P1070" i="1"/>
  <c r="O1070" i="1"/>
  <c r="N1070" i="1"/>
  <c r="L1070" i="1" s="1"/>
  <c r="M1070" i="1"/>
  <c r="K1070" i="1"/>
  <c r="J1070" i="1"/>
  <c r="I1070" i="1"/>
  <c r="H1070" i="1"/>
  <c r="F1070" i="1"/>
  <c r="E1070" i="1"/>
  <c r="P1069" i="1"/>
  <c r="O1069" i="1"/>
  <c r="N1069" i="1"/>
  <c r="M1069" i="1"/>
  <c r="K1069" i="1"/>
  <c r="J1069" i="1"/>
  <c r="I1069" i="1"/>
  <c r="H1069" i="1"/>
  <c r="F1069" i="1"/>
  <c r="E1069" i="1"/>
  <c r="P1068" i="1"/>
  <c r="O1068" i="1"/>
  <c r="N1068" i="1"/>
  <c r="M1068" i="1"/>
  <c r="L1068" i="1"/>
  <c r="K1068" i="1"/>
  <c r="J1068" i="1"/>
  <c r="J1066" i="1" s="1"/>
  <c r="I1068" i="1"/>
  <c r="H1068" i="1"/>
  <c r="F1068" i="1"/>
  <c r="E1068" i="1"/>
  <c r="P1067" i="1"/>
  <c r="O1067" i="1"/>
  <c r="N1067" i="1"/>
  <c r="M1067" i="1"/>
  <c r="K1067" i="1"/>
  <c r="J1067" i="1"/>
  <c r="I1067" i="1"/>
  <c r="H1067" i="1"/>
  <c r="F1067" i="1"/>
  <c r="F1066" i="1" s="1"/>
  <c r="E1067" i="1"/>
  <c r="P1066" i="1"/>
  <c r="P1065" i="1"/>
  <c r="O1065" i="1"/>
  <c r="N1065" i="1"/>
  <c r="M1065" i="1"/>
  <c r="L1065" i="1" s="1"/>
  <c r="K1065" i="1"/>
  <c r="J1065" i="1"/>
  <c r="I1065" i="1"/>
  <c r="H1065" i="1"/>
  <c r="F1065" i="1"/>
  <c r="E1065" i="1"/>
  <c r="P1064" i="1"/>
  <c r="O1064" i="1"/>
  <c r="N1064" i="1"/>
  <c r="N1062" i="1" s="1"/>
  <c r="M1064" i="1"/>
  <c r="K1064" i="1"/>
  <c r="J1064" i="1"/>
  <c r="I1064" i="1"/>
  <c r="H1064" i="1"/>
  <c r="F1064" i="1"/>
  <c r="E1064" i="1"/>
  <c r="P1063" i="1"/>
  <c r="O1063" i="1"/>
  <c r="N1063" i="1"/>
  <c r="M1063" i="1"/>
  <c r="K1063" i="1"/>
  <c r="J1063" i="1"/>
  <c r="J1062" i="1" s="1"/>
  <c r="I1063" i="1"/>
  <c r="I1062" i="1" s="1"/>
  <c r="H1063" i="1"/>
  <c r="H1062" i="1" s="1"/>
  <c r="F1063" i="1"/>
  <c r="E1063" i="1"/>
  <c r="P1061" i="1"/>
  <c r="O1061" i="1"/>
  <c r="N1061" i="1"/>
  <c r="L1061" i="1" s="1"/>
  <c r="M1061" i="1"/>
  <c r="K1061" i="1"/>
  <c r="J1061" i="1"/>
  <c r="I1061" i="1"/>
  <c r="H1061" i="1"/>
  <c r="F1061" i="1"/>
  <c r="E1061" i="1"/>
  <c r="P1060" i="1"/>
  <c r="O1060" i="1"/>
  <c r="N1060" i="1"/>
  <c r="M1060" i="1"/>
  <c r="K1060" i="1"/>
  <c r="J1060" i="1"/>
  <c r="I1060" i="1"/>
  <c r="H1060" i="1"/>
  <c r="F1060" i="1"/>
  <c r="E1060" i="1"/>
  <c r="P1059" i="1"/>
  <c r="O1059" i="1"/>
  <c r="N1059" i="1"/>
  <c r="M1059" i="1"/>
  <c r="K1059" i="1"/>
  <c r="J1059" i="1"/>
  <c r="I1059" i="1"/>
  <c r="H1059" i="1"/>
  <c r="F1059" i="1"/>
  <c r="E1059" i="1"/>
  <c r="P1058" i="1"/>
  <c r="O1058" i="1"/>
  <c r="N1058" i="1"/>
  <c r="M1058" i="1"/>
  <c r="K1058" i="1"/>
  <c r="J1058" i="1"/>
  <c r="I1058" i="1"/>
  <c r="H1058" i="1"/>
  <c r="F1058" i="1"/>
  <c r="E1058" i="1"/>
  <c r="P1057" i="1"/>
  <c r="O1057" i="1"/>
  <c r="N1057" i="1"/>
  <c r="M1057" i="1"/>
  <c r="K1057" i="1"/>
  <c r="J1057" i="1"/>
  <c r="I1057" i="1"/>
  <c r="H1057" i="1"/>
  <c r="F1057" i="1"/>
  <c r="E1057" i="1"/>
  <c r="P1056" i="1"/>
  <c r="O1056" i="1"/>
  <c r="N1056" i="1"/>
  <c r="M1056" i="1"/>
  <c r="K1056" i="1"/>
  <c r="J1056" i="1"/>
  <c r="I1056" i="1"/>
  <c r="H1056" i="1"/>
  <c r="F1056" i="1"/>
  <c r="E1056" i="1"/>
  <c r="P1055" i="1"/>
  <c r="O1055" i="1"/>
  <c r="N1055" i="1"/>
  <c r="M1055" i="1"/>
  <c r="K1055" i="1"/>
  <c r="J1055" i="1"/>
  <c r="I1055" i="1"/>
  <c r="H1055" i="1"/>
  <c r="F1055" i="1"/>
  <c r="E1055" i="1"/>
  <c r="P1054" i="1"/>
  <c r="O1054" i="1"/>
  <c r="N1054" i="1"/>
  <c r="M1054" i="1"/>
  <c r="K1054" i="1"/>
  <c r="J1054" i="1"/>
  <c r="I1054" i="1"/>
  <c r="H1054" i="1"/>
  <c r="F1054" i="1"/>
  <c r="E1054" i="1"/>
  <c r="P1053" i="1"/>
  <c r="O1053" i="1"/>
  <c r="N1053" i="1"/>
  <c r="M1053" i="1"/>
  <c r="K1053" i="1"/>
  <c r="J1053" i="1"/>
  <c r="I1053" i="1"/>
  <c r="I1050" i="1" s="1"/>
  <c r="H1053" i="1"/>
  <c r="F1053" i="1"/>
  <c r="E1053" i="1"/>
  <c r="P1052" i="1"/>
  <c r="O1052" i="1"/>
  <c r="N1052" i="1"/>
  <c r="M1052" i="1"/>
  <c r="K1052" i="1"/>
  <c r="J1052" i="1"/>
  <c r="I1052" i="1"/>
  <c r="H1052" i="1"/>
  <c r="F1052" i="1"/>
  <c r="E1052" i="1"/>
  <c r="P1051" i="1"/>
  <c r="O1051" i="1"/>
  <c r="N1051" i="1"/>
  <c r="M1051" i="1"/>
  <c r="K1051" i="1"/>
  <c r="J1051" i="1"/>
  <c r="J1050" i="1" s="1"/>
  <c r="I1051" i="1"/>
  <c r="H1051" i="1"/>
  <c r="F1051" i="1"/>
  <c r="E1051" i="1"/>
  <c r="O1050" i="1"/>
  <c r="P1048" i="1"/>
  <c r="O1048" i="1"/>
  <c r="N1048" i="1"/>
  <c r="M1048" i="1"/>
  <c r="L1048" i="1" s="1"/>
  <c r="K1048" i="1"/>
  <c r="J1048" i="1"/>
  <c r="I1048" i="1"/>
  <c r="H1048" i="1"/>
  <c r="F1048" i="1"/>
  <c r="E1048" i="1"/>
  <c r="P1047" i="1"/>
  <c r="O1047" i="1"/>
  <c r="N1047" i="1"/>
  <c r="M1047" i="1"/>
  <c r="K1047" i="1"/>
  <c r="J1047" i="1"/>
  <c r="I1047" i="1"/>
  <c r="H1047" i="1"/>
  <c r="F1047" i="1"/>
  <c r="E1047" i="1"/>
  <c r="P1046" i="1"/>
  <c r="O1046" i="1"/>
  <c r="N1046" i="1"/>
  <c r="M1046" i="1"/>
  <c r="K1046" i="1"/>
  <c r="J1046" i="1"/>
  <c r="I1046" i="1"/>
  <c r="H1046" i="1"/>
  <c r="F1046" i="1"/>
  <c r="E1046" i="1"/>
  <c r="P1045" i="1"/>
  <c r="O1045" i="1"/>
  <c r="N1045" i="1"/>
  <c r="M1045" i="1"/>
  <c r="K1045" i="1"/>
  <c r="J1045" i="1"/>
  <c r="I1045" i="1"/>
  <c r="H1045" i="1"/>
  <c r="F1045" i="1"/>
  <c r="E1045" i="1"/>
  <c r="P1044" i="1"/>
  <c r="O1044" i="1"/>
  <c r="N1044" i="1"/>
  <c r="L1044" i="1" s="1"/>
  <c r="M1044" i="1"/>
  <c r="K1044" i="1"/>
  <c r="J1044" i="1"/>
  <c r="I1044" i="1"/>
  <c r="H1044" i="1"/>
  <c r="F1044" i="1"/>
  <c r="E1044" i="1"/>
  <c r="P1043" i="1"/>
  <c r="O1043" i="1"/>
  <c r="N1043" i="1"/>
  <c r="M1043" i="1"/>
  <c r="K1043" i="1"/>
  <c r="J1043" i="1"/>
  <c r="I1043" i="1"/>
  <c r="H1043" i="1"/>
  <c r="F1043" i="1"/>
  <c r="E1043" i="1"/>
  <c r="P1042" i="1"/>
  <c r="O1042" i="1"/>
  <c r="N1042" i="1"/>
  <c r="M1042" i="1"/>
  <c r="K1042" i="1"/>
  <c r="J1042" i="1"/>
  <c r="I1042" i="1"/>
  <c r="H1042" i="1"/>
  <c r="F1042" i="1"/>
  <c r="E1042" i="1"/>
  <c r="P1041" i="1"/>
  <c r="P1039" i="1" s="1"/>
  <c r="O1041" i="1"/>
  <c r="N1041" i="1"/>
  <c r="M1041" i="1"/>
  <c r="L1041" i="1"/>
  <c r="K1041" i="1"/>
  <c r="J1041" i="1"/>
  <c r="I1041" i="1"/>
  <c r="I1039" i="1" s="1"/>
  <c r="H1041" i="1"/>
  <c r="H1039" i="1" s="1"/>
  <c r="F1041" i="1"/>
  <c r="E1041" i="1"/>
  <c r="P1040" i="1"/>
  <c r="O1040" i="1"/>
  <c r="N1040" i="1"/>
  <c r="N1039" i="1" s="1"/>
  <c r="M1040" i="1"/>
  <c r="K1040" i="1"/>
  <c r="J1040" i="1"/>
  <c r="I1040" i="1"/>
  <c r="H1040" i="1"/>
  <c r="F1040" i="1"/>
  <c r="E1040" i="1"/>
  <c r="O1039" i="1"/>
  <c r="F1039" i="1"/>
  <c r="P1038" i="1"/>
  <c r="O1038" i="1"/>
  <c r="N1038" i="1"/>
  <c r="M1038" i="1"/>
  <c r="K1038" i="1"/>
  <c r="J1038" i="1"/>
  <c r="I1038" i="1"/>
  <c r="H1038" i="1"/>
  <c r="F1038" i="1"/>
  <c r="E1038" i="1"/>
  <c r="P1037" i="1"/>
  <c r="O1037" i="1"/>
  <c r="N1037" i="1"/>
  <c r="M1037" i="1"/>
  <c r="L1037" i="1" s="1"/>
  <c r="K1037" i="1"/>
  <c r="J1037" i="1"/>
  <c r="I1037" i="1"/>
  <c r="H1037" i="1"/>
  <c r="F1037" i="1"/>
  <c r="E1037" i="1"/>
  <c r="P1036" i="1"/>
  <c r="O1036" i="1"/>
  <c r="N1036" i="1"/>
  <c r="M1036" i="1"/>
  <c r="K1036" i="1"/>
  <c r="J1036" i="1"/>
  <c r="I1036" i="1"/>
  <c r="H1036" i="1"/>
  <c r="F1036" i="1"/>
  <c r="E1036" i="1"/>
  <c r="P1035" i="1"/>
  <c r="O1035" i="1"/>
  <c r="N1035" i="1"/>
  <c r="M1035" i="1"/>
  <c r="K1035" i="1"/>
  <c r="J1035" i="1"/>
  <c r="I1035" i="1"/>
  <c r="H1035" i="1"/>
  <c r="F1035" i="1"/>
  <c r="E1035" i="1"/>
  <c r="P1034" i="1"/>
  <c r="O1034" i="1"/>
  <c r="N1034" i="1"/>
  <c r="M1034" i="1"/>
  <c r="L1034" i="1" s="1"/>
  <c r="K1034" i="1"/>
  <c r="J1034" i="1"/>
  <c r="I1034" i="1"/>
  <c r="H1034" i="1"/>
  <c r="F1034" i="1"/>
  <c r="E1034" i="1"/>
  <c r="P1033" i="1"/>
  <c r="O1033" i="1"/>
  <c r="N1033" i="1"/>
  <c r="M1033" i="1"/>
  <c r="K1033" i="1"/>
  <c r="J1033" i="1"/>
  <c r="I1033" i="1"/>
  <c r="H1033" i="1"/>
  <c r="F1033" i="1"/>
  <c r="E1033" i="1"/>
  <c r="P1032" i="1"/>
  <c r="O1032" i="1"/>
  <c r="N1032" i="1"/>
  <c r="M1032" i="1"/>
  <c r="K1032" i="1"/>
  <c r="J1032" i="1"/>
  <c r="I1032" i="1"/>
  <c r="H1032" i="1"/>
  <c r="F1032" i="1"/>
  <c r="E1032" i="1"/>
  <c r="P1030" i="1"/>
  <c r="O1030" i="1"/>
  <c r="N1030" i="1"/>
  <c r="M1030" i="1"/>
  <c r="K1030" i="1"/>
  <c r="J1030" i="1"/>
  <c r="I1030" i="1"/>
  <c r="H1030" i="1"/>
  <c r="F1030" i="1"/>
  <c r="E1030" i="1"/>
  <c r="P1029" i="1"/>
  <c r="O1029" i="1"/>
  <c r="N1029" i="1"/>
  <c r="M1029" i="1"/>
  <c r="L1029" i="1" s="1"/>
  <c r="K1029" i="1"/>
  <c r="J1029" i="1"/>
  <c r="I1029" i="1"/>
  <c r="H1029" i="1"/>
  <c r="F1029" i="1"/>
  <c r="E1029" i="1"/>
  <c r="P1028" i="1"/>
  <c r="O1028" i="1"/>
  <c r="N1028" i="1"/>
  <c r="M1028" i="1"/>
  <c r="K1028" i="1"/>
  <c r="J1028" i="1"/>
  <c r="I1028" i="1"/>
  <c r="H1028" i="1"/>
  <c r="F1028" i="1"/>
  <c r="E1028" i="1"/>
  <c r="P1027" i="1"/>
  <c r="O1027" i="1"/>
  <c r="N1027" i="1"/>
  <c r="M1027" i="1"/>
  <c r="K1027" i="1"/>
  <c r="J1027" i="1"/>
  <c r="I1027" i="1"/>
  <c r="H1027" i="1"/>
  <c r="F1027" i="1"/>
  <c r="E1027" i="1"/>
  <c r="P1026" i="1"/>
  <c r="O1026" i="1"/>
  <c r="N1026" i="1"/>
  <c r="M1026" i="1"/>
  <c r="K1026" i="1"/>
  <c r="J1026" i="1"/>
  <c r="I1026" i="1"/>
  <c r="H1026" i="1"/>
  <c r="F1026" i="1"/>
  <c r="E1026" i="1"/>
  <c r="P1025" i="1"/>
  <c r="O1025" i="1"/>
  <c r="N1025" i="1"/>
  <c r="M1025" i="1"/>
  <c r="K1025" i="1"/>
  <c r="J1025" i="1"/>
  <c r="I1025" i="1"/>
  <c r="H1025" i="1"/>
  <c r="F1025" i="1"/>
  <c r="E1025" i="1"/>
  <c r="P1024" i="1"/>
  <c r="O1024" i="1"/>
  <c r="O1023" i="1" s="1"/>
  <c r="N1024" i="1"/>
  <c r="M1024" i="1"/>
  <c r="K1024" i="1"/>
  <c r="J1024" i="1"/>
  <c r="I1024" i="1"/>
  <c r="H1024" i="1"/>
  <c r="F1024" i="1"/>
  <c r="F1023" i="1" s="1"/>
  <c r="E1024" i="1"/>
  <c r="P1022" i="1"/>
  <c r="O1022" i="1"/>
  <c r="N1022" i="1"/>
  <c r="M1022" i="1"/>
  <c r="L1022" i="1"/>
  <c r="K1022" i="1"/>
  <c r="J1022" i="1"/>
  <c r="I1022" i="1"/>
  <c r="H1022" i="1"/>
  <c r="F1022" i="1"/>
  <c r="E1022" i="1"/>
  <c r="P1021" i="1"/>
  <c r="O1021" i="1"/>
  <c r="N1021" i="1"/>
  <c r="M1021" i="1"/>
  <c r="L1021" i="1"/>
  <c r="K1021" i="1"/>
  <c r="J1021" i="1"/>
  <c r="I1021" i="1"/>
  <c r="H1021" i="1"/>
  <c r="F1021" i="1"/>
  <c r="R1021" i="1" s="1"/>
  <c r="E1021" i="1"/>
  <c r="P1020" i="1"/>
  <c r="O1020" i="1"/>
  <c r="N1020" i="1"/>
  <c r="M1020" i="1"/>
  <c r="L1020" i="1"/>
  <c r="K1020" i="1"/>
  <c r="J1020" i="1"/>
  <c r="J1019" i="1" s="1"/>
  <c r="I1020" i="1"/>
  <c r="I1019" i="1" s="1"/>
  <c r="H1020" i="1"/>
  <c r="F1020" i="1"/>
  <c r="E1020" i="1"/>
  <c r="P1019" i="1"/>
  <c r="O1019" i="1"/>
  <c r="N1019" i="1"/>
  <c r="M1019" i="1"/>
  <c r="L1019" i="1"/>
  <c r="F1019" i="1"/>
  <c r="P1018" i="1"/>
  <c r="O1018" i="1"/>
  <c r="N1018" i="1"/>
  <c r="M1018" i="1"/>
  <c r="K1018" i="1"/>
  <c r="J1018" i="1"/>
  <c r="I1018" i="1"/>
  <c r="H1018" i="1"/>
  <c r="F1018" i="1"/>
  <c r="E1018" i="1"/>
  <c r="P1017" i="1"/>
  <c r="O1017" i="1"/>
  <c r="N1017" i="1"/>
  <c r="M1017" i="1"/>
  <c r="K1017" i="1"/>
  <c r="J1017" i="1"/>
  <c r="I1017" i="1"/>
  <c r="H1017" i="1"/>
  <c r="F1017" i="1"/>
  <c r="E1017" i="1"/>
  <c r="P1016" i="1"/>
  <c r="O1016" i="1"/>
  <c r="N1016" i="1"/>
  <c r="M1016" i="1"/>
  <c r="K1016" i="1"/>
  <c r="J1016" i="1"/>
  <c r="I1016" i="1"/>
  <c r="H1016" i="1"/>
  <c r="F1016" i="1"/>
  <c r="E1016" i="1"/>
  <c r="P1015" i="1"/>
  <c r="O1015" i="1"/>
  <c r="N1015" i="1"/>
  <c r="M1015" i="1"/>
  <c r="K1015" i="1"/>
  <c r="J1015" i="1"/>
  <c r="I1015" i="1"/>
  <c r="H1015" i="1"/>
  <c r="F1015" i="1"/>
  <c r="E1015" i="1"/>
  <c r="P1014" i="1"/>
  <c r="O1014" i="1"/>
  <c r="N1014" i="1"/>
  <c r="M1014" i="1"/>
  <c r="K1014" i="1"/>
  <c r="J1014" i="1"/>
  <c r="I1014" i="1"/>
  <c r="H1014" i="1"/>
  <c r="F1014" i="1"/>
  <c r="E1014" i="1"/>
  <c r="P1013" i="1"/>
  <c r="O1013" i="1"/>
  <c r="N1013" i="1"/>
  <c r="M1013" i="1"/>
  <c r="K1013" i="1"/>
  <c r="J1013" i="1"/>
  <c r="I1013" i="1"/>
  <c r="H1013" i="1"/>
  <c r="F1013" i="1"/>
  <c r="E1013" i="1"/>
  <c r="P1012" i="1"/>
  <c r="P1011" i="1" s="1"/>
  <c r="O1012" i="1"/>
  <c r="N1012" i="1"/>
  <c r="M1012" i="1"/>
  <c r="K1012" i="1"/>
  <c r="J1012" i="1"/>
  <c r="I1012" i="1"/>
  <c r="H1012" i="1"/>
  <c r="F1012" i="1"/>
  <c r="E1012" i="1"/>
  <c r="P1010" i="1"/>
  <c r="O1010" i="1"/>
  <c r="N1010" i="1"/>
  <c r="M1010" i="1"/>
  <c r="K1010" i="1"/>
  <c r="J1010" i="1"/>
  <c r="I1010" i="1"/>
  <c r="H1010" i="1"/>
  <c r="F1010" i="1"/>
  <c r="E1010" i="1"/>
  <c r="P1009" i="1"/>
  <c r="P1008" i="1" s="1"/>
  <c r="O1009" i="1"/>
  <c r="N1009" i="1"/>
  <c r="M1009" i="1"/>
  <c r="K1009" i="1"/>
  <c r="K1008" i="1" s="1"/>
  <c r="J1009" i="1"/>
  <c r="I1009" i="1"/>
  <c r="H1009" i="1"/>
  <c r="F1009" i="1"/>
  <c r="E1009" i="1"/>
  <c r="N1008" i="1"/>
  <c r="J1008" i="1"/>
  <c r="P1007" i="1"/>
  <c r="O1007" i="1"/>
  <c r="N1007" i="1"/>
  <c r="M1007" i="1"/>
  <c r="K1007" i="1"/>
  <c r="J1007" i="1"/>
  <c r="I1007" i="1"/>
  <c r="H1007" i="1"/>
  <c r="F1007" i="1"/>
  <c r="E1007" i="1"/>
  <c r="P1006" i="1"/>
  <c r="O1006" i="1"/>
  <c r="N1006" i="1"/>
  <c r="M1006" i="1"/>
  <c r="L1006" i="1"/>
  <c r="K1006" i="1"/>
  <c r="J1006" i="1"/>
  <c r="I1006" i="1"/>
  <c r="H1006" i="1"/>
  <c r="F1006" i="1"/>
  <c r="E1006" i="1"/>
  <c r="P1005" i="1"/>
  <c r="O1005" i="1"/>
  <c r="N1005" i="1"/>
  <c r="M1005" i="1"/>
  <c r="K1005" i="1"/>
  <c r="J1005" i="1"/>
  <c r="I1005" i="1"/>
  <c r="H1005" i="1"/>
  <c r="F1005" i="1"/>
  <c r="E1005" i="1"/>
  <c r="P1004" i="1"/>
  <c r="O1004" i="1"/>
  <c r="N1004" i="1"/>
  <c r="M1004" i="1"/>
  <c r="K1004" i="1"/>
  <c r="J1004" i="1"/>
  <c r="I1004" i="1"/>
  <c r="H1004" i="1"/>
  <c r="F1004" i="1"/>
  <c r="E1004" i="1"/>
  <c r="P1003" i="1"/>
  <c r="O1003" i="1"/>
  <c r="N1003" i="1"/>
  <c r="M1003" i="1"/>
  <c r="L1003" i="1" s="1"/>
  <c r="K1003" i="1"/>
  <c r="J1003" i="1"/>
  <c r="I1003" i="1"/>
  <c r="H1003" i="1"/>
  <c r="F1003" i="1"/>
  <c r="E1003" i="1"/>
  <c r="P1002" i="1"/>
  <c r="O1002" i="1"/>
  <c r="N1002" i="1"/>
  <c r="M1002" i="1"/>
  <c r="K1002" i="1"/>
  <c r="J1002" i="1"/>
  <c r="I1002" i="1"/>
  <c r="H1002" i="1"/>
  <c r="F1002" i="1"/>
  <c r="E1002" i="1"/>
  <c r="P1001" i="1"/>
  <c r="O1001" i="1"/>
  <c r="N1001" i="1"/>
  <c r="M1001" i="1"/>
  <c r="K1001" i="1"/>
  <c r="J1001" i="1"/>
  <c r="I1001" i="1"/>
  <c r="H1001" i="1"/>
  <c r="F1001" i="1"/>
  <c r="E1001" i="1"/>
  <c r="P1000" i="1"/>
  <c r="O1000" i="1"/>
  <c r="N1000" i="1"/>
  <c r="M1000" i="1"/>
  <c r="K1000" i="1"/>
  <c r="J1000" i="1"/>
  <c r="I1000" i="1"/>
  <c r="H1000" i="1"/>
  <c r="F1000" i="1"/>
  <c r="E1000" i="1"/>
  <c r="P999" i="1"/>
  <c r="O999" i="1"/>
  <c r="N999" i="1"/>
  <c r="M999" i="1"/>
  <c r="K999" i="1"/>
  <c r="J999" i="1"/>
  <c r="I999" i="1"/>
  <c r="H999" i="1"/>
  <c r="F999" i="1"/>
  <c r="E999" i="1"/>
  <c r="P998" i="1"/>
  <c r="O998" i="1"/>
  <c r="N998" i="1"/>
  <c r="M998" i="1"/>
  <c r="M997" i="1" s="1"/>
  <c r="K998" i="1"/>
  <c r="J998" i="1"/>
  <c r="I998" i="1"/>
  <c r="H998" i="1"/>
  <c r="F998" i="1"/>
  <c r="E998" i="1"/>
  <c r="P995" i="1"/>
  <c r="O995" i="1"/>
  <c r="N995" i="1"/>
  <c r="M995" i="1"/>
  <c r="K995" i="1"/>
  <c r="J995" i="1"/>
  <c r="I995" i="1"/>
  <c r="H995" i="1"/>
  <c r="F995" i="1"/>
  <c r="E995" i="1"/>
  <c r="P994" i="1"/>
  <c r="O994" i="1"/>
  <c r="N994" i="1"/>
  <c r="M994" i="1"/>
  <c r="L994" i="1" s="1"/>
  <c r="K994" i="1"/>
  <c r="J994" i="1"/>
  <c r="I994" i="1"/>
  <c r="H994" i="1"/>
  <c r="F994" i="1"/>
  <c r="E994" i="1"/>
  <c r="P993" i="1"/>
  <c r="O993" i="1"/>
  <c r="N993" i="1"/>
  <c r="M993" i="1"/>
  <c r="L993" i="1"/>
  <c r="K993" i="1"/>
  <c r="J993" i="1"/>
  <c r="I993" i="1"/>
  <c r="H993" i="1"/>
  <c r="G993" i="1" s="1"/>
  <c r="F993" i="1"/>
  <c r="E993" i="1"/>
  <c r="Q993" i="1" s="1"/>
  <c r="P992" i="1"/>
  <c r="O992" i="1"/>
  <c r="L992" i="1" s="1"/>
  <c r="N992" i="1"/>
  <c r="M992" i="1"/>
  <c r="K992" i="1"/>
  <c r="J992" i="1"/>
  <c r="I992" i="1"/>
  <c r="H992" i="1"/>
  <c r="F992" i="1"/>
  <c r="E992" i="1"/>
  <c r="P991" i="1"/>
  <c r="O991" i="1"/>
  <c r="N991" i="1"/>
  <c r="M991" i="1"/>
  <c r="L991" i="1" s="1"/>
  <c r="K991" i="1"/>
  <c r="J991" i="1"/>
  <c r="I991" i="1"/>
  <c r="H991" i="1"/>
  <c r="F991" i="1"/>
  <c r="E991" i="1"/>
  <c r="P990" i="1"/>
  <c r="O990" i="1"/>
  <c r="N990" i="1"/>
  <c r="M990" i="1"/>
  <c r="K990" i="1"/>
  <c r="J990" i="1"/>
  <c r="I990" i="1"/>
  <c r="H990" i="1"/>
  <c r="F990" i="1"/>
  <c r="E990" i="1"/>
  <c r="P989" i="1"/>
  <c r="O989" i="1"/>
  <c r="N989" i="1"/>
  <c r="M989" i="1"/>
  <c r="L989" i="1" s="1"/>
  <c r="K989" i="1"/>
  <c r="J989" i="1"/>
  <c r="I989" i="1"/>
  <c r="H989" i="1"/>
  <c r="F989" i="1"/>
  <c r="E989" i="1"/>
  <c r="P988" i="1"/>
  <c r="O988" i="1"/>
  <c r="N988" i="1"/>
  <c r="M988" i="1"/>
  <c r="K988" i="1"/>
  <c r="J988" i="1"/>
  <c r="I988" i="1"/>
  <c r="H988" i="1"/>
  <c r="F988" i="1"/>
  <c r="E988" i="1"/>
  <c r="P987" i="1"/>
  <c r="P986" i="1" s="1"/>
  <c r="O987" i="1"/>
  <c r="O986" i="1" s="1"/>
  <c r="N987" i="1"/>
  <c r="M987" i="1"/>
  <c r="K987" i="1"/>
  <c r="K986" i="1" s="1"/>
  <c r="J987" i="1"/>
  <c r="J986" i="1" s="1"/>
  <c r="I987" i="1"/>
  <c r="I986" i="1" s="1"/>
  <c r="H987" i="1"/>
  <c r="F987" i="1"/>
  <c r="E987" i="1"/>
  <c r="N986" i="1"/>
  <c r="M986" i="1"/>
  <c r="P985" i="1"/>
  <c r="O985" i="1"/>
  <c r="N985" i="1"/>
  <c r="M985" i="1"/>
  <c r="K985" i="1"/>
  <c r="J985" i="1"/>
  <c r="I985" i="1"/>
  <c r="H985" i="1"/>
  <c r="F985" i="1"/>
  <c r="E985" i="1"/>
  <c r="P984" i="1"/>
  <c r="O984" i="1"/>
  <c r="N984" i="1"/>
  <c r="M984" i="1"/>
  <c r="K984" i="1"/>
  <c r="J984" i="1"/>
  <c r="I984" i="1"/>
  <c r="H984" i="1"/>
  <c r="F984" i="1"/>
  <c r="E984" i="1"/>
  <c r="P983" i="1"/>
  <c r="O983" i="1"/>
  <c r="L983" i="1" s="1"/>
  <c r="N983" i="1"/>
  <c r="M983" i="1"/>
  <c r="K983" i="1"/>
  <c r="J983" i="1"/>
  <c r="I983" i="1"/>
  <c r="H983" i="1"/>
  <c r="F983" i="1"/>
  <c r="E983" i="1"/>
  <c r="P982" i="1"/>
  <c r="O982" i="1"/>
  <c r="N982" i="1"/>
  <c r="M982" i="1"/>
  <c r="K982" i="1"/>
  <c r="J982" i="1"/>
  <c r="I982" i="1"/>
  <c r="H982" i="1"/>
  <c r="F982" i="1"/>
  <c r="E982" i="1"/>
  <c r="P981" i="1"/>
  <c r="O981" i="1"/>
  <c r="N981" i="1"/>
  <c r="M981" i="1"/>
  <c r="L981" i="1" s="1"/>
  <c r="K981" i="1"/>
  <c r="J981" i="1"/>
  <c r="I981" i="1"/>
  <c r="H981" i="1"/>
  <c r="F981" i="1"/>
  <c r="E981" i="1"/>
  <c r="P980" i="1"/>
  <c r="O980" i="1"/>
  <c r="N980" i="1"/>
  <c r="L980" i="1" s="1"/>
  <c r="M980" i="1"/>
  <c r="K980" i="1"/>
  <c r="J980" i="1"/>
  <c r="I980" i="1"/>
  <c r="H980" i="1"/>
  <c r="F980" i="1"/>
  <c r="E980" i="1"/>
  <c r="P979" i="1"/>
  <c r="O979" i="1"/>
  <c r="N979" i="1"/>
  <c r="M979" i="1"/>
  <c r="K979" i="1"/>
  <c r="J979" i="1"/>
  <c r="I979" i="1"/>
  <c r="H979" i="1"/>
  <c r="F979" i="1"/>
  <c r="E979" i="1"/>
  <c r="P978" i="1"/>
  <c r="O978" i="1"/>
  <c r="N978" i="1"/>
  <c r="M978" i="1"/>
  <c r="K978" i="1"/>
  <c r="J978" i="1"/>
  <c r="I978" i="1"/>
  <c r="H978" i="1"/>
  <c r="F978" i="1"/>
  <c r="F976" i="1" s="1"/>
  <c r="E978" i="1"/>
  <c r="P977" i="1"/>
  <c r="O977" i="1"/>
  <c r="N977" i="1"/>
  <c r="M977" i="1"/>
  <c r="K977" i="1"/>
  <c r="J977" i="1"/>
  <c r="I977" i="1"/>
  <c r="H977" i="1"/>
  <c r="F977" i="1"/>
  <c r="E977" i="1"/>
  <c r="P975" i="1"/>
  <c r="O975" i="1"/>
  <c r="N975" i="1"/>
  <c r="M975" i="1"/>
  <c r="K975" i="1"/>
  <c r="J975" i="1"/>
  <c r="I975" i="1"/>
  <c r="H975" i="1"/>
  <c r="F975" i="1"/>
  <c r="E975" i="1"/>
  <c r="P974" i="1"/>
  <c r="O974" i="1"/>
  <c r="N974" i="1"/>
  <c r="M974" i="1"/>
  <c r="K974" i="1"/>
  <c r="J974" i="1"/>
  <c r="I974" i="1"/>
  <c r="H974" i="1"/>
  <c r="G974" i="1" s="1"/>
  <c r="F974" i="1"/>
  <c r="E974" i="1"/>
  <c r="P973" i="1"/>
  <c r="O973" i="1"/>
  <c r="N973" i="1"/>
  <c r="M973" i="1"/>
  <c r="K973" i="1"/>
  <c r="J973" i="1"/>
  <c r="I973" i="1"/>
  <c r="H973" i="1"/>
  <c r="F973" i="1"/>
  <c r="E973" i="1"/>
  <c r="P972" i="1"/>
  <c r="O972" i="1"/>
  <c r="N972" i="1"/>
  <c r="M972" i="1"/>
  <c r="K972" i="1"/>
  <c r="J972" i="1"/>
  <c r="I972" i="1"/>
  <c r="H972" i="1"/>
  <c r="F972" i="1"/>
  <c r="E972" i="1"/>
  <c r="P971" i="1"/>
  <c r="O971" i="1"/>
  <c r="N971" i="1"/>
  <c r="M971" i="1"/>
  <c r="K971" i="1"/>
  <c r="J971" i="1"/>
  <c r="I971" i="1"/>
  <c r="H971" i="1"/>
  <c r="G971" i="1" s="1"/>
  <c r="F971" i="1"/>
  <c r="E971" i="1"/>
  <c r="P970" i="1"/>
  <c r="O970" i="1"/>
  <c r="N970" i="1"/>
  <c r="M970" i="1"/>
  <c r="K970" i="1"/>
  <c r="J970" i="1"/>
  <c r="I970" i="1"/>
  <c r="H970" i="1"/>
  <c r="F970" i="1"/>
  <c r="E970" i="1"/>
  <c r="P969" i="1"/>
  <c r="O969" i="1"/>
  <c r="N969" i="1"/>
  <c r="M969" i="1"/>
  <c r="K969" i="1"/>
  <c r="J969" i="1"/>
  <c r="I969" i="1"/>
  <c r="H969" i="1"/>
  <c r="F969" i="1"/>
  <c r="E969" i="1"/>
  <c r="P968" i="1"/>
  <c r="O968" i="1"/>
  <c r="N968" i="1"/>
  <c r="M968" i="1"/>
  <c r="L968" i="1" s="1"/>
  <c r="K968" i="1"/>
  <c r="J968" i="1"/>
  <c r="I968" i="1"/>
  <c r="H968" i="1"/>
  <c r="F968" i="1"/>
  <c r="E968" i="1"/>
  <c r="P967" i="1"/>
  <c r="O967" i="1"/>
  <c r="N967" i="1"/>
  <c r="M967" i="1"/>
  <c r="K967" i="1"/>
  <c r="J967" i="1"/>
  <c r="I967" i="1"/>
  <c r="H967" i="1"/>
  <c r="H966" i="1" s="1"/>
  <c r="F967" i="1"/>
  <c r="E967" i="1"/>
  <c r="P965" i="1"/>
  <c r="O965" i="1"/>
  <c r="N965" i="1"/>
  <c r="M965" i="1"/>
  <c r="L965" i="1"/>
  <c r="K965" i="1"/>
  <c r="J965" i="1"/>
  <c r="I965" i="1"/>
  <c r="H965" i="1"/>
  <c r="F965" i="1"/>
  <c r="E965" i="1"/>
  <c r="P964" i="1"/>
  <c r="O964" i="1"/>
  <c r="N964" i="1"/>
  <c r="M964" i="1"/>
  <c r="L964" i="1"/>
  <c r="K964" i="1"/>
  <c r="J964" i="1"/>
  <c r="I964" i="1"/>
  <c r="H964" i="1"/>
  <c r="F964" i="1"/>
  <c r="E964" i="1"/>
  <c r="P963" i="1"/>
  <c r="O963" i="1"/>
  <c r="N963" i="1"/>
  <c r="M963" i="1"/>
  <c r="L963" i="1"/>
  <c r="K963" i="1"/>
  <c r="J963" i="1"/>
  <c r="J962" i="1" s="1"/>
  <c r="I963" i="1"/>
  <c r="H963" i="1"/>
  <c r="F963" i="1"/>
  <c r="E963" i="1"/>
  <c r="P962" i="1"/>
  <c r="O962" i="1"/>
  <c r="N962" i="1"/>
  <c r="M962" i="1"/>
  <c r="L962" i="1"/>
  <c r="F962" i="1"/>
  <c r="P961" i="1"/>
  <c r="O961" i="1"/>
  <c r="N961" i="1"/>
  <c r="M961" i="1"/>
  <c r="K961" i="1"/>
  <c r="J961" i="1"/>
  <c r="I961" i="1"/>
  <c r="H961" i="1"/>
  <c r="F961" i="1"/>
  <c r="E961" i="1"/>
  <c r="P960" i="1"/>
  <c r="O960" i="1"/>
  <c r="N960" i="1"/>
  <c r="M960" i="1"/>
  <c r="K960" i="1"/>
  <c r="J960" i="1"/>
  <c r="I960" i="1"/>
  <c r="H960" i="1"/>
  <c r="F960" i="1"/>
  <c r="E960" i="1"/>
  <c r="P959" i="1"/>
  <c r="O959" i="1"/>
  <c r="N959" i="1"/>
  <c r="M959" i="1"/>
  <c r="K959" i="1"/>
  <c r="J959" i="1"/>
  <c r="I959" i="1"/>
  <c r="H959" i="1"/>
  <c r="F959" i="1"/>
  <c r="E959" i="1"/>
  <c r="P958" i="1"/>
  <c r="O958" i="1"/>
  <c r="N958" i="1"/>
  <c r="M958" i="1"/>
  <c r="K958" i="1"/>
  <c r="J958" i="1"/>
  <c r="I958" i="1"/>
  <c r="H958" i="1"/>
  <c r="G958" i="1" s="1"/>
  <c r="F958" i="1"/>
  <c r="E958" i="1"/>
  <c r="P957" i="1"/>
  <c r="O957" i="1"/>
  <c r="N957" i="1"/>
  <c r="M957" i="1"/>
  <c r="L957" i="1" s="1"/>
  <c r="K957" i="1"/>
  <c r="J957" i="1"/>
  <c r="I957" i="1"/>
  <c r="H957" i="1"/>
  <c r="F957" i="1"/>
  <c r="E957" i="1"/>
  <c r="P956" i="1"/>
  <c r="O956" i="1"/>
  <c r="N956" i="1"/>
  <c r="M956" i="1"/>
  <c r="K956" i="1"/>
  <c r="J956" i="1"/>
  <c r="I956" i="1"/>
  <c r="H956" i="1"/>
  <c r="F956" i="1"/>
  <c r="E956" i="1"/>
  <c r="P955" i="1"/>
  <c r="O955" i="1"/>
  <c r="N955" i="1"/>
  <c r="M955" i="1"/>
  <c r="K955" i="1"/>
  <c r="J955" i="1"/>
  <c r="I955" i="1"/>
  <c r="H955" i="1"/>
  <c r="F955" i="1"/>
  <c r="E955" i="1"/>
  <c r="P954" i="1"/>
  <c r="O954" i="1"/>
  <c r="N954" i="1"/>
  <c r="M954" i="1"/>
  <c r="K954" i="1"/>
  <c r="K951" i="1" s="1"/>
  <c r="J954" i="1"/>
  <c r="I954" i="1"/>
  <c r="H954" i="1"/>
  <c r="F954" i="1"/>
  <c r="E954" i="1"/>
  <c r="P953" i="1"/>
  <c r="O953" i="1"/>
  <c r="N953" i="1"/>
  <c r="N951" i="1" s="1"/>
  <c r="M953" i="1"/>
  <c r="K953" i="1"/>
  <c r="J953" i="1"/>
  <c r="J951" i="1" s="1"/>
  <c r="I953" i="1"/>
  <c r="H953" i="1"/>
  <c r="F953" i="1"/>
  <c r="E953" i="1"/>
  <c r="P952" i="1"/>
  <c r="O952" i="1"/>
  <c r="N952" i="1"/>
  <c r="M952" i="1"/>
  <c r="K952" i="1"/>
  <c r="J952" i="1"/>
  <c r="I952" i="1"/>
  <c r="H952" i="1"/>
  <c r="F952" i="1"/>
  <c r="E952" i="1"/>
  <c r="P950" i="1"/>
  <c r="O950" i="1"/>
  <c r="N950" i="1"/>
  <c r="M950" i="1"/>
  <c r="K950" i="1"/>
  <c r="J950" i="1"/>
  <c r="I950" i="1"/>
  <c r="H950" i="1"/>
  <c r="F950" i="1"/>
  <c r="E950" i="1"/>
  <c r="P949" i="1"/>
  <c r="O949" i="1"/>
  <c r="N949" i="1"/>
  <c r="M949" i="1"/>
  <c r="L949" i="1" s="1"/>
  <c r="K949" i="1"/>
  <c r="K947" i="1" s="1"/>
  <c r="J949" i="1"/>
  <c r="I949" i="1"/>
  <c r="I947" i="1" s="1"/>
  <c r="H949" i="1"/>
  <c r="F949" i="1"/>
  <c r="E949" i="1"/>
  <c r="P948" i="1"/>
  <c r="O948" i="1"/>
  <c r="N948" i="1"/>
  <c r="N947" i="1" s="1"/>
  <c r="M948" i="1"/>
  <c r="K948" i="1"/>
  <c r="J948" i="1"/>
  <c r="I948" i="1"/>
  <c r="H948" i="1"/>
  <c r="F948" i="1"/>
  <c r="E948" i="1"/>
  <c r="O947" i="1"/>
  <c r="P946" i="1"/>
  <c r="O946" i="1"/>
  <c r="N946" i="1"/>
  <c r="M946" i="1"/>
  <c r="L946" i="1" s="1"/>
  <c r="K946" i="1"/>
  <c r="J946" i="1"/>
  <c r="I946" i="1"/>
  <c r="H946" i="1"/>
  <c r="F946" i="1"/>
  <c r="E946" i="1"/>
  <c r="P945" i="1"/>
  <c r="O945" i="1"/>
  <c r="N945" i="1"/>
  <c r="M945" i="1"/>
  <c r="K945" i="1"/>
  <c r="J945" i="1"/>
  <c r="I945" i="1"/>
  <c r="H945" i="1"/>
  <c r="F945" i="1"/>
  <c r="E945" i="1"/>
  <c r="P944" i="1"/>
  <c r="O944" i="1"/>
  <c r="L944" i="1" s="1"/>
  <c r="N944" i="1"/>
  <c r="M944" i="1"/>
  <c r="K944" i="1"/>
  <c r="J944" i="1"/>
  <c r="I944" i="1"/>
  <c r="H944" i="1"/>
  <c r="F944" i="1"/>
  <c r="E944" i="1"/>
  <c r="P943" i="1"/>
  <c r="O943" i="1"/>
  <c r="N943" i="1"/>
  <c r="M943" i="1"/>
  <c r="L943" i="1" s="1"/>
  <c r="K943" i="1"/>
  <c r="J943" i="1"/>
  <c r="I943" i="1"/>
  <c r="H943" i="1"/>
  <c r="F943" i="1"/>
  <c r="E943" i="1"/>
  <c r="P942" i="1"/>
  <c r="O942" i="1"/>
  <c r="N942" i="1"/>
  <c r="M942" i="1"/>
  <c r="K942" i="1"/>
  <c r="J942" i="1"/>
  <c r="I942" i="1"/>
  <c r="H942" i="1"/>
  <c r="F942" i="1"/>
  <c r="E942" i="1"/>
  <c r="P941" i="1"/>
  <c r="O941" i="1"/>
  <c r="N941" i="1"/>
  <c r="M941" i="1"/>
  <c r="K941" i="1"/>
  <c r="J941" i="1"/>
  <c r="I941" i="1"/>
  <c r="H941" i="1"/>
  <c r="F941" i="1"/>
  <c r="E941" i="1"/>
  <c r="P940" i="1"/>
  <c r="O940" i="1"/>
  <c r="N940" i="1"/>
  <c r="M940" i="1"/>
  <c r="K940" i="1"/>
  <c r="J940" i="1"/>
  <c r="I940" i="1"/>
  <c r="H940" i="1"/>
  <c r="H934" i="1" s="1"/>
  <c r="F940" i="1"/>
  <c r="E940" i="1"/>
  <c r="P939" i="1"/>
  <c r="O939" i="1"/>
  <c r="N939" i="1"/>
  <c r="M939" i="1"/>
  <c r="K939" i="1"/>
  <c r="J939" i="1"/>
  <c r="I939" i="1"/>
  <c r="H939" i="1"/>
  <c r="F939" i="1"/>
  <c r="E939" i="1"/>
  <c r="P938" i="1"/>
  <c r="O938" i="1"/>
  <c r="N938" i="1"/>
  <c r="M938" i="1"/>
  <c r="L938" i="1" s="1"/>
  <c r="K938" i="1"/>
  <c r="J938" i="1"/>
  <c r="I938" i="1"/>
  <c r="H938" i="1"/>
  <c r="F938" i="1"/>
  <c r="E938" i="1"/>
  <c r="P937" i="1"/>
  <c r="O937" i="1"/>
  <c r="N937" i="1"/>
  <c r="M937" i="1"/>
  <c r="K937" i="1"/>
  <c r="J937" i="1"/>
  <c r="I937" i="1"/>
  <c r="H937" i="1"/>
  <c r="F937" i="1"/>
  <c r="E937" i="1"/>
  <c r="P936" i="1"/>
  <c r="O936" i="1"/>
  <c r="L936" i="1" s="1"/>
  <c r="N936" i="1"/>
  <c r="M936" i="1"/>
  <c r="K936" i="1"/>
  <c r="J936" i="1"/>
  <c r="I936" i="1"/>
  <c r="H936" i="1"/>
  <c r="F936" i="1"/>
  <c r="E936" i="1"/>
  <c r="P935" i="1"/>
  <c r="O935" i="1"/>
  <c r="N935" i="1"/>
  <c r="M935" i="1"/>
  <c r="K935" i="1"/>
  <c r="J935" i="1"/>
  <c r="I935" i="1"/>
  <c r="H935" i="1"/>
  <c r="F935" i="1"/>
  <c r="E935" i="1"/>
  <c r="P932" i="1"/>
  <c r="O932" i="1"/>
  <c r="N932" i="1"/>
  <c r="M932" i="1"/>
  <c r="K932" i="1"/>
  <c r="J932" i="1"/>
  <c r="I932" i="1"/>
  <c r="H932" i="1"/>
  <c r="F932" i="1"/>
  <c r="E932" i="1"/>
  <c r="P931" i="1"/>
  <c r="O931" i="1"/>
  <c r="N931" i="1"/>
  <c r="M931" i="1"/>
  <c r="K931" i="1"/>
  <c r="J931" i="1"/>
  <c r="I931" i="1"/>
  <c r="H931" i="1"/>
  <c r="F931" i="1"/>
  <c r="E931" i="1"/>
  <c r="P930" i="1"/>
  <c r="O930" i="1"/>
  <c r="N930" i="1"/>
  <c r="M930" i="1"/>
  <c r="L930" i="1" s="1"/>
  <c r="K930" i="1"/>
  <c r="J930" i="1"/>
  <c r="I930" i="1"/>
  <c r="H930" i="1"/>
  <c r="F930" i="1"/>
  <c r="E930" i="1"/>
  <c r="P929" i="1"/>
  <c r="O929" i="1"/>
  <c r="N929" i="1"/>
  <c r="M929" i="1"/>
  <c r="K929" i="1"/>
  <c r="J929" i="1"/>
  <c r="I929" i="1"/>
  <c r="H929" i="1"/>
  <c r="F929" i="1"/>
  <c r="E929" i="1"/>
  <c r="P928" i="1"/>
  <c r="O928" i="1"/>
  <c r="N928" i="1"/>
  <c r="M928" i="1"/>
  <c r="L928" i="1" s="1"/>
  <c r="K928" i="1"/>
  <c r="J928" i="1"/>
  <c r="I928" i="1"/>
  <c r="H928" i="1"/>
  <c r="F928" i="1"/>
  <c r="E928" i="1"/>
  <c r="P927" i="1"/>
  <c r="O927" i="1"/>
  <c r="N927" i="1"/>
  <c r="M927" i="1"/>
  <c r="K927" i="1"/>
  <c r="J927" i="1"/>
  <c r="I927" i="1"/>
  <c r="H927" i="1"/>
  <c r="F927" i="1"/>
  <c r="E927" i="1"/>
  <c r="P926" i="1"/>
  <c r="O926" i="1"/>
  <c r="N926" i="1"/>
  <c r="M926" i="1"/>
  <c r="K926" i="1"/>
  <c r="J926" i="1"/>
  <c r="I926" i="1"/>
  <c r="H926" i="1"/>
  <c r="G926" i="1" s="1"/>
  <c r="F926" i="1"/>
  <c r="E926" i="1"/>
  <c r="P925" i="1"/>
  <c r="O925" i="1"/>
  <c r="N925" i="1"/>
  <c r="M925" i="1"/>
  <c r="L925" i="1" s="1"/>
  <c r="K925" i="1"/>
  <c r="J925" i="1"/>
  <c r="I925" i="1"/>
  <c r="H925" i="1"/>
  <c r="F925" i="1"/>
  <c r="E925" i="1"/>
  <c r="P924" i="1"/>
  <c r="P922" i="1" s="1"/>
  <c r="O924" i="1"/>
  <c r="N924" i="1"/>
  <c r="M924" i="1"/>
  <c r="K924" i="1"/>
  <c r="K922" i="1" s="1"/>
  <c r="J924" i="1"/>
  <c r="I924" i="1"/>
  <c r="H924" i="1"/>
  <c r="H922" i="1" s="1"/>
  <c r="F924" i="1"/>
  <c r="E924" i="1"/>
  <c r="P923" i="1"/>
  <c r="O923" i="1"/>
  <c r="N923" i="1"/>
  <c r="N922" i="1" s="1"/>
  <c r="M923" i="1"/>
  <c r="K923" i="1"/>
  <c r="J923" i="1"/>
  <c r="J922" i="1" s="1"/>
  <c r="I923" i="1"/>
  <c r="I922" i="1" s="1"/>
  <c r="H923" i="1"/>
  <c r="F923" i="1"/>
  <c r="E923" i="1"/>
  <c r="P921" i="1"/>
  <c r="O921" i="1"/>
  <c r="N921" i="1"/>
  <c r="M921" i="1"/>
  <c r="K921" i="1"/>
  <c r="J921" i="1"/>
  <c r="I921" i="1"/>
  <c r="H921" i="1"/>
  <c r="F921" i="1"/>
  <c r="E921" i="1"/>
  <c r="P920" i="1"/>
  <c r="O920" i="1"/>
  <c r="N920" i="1"/>
  <c r="L920" i="1" s="1"/>
  <c r="M920" i="1"/>
  <c r="K920" i="1"/>
  <c r="J920" i="1"/>
  <c r="I920" i="1"/>
  <c r="H920" i="1"/>
  <c r="F920" i="1"/>
  <c r="E920" i="1"/>
  <c r="P919" i="1"/>
  <c r="O919" i="1"/>
  <c r="N919" i="1"/>
  <c r="M919" i="1"/>
  <c r="L919" i="1"/>
  <c r="K919" i="1"/>
  <c r="J919" i="1"/>
  <c r="I919" i="1"/>
  <c r="H919" i="1"/>
  <c r="F919" i="1"/>
  <c r="E919" i="1"/>
  <c r="P918" i="1"/>
  <c r="O918" i="1"/>
  <c r="N918" i="1"/>
  <c r="M918" i="1"/>
  <c r="K918" i="1"/>
  <c r="J918" i="1"/>
  <c r="I918" i="1"/>
  <c r="H918" i="1"/>
  <c r="F918" i="1"/>
  <c r="E918" i="1"/>
  <c r="P917" i="1"/>
  <c r="O917" i="1"/>
  <c r="N917" i="1"/>
  <c r="M917" i="1"/>
  <c r="L917" i="1" s="1"/>
  <c r="K917" i="1"/>
  <c r="J917" i="1"/>
  <c r="I917" i="1"/>
  <c r="H917" i="1"/>
  <c r="F917" i="1"/>
  <c r="E917" i="1"/>
  <c r="P916" i="1"/>
  <c r="O916" i="1"/>
  <c r="N916" i="1"/>
  <c r="M916" i="1"/>
  <c r="L916" i="1"/>
  <c r="K916" i="1"/>
  <c r="J916" i="1"/>
  <c r="I916" i="1"/>
  <c r="H916" i="1"/>
  <c r="F916" i="1"/>
  <c r="E916" i="1"/>
  <c r="P915" i="1"/>
  <c r="O915" i="1"/>
  <c r="N915" i="1"/>
  <c r="M915" i="1"/>
  <c r="K915" i="1"/>
  <c r="J915" i="1"/>
  <c r="I915" i="1"/>
  <c r="H915" i="1"/>
  <c r="F915" i="1"/>
  <c r="E915" i="1"/>
  <c r="P914" i="1"/>
  <c r="O914" i="1"/>
  <c r="N914" i="1"/>
  <c r="M914" i="1"/>
  <c r="L914" i="1" s="1"/>
  <c r="K914" i="1"/>
  <c r="J914" i="1"/>
  <c r="I914" i="1"/>
  <c r="H914" i="1"/>
  <c r="F914" i="1"/>
  <c r="E914" i="1"/>
  <c r="P913" i="1"/>
  <c r="O913" i="1"/>
  <c r="N913" i="1"/>
  <c r="M913" i="1"/>
  <c r="K913" i="1"/>
  <c r="J913" i="1"/>
  <c r="I913" i="1"/>
  <c r="I911" i="1" s="1"/>
  <c r="H913" i="1"/>
  <c r="F913" i="1"/>
  <c r="E913" i="1"/>
  <c r="P912" i="1"/>
  <c r="O912" i="1"/>
  <c r="N912" i="1"/>
  <c r="M912" i="1"/>
  <c r="K912" i="1"/>
  <c r="K911" i="1" s="1"/>
  <c r="J912" i="1"/>
  <c r="I912" i="1"/>
  <c r="H912" i="1"/>
  <c r="F912" i="1"/>
  <c r="E912" i="1"/>
  <c r="P910" i="1"/>
  <c r="L910" i="1" s="1"/>
  <c r="O910" i="1"/>
  <c r="N910" i="1"/>
  <c r="M910" i="1"/>
  <c r="K910" i="1"/>
  <c r="J910" i="1"/>
  <c r="I910" i="1"/>
  <c r="H910" i="1"/>
  <c r="F910" i="1"/>
  <c r="E910" i="1"/>
  <c r="P909" i="1"/>
  <c r="O909" i="1"/>
  <c r="L909" i="1" s="1"/>
  <c r="N909" i="1"/>
  <c r="M909" i="1"/>
  <c r="K909" i="1"/>
  <c r="J909" i="1"/>
  <c r="I909" i="1"/>
  <c r="H909" i="1"/>
  <c r="F909" i="1"/>
  <c r="E909" i="1"/>
  <c r="P908" i="1"/>
  <c r="O908" i="1"/>
  <c r="N908" i="1"/>
  <c r="M908" i="1"/>
  <c r="K908" i="1"/>
  <c r="J908" i="1"/>
  <c r="I908" i="1"/>
  <c r="H908" i="1"/>
  <c r="F908" i="1"/>
  <c r="E908" i="1"/>
  <c r="P907" i="1"/>
  <c r="O907" i="1"/>
  <c r="N907" i="1"/>
  <c r="M907" i="1"/>
  <c r="K907" i="1"/>
  <c r="J907" i="1"/>
  <c r="I907" i="1"/>
  <c r="H907" i="1"/>
  <c r="F907" i="1"/>
  <c r="E907" i="1"/>
  <c r="P906" i="1"/>
  <c r="O906" i="1"/>
  <c r="N906" i="1"/>
  <c r="M906" i="1"/>
  <c r="K906" i="1"/>
  <c r="J906" i="1"/>
  <c r="I906" i="1"/>
  <c r="H906" i="1"/>
  <c r="F906" i="1"/>
  <c r="E906" i="1"/>
  <c r="P905" i="1"/>
  <c r="O905" i="1"/>
  <c r="N905" i="1"/>
  <c r="M905" i="1"/>
  <c r="K905" i="1"/>
  <c r="J905" i="1"/>
  <c r="I905" i="1"/>
  <c r="H905" i="1"/>
  <c r="F905" i="1"/>
  <c r="E905" i="1"/>
  <c r="P904" i="1"/>
  <c r="O904" i="1"/>
  <c r="N904" i="1"/>
  <c r="M904" i="1"/>
  <c r="L904" i="1" s="1"/>
  <c r="K904" i="1"/>
  <c r="J904" i="1"/>
  <c r="I904" i="1"/>
  <c r="H904" i="1"/>
  <c r="F904" i="1"/>
  <c r="E904" i="1"/>
  <c r="P903" i="1"/>
  <c r="O903" i="1"/>
  <c r="N903" i="1"/>
  <c r="M903" i="1"/>
  <c r="K903" i="1"/>
  <c r="J903" i="1"/>
  <c r="I903" i="1"/>
  <c r="H903" i="1"/>
  <c r="F903" i="1"/>
  <c r="E903" i="1"/>
  <c r="P902" i="1"/>
  <c r="O902" i="1"/>
  <c r="N902" i="1"/>
  <c r="M902" i="1"/>
  <c r="K902" i="1"/>
  <c r="J902" i="1"/>
  <c r="I902" i="1"/>
  <c r="H902" i="1"/>
  <c r="G902" i="1" s="1"/>
  <c r="F902" i="1"/>
  <c r="E902" i="1"/>
  <c r="P901" i="1"/>
  <c r="O901" i="1"/>
  <c r="N901" i="1"/>
  <c r="M901" i="1"/>
  <c r="L901" i="1"/>
  <c r="K901" i="1"/>
  <c r="J901" i="1"/>
  <c r="I901" i="1"/>
  <c r="H901" i="1"/>
  <c r="F901" i="1"/>
  <c r="E901" i="1"/>
  <c r="P900" i="1"/>
  <c r="O900" i="1"/>
  <c r="N900" i="1"/>
  <c r="M900" i="1"/>
  <c r="K900" i="1"/>
  <c r="J900" i="1"/>
  <c r="I900" i="1"/>
  <c r="H900" i="1"/>
  <c r="F900" i="1"/>
  <c r="E900" i="1"/>
  <c r="P898" i="1"/>
  <c r="O898" i="1"/>
  <c r="N898" i="1"/>
  <c r="M898" i="1"/>
  <c r="L898" i="1"/>
  <c r="K898" i="1"/>
  <c r="J898" i="1"/>
  <c r="I898" i="1"/>
  <c r="H898" i="1"/>
  <c r="F898" i="1"/>
  <c r="E898" i="1"/>
  <c r="P897" i="1"/>
  <c r="O897" i="1"/>
  <c r="N897" i="1"/>
  <c r="M897" i="1"/>
  <c r="L897" i="1"/>
  <c r="K897" i="1"/>
  <c r="J897" i="1"/>
  <c r="I897" i="1"/>
  <c r="H897" i="1"/>
  <c r="F897" i="1"/>
  <c r="E897" i="1"/>
  <c r="E895" i="1" s="1"/>
  <c r="P896" i="1"/>
  <c r="O896" i="1"/>
  <c r="N896" i="1"/>
  <c r="M896" i="1"/>
  <c r="L896" i="1"/>
  <c r="K896" i="1"/>
  <c r="J896" i="1"/>
  <c r="I896" i="1"/>
  <c r="H896" i="1"/>
  <c r="F896" i="1"/>
  <c r="R896" i="1" s="1"/>
  <c r="E896" i="1"/>
  <c r="P895" i="1"/>
  <c r="O895" i="1"/>
  <c r="N895" i="1"/>
  <c r="M895" i="1"/>
  <c r="L895" i="1"/>
  <c r="K895" i="1"/>
  <c r="F895" i="1"/>
  <c r="P894" i="1"/>
  <c r="O894" i="1"/>
  <c r="N894" i="1"/>
  <c r="M894" i="1"/>
  <c r="K894" i="1"/>
  <c r="J894" i="1"/>
  <c r="I894" i="1"/>
  <c r="H894" i="1"/>
  <c r="F894" i="1"/>
  <c r="E894" i="1"/>
  <c r="P893" i="1"/>
  <c r="O893" i="1"/>
  <c r="N893" i="1"/>
  <c r="L893" i="1" s="1"/>
  <c r="M893" i="1"/>
  <c r="K893" i="1"/>
  <c r="J893" i="1"/>
  <c r="I893" i="1"/>
  <c r="H893" i="1"/>
  <c r="F893" i="1"/>
  <c r="E893" i="1"/>
  <c r="P892" i="1"/>
  <c r="O892" i="1"/>
  <c r="N892" i="1"/>
  <c r="M892" i="1"/>
  <c r="L892" i="1" s="1"/>
  <c r="K892" i="1"/>
  <c r="J892" i="1"/>
  <c r="I892" i="1"/>
  <c r="H892" i="1"/>
  <c r="F892" i="1"/>
  <c r="E892" i="1"/>
  <c r="P891" i="1"/>
  <c r="O891" i="1"/>
  <c r="N891" i="1"/>
  <c r="M891" i="1"/>
  <c r="K891" i="1"/>
  <c r="J891" i="1"/>
  <c r="I891" i="1"/>
  <c r="H891" i="1"/>
  <c r="F891" i="1"/>
  <c r="E891" i="1"/>
  <c r="P890" i="1"/>
  <c r="O890" i="1"/>
  <c r="N890" i="1"/>
  <c r="M890" i="1"/>
  <c r="L890" i="1" s="1"/>
  <c r="K890" i="1"/>
  <c r="J890" i="1"/>
  <c r="I890" i="1"/>
  <c r="H890" i="1"/>
  <c r="F890" i="1"/>
  <c r="E890" i="1"/>
  <c r="P889" i="1"/>
  <c r="O889" i="1"/>
  <c r="N889" i="1"/>
  <c r="M889" i="1"/>
  <c r="K889" i="1"/>
  <c r="J889" i="1"/>
  <c r="I889" i="1"/>
  <c r="H889" i="1"/>
  <c r="F889" i="1"/>
  <c r="E889" i="1"/>
  <c r="P888" i="1"/>
  <c r="O888" i="1"/>
  <c r="N888" i="1"/>
  <c r="M888" i="1"/>
  <c r="K888" i="1"/>
  <c r="J888" i="1"/>
  <c r="I888" i="1"/>
  <c r="H888" i="1"/>
  <c r="F888" i="1"/>
  <c r="E888" i="1"/>
  <c r="P887" i="1"/>
  <c r="O887" i="1"/>
  <c r="N887" i="1"/>
  <c r="M887" i="1"/>
  <c r="L887" i="1"/>
  <c r="K887" i="1"/>
  <c r="J887" i="1"/>
  <c r="I887" i="1"/>
  <c r="H887" i="1"/>
  <c r="F887" i="1"/>
  <c r="E887" i="1"/>
  <c r="P886" i="1"/>
  <c r="O886" i="1"/>
  <c r="N886" i="1"/>
  <c r="M886" i="1"/>
  <c r="K886" i="1"/>
  <c r="J886" i="1"/>
  <c r="I886" i="1"/>
  <c r="H886" i="1"/>
  <c r="F886" i="1"/>
  <c r="E886" i="1"/>
  <c r="P885" i="1"/>
  <c r="O885" i="1"/>
  <c r="N885" i="1"/>
  <c r="M885" i="1"/>
  <c r="K885" i="1"/>
  <c r="J885" i="1"/>
  <c r="I885" i="1"/>
  <c r="H885" i="1"/>
  <c r="F885" i="1"/>
  <c r="E885" i="1"/>
  <c r="P884" i="1"/>
  <c r="O884" i="1"/>
  <c r="N884" i="1"/>
  <c r="M884" i="1"/>
  <c r="K884" i="1"/>
  <c r="J884" i="1"/>
  <c r="I884" i="1"/>
  <c r="H884" i="1"/>
  <c r="F884" i="1"/>
  <c r="E884" i="1"/>
  <c r="P883" i="1"/>
  <c r="O883" i="1"/>
  <c r="N883" i="1"/>
  <c r="M883" i="1"/>
  <c r="K883" i="1"/>
  <c r="K882" i="1" s="1"/>
  <c r="J883" i="1"/>
  <c r="I883" i="1"/>
  <c r="H883" i="1"/>
  <c r="F883" i="1"/>
  <c r="E883" i="1"/>
  <c r="J882" i="1"/>
  <c r="P881" i="1"/>
  <c r="O881" i="1"/>
  <c r="N881" i="1"/>
  <c r="M881" i="1"/>
  <c r="K881" i="1"/>
  <c r="J881" i="1"/>
  <c r="I881" i="1"/>
  <c r="H881" i="1"/>
  <c r="F881" i="1"/>
  <c r="E881" i="1"/>
  <c r="P880" i="1"/>
  <c r="O880" i="1"/>
  <c r="N880" i="1"/>
  <c r="M880" i="1"/>
  <c r="K880" i="1"/>
  <c r="J880" i="1"/>
  <c r="I880" i="1"/>
  <c r="H880" i="1"/>
  <c r="F880" i="1"/>
  <c r="E880" i="1"/>
  <c r="P879" i="1"/>
  <c r="O879" i="1"/>
  <c r="N879" i="1"/>
  <c r="M879" i="1"/>
  <c r="K879" i="1"/>
  <c r="J879" i="1"/>
  <c r="I879" i="1"/>
  <c r="H879" i="1"/>
  <c r="F879" i="1"/>
  <c r="E879" i="1"/>
  <c r="P878" i="1"/>
  <c r="O878" i="1"/>
  <c r="N878" i="1"/>
  <c r="M878" i="1"/>
  <c r="K878" i="1"/>
  <c r="J878" i="1"/>
  <c r="I878" i="1"/>
  <c r="H878" i="1"/>
  <c r="F878" i="1"/>
  <c r="E878" i="1"/>
  <c r="P877" i="1"/>
  <c r="O877" i="1"/>
  <c r="L877" i="1" s="1"/>
  <c r="N877" i="1"/>
  <c r="N876" i="1" s="1"/>
  <c r="M877" i="1"/>
  <c r="K877" i="1"/>
  <c r="J877" i="1"/>
  <c r="I877" i="1"/>
  <c r="H877" i="1"/>
  <c r="F877" i="1"/>
  <c r="E877" i="1"/>
  <c r="F876" i="1"/>
  <c r="P875" i="1"/>
  <c r="O875" i="1"/>
  <c r="N875" i="1"/>
  <c r="M875" i="1"/>
  <c r="K875" i="1"/>
  <c r="J875" i="1"/>
  <c r="I875" i="1"/>
  <c r="H875" i="1"/>
  <c r="G875" i="1" s="1"/>
  <c r="F875" i="1"/>
  <c r="E875" i="1"/>
  <c r="P874" i="1"/>
  <c r="O874" i="1"/>
  <c r="N874" i="1"/>
  <c r="M874" i="1"/>
  <c r="K874" i="1"/>
  <c r="J874" i="1"/>
  <c r="I874" i="1"/>
  <c r="H874" i="1"/>
  <c r="F874" i="1"/>
  <c r="E874" i="1"/>
  <c r="P873" i="1"/>
  <c r="O873" i="1"/>
  <c r="N873" i="1"/>
  <c r="M873" i="1"/>
  <c r="K873" i="1"/>
  <c r="J873" i="1"/>
  <c r="I873" i="1"/>
  <c r="H873" i="1"/>
  <c r="F873" i="1"/>
  <c r="E873" i="1"/>
  <c r="P872" i="1"/>
  <c r="O872" i="1"/>
  <c r="N872" i="1"/>
  <c r="M872" i="1"/>
  <c r="K872" i="1"/>
  <c r="J872" i="1"/>
  <c r="I872" i="1"/>
  <c r="H872" i="1"/>
  <c r="F872" i="1"/>
  <c r="E872" i="1"/>
  <c r="P871" i="1"/>
  <c r="O871" i="1"/>
  <c r="N871" i="1"/>
  <c r="M871" i="1"/>
  <c r="K871" i="1"/>
  <c r="J871" i="1"/>
  <c r="I871" i="1"/>
  <c r="H871" i="1"/>
  <c r="F871" i="1"/>
  <c r="E871" i="1"/>
  <c r="P870" i="1"/>
  <c r="O870" i="1"/>
  <c r="N870" i="1"/>
  <c r="M870" i="1"/>
  <c r="K870" i="1"/>
  <c r="J870" i="1"/>
  <c r="I870" i="1"/>
  <c r="H870" i="1"/>
  <c r="F870" i="1"/>
  <c r="E870" i="1"/>
  <c r="P869" i="1"/>
  <c r="O869" i="1"/>
  <c r="N869" i="1"/>
  <c r="M869" i="1"/>
  <c r="K869" i="1"/>
  <c r="J869" i="1"/>
  <c r="I869" i="1"/>
  <c r="H869" i="1"/>
  <c r="F869" i="1"/>
  <c r="E869" i="1"/>
  <c r="P868" i="1"/>
  <c r="O868" i="1"/>
  <c r="N868" i="1"/>
  <c r="M868" i="1"/>
  <c r="K868" i="1"/>
  <c r="J868" i="1"/>
  <c r="I868" i="1"/>
  <c r="H868" i="1"/>
  <c r="F868" i="1"/>
  <c r="E868" i="1"/>
  <c r="P867" i="1"/>
  <c r="O867" i="1"/>
  <c r="N867" i="1"/>
  <c r="M867" i="1"/>
  <c r="K867" i="1"/>
  <c r="J867" i="1"/>
  <c r="I867" i="1"/>
  <c r="H867" i="1"/>
  <c r="F867" i="1"/>
  <c r="E867" i="1"/>
  <c r="P866" i="1"/>
  <c r="O866" i="1"/>
  <c r="N866" i="1"/>
  <c r="M866" i="1"/>
  <c r="K866" i="1"/>
  <c r="J866" i="1"/>
  <c r="I866" i="1"/>
  <c r="H866" i="1"/>
  <c r="F866" i="1"/>
  <c r="E866" i="1"/>
  <c r="P865" i="1"/>
  <c r="O865" i="1"/>
  <c r="N865" i="1"/>
  <c r="M865" i="1"/>
  <c r="L865" i="1" s="1"/>
  <c r="R865" i="1" s="1"/>
  <c r="K865" i="1"/>
  <c r="G865" i="1" s="1"/>
  <c r="J865" i="1"/>
  <c r="I865" i="1"/>
  <c r="H865" i="1"/>
  <c r="F865" i="1"/>
  <c r="E865" i="1"/>
  <c r="P864" i="1"/>
  <c r="O864" i="1"/>
  <c r="N864" i="1"/>
  <c r="M864" i="1"/>
  <c r="K864" i="1"/>
  <c r="J864" i="1"/>
  <c r="I864" i="1"/>
  <c r="H864" i="1"/>
  <c r="G864" i="1"/>
  <c r="F864" i="1"/>
  <c r="E864" i="1"/>
  <c r="P863" i="1"/>
  <c r="O863" i="1"/>
  <c r="N863" i="1"/>
  <c r="M863" i="1"/>
  <c r="K863" i="1"/>
  <c r="J863" i="1"/>
  <c r="I863" i="1"/>
  <c r="I859" i="1" s="1"/>
  <c r="H863" i="1"/>
  <c r="F863" i="1"/>
  <c r="E863" i="1"/>
  <c r="P862" i="1"/>
  <c r="O862" i="1"/>
  <c r="N862" i="1"/>
  <c r="M862" i="1"/>
  <c r="K862" i="1"/>
  <c r="J862" i="1"/>
  <c r="I862" i="1"/>
  <c r="H862" i="1"/>
  <c r="F862" i="1"/>
  <c r="E862" i="1"/>
  <c r="P861" i="1"/>
  <c r="O861" i="1"/>
  <c r="N861" i="1"/>
  <c r="M861" i="1"/>
  <c r="K861" i="1"/>
  <c r="J861" i="1"/>
  <c r="G861" i="1" s="1"/>
  <c r="I861" i="1"/>
  <c r="H861" i="1"/>
  <c r="F861" i="1"/>
  <c r="E861" i="1"/>
  <c r="P860" i="1"/>
  <c r="O860" i="1"/>
  <c r="N860" i="1"/>
  <c r="M860" i="1"/>
  <c r="K860" i="1"/>
  <c r="J860" i="1"/>
  <c r="I860" i="1"/>
  <c r="H860" i="1"/>
  <c r="F860" i="1"/>
  <c r="E860" i="1"/>
  <c r="P857" i="1"/>
  <c r="O857" i="1"/>
  <c r="N857" i="1"/>
  <c r="M857" i="1"/>
  <c r="K857" i="1"/>
  <c r="J857" i="1"/>
  <c r="I857" i="1"/>
  <c r="H857" i="1"/>
  <c r="F857" i="1"/>
  <c r="E857" i="1"/>
  <c r="P856" i="1"/>
  <c r="O856" i="1"/>
  <c r="N856" i="1"/>
  <c r="M856" i="1"/>
  <c r="K856" i="1"/>
  <c r="J856" i="1"/>
  <c r="I856" i="1"/>
  <c r="H856" i="1"/>
  <c r="F856" i="1"/>
  <c r="E856" i="1"/>
  <c r="P855" i="1"/>
  <c r="O855" i="1"/>
  <c r="N855" i="1"/>
  <c r="M855" i="1"/>
  <c r="K855" i="1"/>
  <c r="J855" i="1"/>
  <c r="I855" i="1"/>
  <c r="H855" i="1"/>
  <c r="G855" i="1" s="1"/>
  <c r="F855" i="1"/>
  <c r="E855" i="1"/>
  <c r="P854" i="1"/>
  <c r="O854" i="1"/>
  <c r="N854" i="1"/>
  <c r="M854" i="1"/>
  <c r="K854" i="1"/>
  <c r="J854" i="1"/>
  <c r="I854" i="1"/>
  <c r="H854" i="1"/>
  <c r="F854" i="1"/>
  <c r="E854" i="1"/>
  <c r="P853" i="1"/>
  <c r="O853" i="1"/>
  <c r="N853" i="1"/>
  <c r="M853" i="1"/>
  <c r="K853" i="1"/>
  <c r="J853" i="1"/>
  <c r="I853" i="1"/>
  <c r="H853" i="1"/>
  <c r="F853" i="1"/>
  <c r="E853" i="1"/>
  <c r="P852" i="1"/>
  <c r="O852" i="1"/>
  <c r="N852" i="1"/>
  <c r="M852" i="1"/>
  <c r="K852" i="1"/>
  <c r="J852" i="1"/>
  <c r="G852" i="1" s="1"/>
  <c r="I852" i="1"/>
  <c r="H852" i="1"/>
  <c r="F852" i="1"/>
  <c r="E852" i="1"/>
  <c r="P851" i="1"/>
  <c r="O851" i="1"/>
  <c r="N851" i="1"/>
  <c r="M851" i="1"/>
  <c r="K851" i="1"/>
  <c r="J851" i="1"/>
  <c r="I851" i="1"/>
  <c r="H851" i="1"/>
  <c r="F851" i="1"/>
  <c r="E851" i="1"/>
  <c r="P850" i="1"/>
  <c r="O850" i="1"/>
  <c r="N850" i="1"/>
  <c r="M850" i="1"/>
  <c r="K850" i="1"/>
  <c r="G850" i="1" s="1"/>
  <c r="J850" i="1"/>
  <c r="I850" i="1"/>
  <c r="H850" i="1"/>
  <c r="F850" i="1"/>
  <c r="E850" i="1"/>
  <c r="P849" i="1"/>
  <c r="O849" i="1"/>
  <c r="N849" i="1"/>
  <c r="N847" i="1" s="1"/>
  <c r="M849" i="1"/>
  <c r="K849" i="1"/>
  <c r="J849" i="1"/>
  <c r="I849" i="1"/>
  <c r="H849" i="1"/>
  <c r="F849" i="1"/>
  <c r="E849" i="1"/>
  <c r="P848" i="1"/>
  <c r="O848" i="1"/>
  <c r="N848" i="1"/>
  <c r="M848" i="1"/>
  <c r="K848" i="1"/>
  <c r="J848" i="1"/>
  <c r="J847" i="1" s="1"/>
  <c r="I848" i="1"/>
  <c r="H848" i="1"/>
  <c r="F848" i="1"/>
  <c r="E848" i="1"/>
  <c r="E847" i="1" s="1"/>
  <c r="H847" i="1"/>
  <c r="P846" i="1"/>
  <c r="O846" i="1"/>
  <c r="N846" i="1"/>
  <c r="M846" i="1"/>
  <c r="K846" i="1"/>
  <c r="J846" i="1"/>
  <c r="I846" i="1"/>
  <c r="H846" i="1"/>
  <c r="F846" i="1"/>
  <c r="E846" i="1"/>
  <c r="P845" i="1"/>
  <c r="O845" i="1"/>
  <c r="N845" i="1"/>
  <c r="M845" i="1"/>
  <c r="K845" i="1"/>
  <c r="J845" i="1"/>
  <c r="I845" i="1"/>
  <c r="H845" i="1"/>
  <c r="F845" i="1"/>
  <c r="E845" i="1"/>
  <c r="P844" i="1"/>
  <c r="O844" i="1"/>
  <c r="N844" i="1"/>
  <c r="M844" i="1"/>
  <c r="K844" i="1"/>
  <c r="J844" i="1"/>
  <c r="I844" i="1"/>
  <c r="H844" i="1"/>
  <c r="F844" i="1"/>
  <c r="E844" i="1"/>
  <c r="P843" i="1"/>
  <c r="O843" i="1"/>
  <c r="N843" i="1"/>
  <c r="M843" i="1"/>
  <c r="K843" i="1"/>
  <c r="J843" i="1"/>
  <c r="I843" i="1"/>
  <c r="H843" i="1"/>
  <c r="F843" i="1"/>
  <c r="E843" i="1"/>
  <c r="P842" i="1"/>
  <c r="O842" i="1"/>
  <c r="N842" i="1"/>
  <c r="M842" i="1"/>
  <c r="K842" i="1"/>
  <c r="J842" i="1"/>
  <c r="I842" i="1"/>
  <c r="H842" i="1"/>
  <c r="G842" i="1" s="1"/>
  <c r="F842" i="1"/>
  <c r="E842" i="1"/>
  <c r="P841" i="1"/>
  <c r="O841" i="1"/>
  <c r="N841" i="1"/>
  <c r="M841" i="1"/>
  <c r="K841" i="1"/>
  <c r="J841" i="1"/>
  <c r="I841" i="1"/>
  <c r="H841" i="1"/>
  <c r="G841" i="1" s="1"/>
  <c r="F841" i="1"/>
  <c r="F839" i="1" s="1"/>
  <c r="E841" i="1"/>
  <c r="P840" i="1"/>
  <c r="O840" i="1"/>
  <c r="O839" i="1" s="1"/>
  <c r="N840" i="1"/>
  <c r="M840" i="1"/>
  <c r="K840" i="1"/>
  <c r="J840" i="1"/>
  <c r="I840" i="1"/>
  <c r="H840" i="1"/>
  <c r="F840" i="1"/>
  <c r="E840" i="1"/>
  <c r="P838" i="1"/>
  <c r="O838" i="1"/>
  <c r="N838" i="1"/>
  <c r="M838" i="1"/>
  <c r="K838" i="1"/>
  <c r="J838" i="1"/>
  <c r="I838" i="1"/>
  <c r="H838" i="1"/>
  <c r="F838" i="1"/>
  <c r="E838" i="1"/>
  <c r="P837" i="1"/>
  <c r="O837" i="1"/>
  <c r="O833" i="1" s="1"/>
  <c r="N837" i="1"/>
  <c r="M837" i="1"/>
  <c r="K837" i="1"/>
  <c r="J837" i="1"/>
  <c r="I837" i="1"/>
  <c r="H837" i="1"/>
  <c r="F837" i="1"/>
  <c r="E837" i="1"/>
  <c r="P836" i="1"/>
  <c r="O836" i="1"/>
  <c r="N836" i="1"/>
  <c r="M836" i="1"/>
  <c r="K836" i="1"/>
  <c r="J836" i="1"/>
  <c r="I836" i="1"/>
  <c r="H836" i="1"/>
  <c r="F836" i="1"/>
  <c r="E836" i="1"/>
  <c r="P835" i="1"/>
  <c r="O835" i="1"/>
  <c r="N835" i="1"/>
  <c r="M835" i="1"/>
  <c r="L835" i="1" s="1"/>
  <c r="K835" i="1"/>
  <c r="K833" i="1" s="1"/>
  <c r="J835" i="1"/>
  <c r="J833" i="1" s="1"/>
  <c r="I835" i="1"/>
  <c r="H835" i="1"/>
  <c r="F835" i="1"/>
  <c r="E835" i="1"/>
  <c r="P834" i="1"/>
  <c r="O834" i="1"/>
  <c r="N834" i="1"/>
  <c r="N833" i="1" s="1"/>
  <c r="M834" i="1"/>
  <c r="K834" i="1"/>
  <c r="J834" i="1"/>
  <c r="I834" i="1"/>
  <c r="H834" i="1"/>
  <c r="F834" i="1"/>
  <c r="E834" i="1"/>
  <c r="P833" i="1"/>
  <c r="P832" i="1"/>
  <c r="O832" i="1"/>
  <c r="N832" i="1"/>
  <c r="M832" i="1"/>
  <c r="L832" i="1"/>
  <c r="K832" i="1"/>
  <c r="J832" i="1"/>
  <c r="I832" i="1"/>
  <c r="H832" i="1"/>
  <c r="F832" i="1"/>
  <c r="R832" i="1" s="1"/>
  <c r="E832" i="1"/>
  <c r="P831" i="1"/>
  <c r="O831" i="1"/>
  <c r="N831" i="1"/>
  <c r="M831" i="1"/>
  <c r="L831" i="1"/>
  <c r="K831" i="1"/>
  <c r="J831" i="1"/>
  <c r="I831" i="1"/>
  <c r="H831" i="1"/>
  <c r="F831" i="1"/>
  <c r="E831" i="1"/>
  <c r="P830" i="1"/>
  <c r="O830" i="1"/>
  <c r="N830" i="1"/>
  <c r="M830" i="1"/>
  <c r="L830" i="1"/>
  <c r="K830" i="1"/>
  <c r="J830" i="1"/>
  <c r="I830" i="1"/>
  <c r="H830" i="1"/>
  <c r="G830" i="1"/>
  <c r="F830" i="1"/>
  <c r="R830" i="1" s="1"/>
  <c r="E830" i="1"/>
  <c r="P829" i="1"/>
  <c r="O829" i="1"/>
  <c r="N829" i="1"/>
  <c r="M829" i="1"/>
  <c r="L829" i="1"/>
  <c r="K829" i="1"/>
  <c r="H829" i="1"/>
  <c r="F829" i="1"/>
  <c r="P828" i="1"/>
  <c r="O828" i="1"/>
  <c r="N828" i="1"/>
  <c r="M828" i="1"/>
  <c r="K828" i="1"/>
  <c r="J828" i="1"/>
  <c r="I828" i="1"/>
  <c r="H828" i="1"/>
  <c r="F828" i="1"/>
  <c r="E828" i="1"/>
  <c r="P827" i="1"/>
  <c r="O827" i="1"/>
  <c r="N827" i="1"/>
  <c r="M827" i="1"/>
  <c r="K827" i="1"/>
  <c r="J827" i="1"/>
  <c r="I827" i="1"/>
  <c r="H827" i="1"/>
  <c r="F827" i="1"/>
  <c r="E827" i="1"/>
  <c r="P826" i="1"/>
  <c r="O826" i="1"/>
  <c r="N826" i="1"/>
  <c r="M826" i="1"/>
  <c r="K826" i="1"/>
  <c r="J826" i="1"/>
  <c r="I826" i="1"/>
  <c r="H826" i="1"/>
  <c r="F826" i="1"/>
  <c r="E826" i="1"/>
  <c r="P825" i="1"/>
  <c r="O825" i="1"/>
  <c r="N825" i="1"/>
  <c r="M825" i="1"/>
  <c r="K825" i="1"/>
  <c r="J825" i="1"/>
  <c r="I825" i="1"/>
  <c r="H825" i="1"/>
  <c r="H823" i="1" s="1"/>
  <c r="F825" i="1"/>
  <c r="E825" i="1"/>
  <c r="P824" i="1"/>
  <c r="O824" i="1"/>
  <c r="N824" i="1"/>
  <c r="M824" i="1"/>
  <c r="K824" i="1"/>
  <c r="J824" i="1"/>
  <c r="J823" i="1" s="1"/>
  <c r="I824" i="1"/>
  <c r="H824" i="1"/>
  <c r="F824" i="1"/>
  <c r="E824" i="1"/>
  <c r="E823" i="1"/>
  <c r="P822" i="1"/>
  <c r="O822" i="1"/>
  <c r="N822" i="1"/>
  <c r="M822" i="1"/>
  <c r="K822" i="1"/>
  <c r="J822" i="1"/>
  <c r="I822" i="1"/>
  <c r="H822" i="1"/>
  <c r="H819" i="1" s="1"/>
  <c r="F822" i="1"/>
  <c r="E822" i="1"/>
  <c r="P821" i="1"/>
  <c r="O821" i="1"/>
  <c r="N821" i="1"/>
  <c r="M821" i="1"/>
  <c r="K821" i="1"/>
  <c r="J821" i="1"/>
  <c r="I821" i="1"/>
  <c r="H821" i="1"/>
  <c r="F821" i="1"/>
  <c r="F819" i="1" s="1"/>
  <c r="E821" i="1"/>
  <c r="P820" i="1"/>
  <c r="O820" i="1"/>
  <c r="N820" i="1"/>
  <c r="M820" i="1"/>
  <c r="M819" i="1" s="1"/>
  <c r="K820" i="1"/>
  <c r="J820" i="1"/>
  <c r="I820" i="1"/>
  <c r="H820" i="1"/>
  <c r="F820" i="1"/>
  <c r="E820" i="1"/>
  <c r="P818" i="1"/>
  <c r="O818" i="1"/>
  <c r="N818" i="1"/>
  <c r="M818" i="1"/>
  <c r="K818" i="1"/>
  <c r="J818" i="1"/>
  <c r="I818" i="1"/>
  <c r="G818" i="1" s="1"/>
  <c r="H818" i="1"/>
  <c r="F818" i="1"/>
  <c r="E818" i="1"/>
  <c r="P817" i="1"/>
  <c r="O817" i="1"/>
  <c r="N817" i="1"/>
  <c r="M817" i="1"/>
  <c r="K817" i="1"/>
  <c r="J817" i="1"/>
  <c r="I817" i="1"/>
  <c r="H817" i="1"/>
  <c r="G817" i="1" s="1"/>
  <c r="F817" i="1"/>
  <c r="E817" i="1"/>
  <c r="P816" i="1"/>
  <c r="O816" i="1"/>
  <c r="N816" i="1"/>
  <c r="M816" i="1"/>
  <c r="K816" i="1"/>
  <c r="J816" i="1"/>
  <c r="I816" i="1"/>
  <c r="H816" i="1"/>
  <c r="F816" i="1"/>
  <c r="E816" i="1"/>
  <c r="P815" i="1"/>
  <c r="P809" i="1" s="1"/>
  <c r="O815" i="1"/>
  <c r="N815" i="1"/>
  <c r="N809" i="1" s="1"/>
  <c r="M815" i="1"/>
  <c r="K815" i="1"/>
  <c r="J815" i="1"/>
  <c r="I815" i="1"/>
  <c r="H815" i="1"/>
  <c r="F815" i="1"/>
  <c r="E815" i="1"/>
  <c r="P814" i="1"/>
  <c r="O814" i="1"/>
  <c r="N814" i="1"/>
  <c r="M814" i="1"/>
  <c r="K814" i="1"/>
  <c r="J814" i="1"/>
  <c r="I814" i="1"/>
  <c r="G814" i="1" s="1"/>
  <c r="H814" i="1"/>
  <c r="F814" i="1"/>
  <c r="E814" i="1"/>
  <c r="P813" i="1"/>
  <c r="O813" i="1"/>
  <c r="N813" i="1"/>
  <c r="M813" i="1"/>
  <c r="K813" i="1"/>
  <c r="J813" i="1"/>
  <c r="I813" i="1"/>
  <c r="H813" i="1"/>
  <c r="F813" i="1"/>
  <c r="E813" i="1"/>
  <c r="P812" i="1"/>
  <c r="O812" i="1"/>
  <c r="N812" i="1"/>
  <c r="M812" i="1"/>
  <c r="K812" i="1"/>
  <c r="J812" i="1"/>
  <c r="I812" i="1"/>
  <c r="H812" i="1"/>
  <c r="F812" i="1"/>
  <c r="E812" i="1"/>
  <c r="P811" i="1"/>
  <c r="O811" i="1"/>
  <c r="N811" i="1"/>
  <c r="M811" i="1"/>
  <c r="K811" i="1"/>
  <c r="J811" i="1"/>
  <c r="I811" i="1"/>
  <c r="H811" i="1"/>
  <c r="F811" i="1"/>
  <c r="E811" i="1"/>
  <c r="E809" i="1" s="1"/>
  <c r="P810" i="1"/>
  <c r="O810" i="1"/>
  <c r="N810" i="1"/>
  <c r="M810" i="1"/>
  <c r="K810" i="1"/>
  <c r="J810" i="1"/>
  <c r="I810" i="1"/>
  <c r="H810" i="1"/>
  <c r="F810" i="1"/>
  <c r="E810" i="1"/>
  <c r="P807" i="1"/>
  <c r="O807" i="1"/>
  <c r="N807" i="1"/>
  <c r="M807" i="1"/>
  <c r="K807" i="1"/>
  <c r="J807" i="1"/>
  <c r="I807" i="1"/>
  <c r="H807" i="1"/>
  <c r="F807" i="1"/>
  <c r="E807" i="1"/>
  <c r="P806" i="1"/>
  <c r="O806" i="1"/>
  <c r="N806" i="1"/>
  <c r="M806" i="1"/>
  <c r="L806" i="1" s="1"/>
  <c r="K806" i="1"/>
  <c r="J806" i="1"/>
  <c r="I806" i="1"/>
  <c r="H806" i="1"/>
  <c r="F806" i="1"/>
  <c r="E806" i="1"/>
  <c r="P805" i="1"/>
  <c r="O805" i="1"/>
  <c r="N805" i="1"/>
  <c r="M805" i="1"/>
  <c r="K805" i="1"/>
  <c r="J805" i="1"/>
  <c r="I805" i="1"/>
  <c r="H805" i="1"/>
  <c r="F805" i="1"/>
  <c r="E805" i="1"/>
  <c r="P804" i="1"/>
  <c r="O804" i="1"/>
  <c r="N804" i="1"/>
  <c r="M804" i="1"/>
  <c r="K804" i="1"/>
  <c r="J804" i="1"/>
  <c r="I804" i="1"/>
  <c r="H804" i="1"/>
  <c r="G804" i="1" s="1"/>
  <c r="F804" i="1"/>
  <c r="E804" i="1"/>
  <c r="P803" i="1"/>
  <c r="O803" i="1"/>
  <c r="N803" i="1"/>
  <c r="M803" i="1"/>
  <c r="K803" i="1"/>
  <c r="J803" i="1"/>
  <c r="I803" i="1"/>
  <c r="H803" i="1"/>
  <c r="F803" i="1"/>
  <c r="E803" i="1"/>
  <c r="P802" i="1"/>
  <c r="O802" i="1"/>
  <c r="N802" i="1"/>
  <c r="M802" i="1"/>
  <c r="K802" i="1"/>
  <c r="J802" i="1"/>
  <c r="I802" i="1"/>
  <c r="H802" i="1"/>
  <c r="F802" i="1"/>
  <c r="E802" i="1"/>
  <c r="P801" i="1"/>
  <c r="O801" i="1"/>
  <c r="N801" i="1"/>
  <c r="M801" i="1"/>
  <c r="K801" i="1"/>
  <c r="J801" i="1"/>
  <c r="I801" i="1"/>
  <c r="H801" i="1"/>
  <c r="G801" i="1"/>
  <c r="F801" i="1"/>
  <c r="E801" i="1"/>
  <c r="P800" i="1"/>
  <c r="O800" i="1"/>
  <c r="N800" i="1"/>
  <c r="M800" i="1"/>
  <c r="K800" i="1"/>
  <c r="J800" i="1"/>
  <c r="G800" i="1" s="1"/>
  <c r="I800" i="1"/>
  <c r="H800" i="1"/>
  <c r="F800" i="1"/>
  <c r="E800" i="1"/>
  <c r="P799" i="1"/>
  <c r="O799" i="1"/>
  <c r="N799" i="1"/>
  <c r="M799" i="1"/>
  <c r="K799" i="1"/>
  <c r="J799" i="1"/>
  <c r="I799" i="1"/>
  <c r="H799" i="1"/>
  <c r="F799" i="1"/>
  <c r="E799" i="1"/>
  <c r="P798" i="1"/>
  <c r="P797" i="1" s="1"/>
  <c r="O798" i="1"/>
  <c r="O797" i="1" s="1"/>
  <c r="N798" i="1"/>
  <c r="M798" i="1"/>
  <c r="K798" i="1"/>
  <c r="J798" i="1"/>
  <c r="I798" i="1"/>
  <c r="I797" i="1" s="1"/>
  <c r="H798" i="1"/>
  <c r="H797" i="1" s="1"/>
  <c r="F798" i="1"/>
  <c r="E798" i="1"/>
  <c r="K797" i="1"/>
  <c r="P796" i="1"/>
  <c r="O796" i="1"/>
  <c r="N796" i="1"/>
  <c r="M796" i="1"/>
  <c r="K796" i="1"/>
  <c r="J796" i="1"/>
  <c r="G796" i="1" s="1"/>
  <c r="I796" i="1"/>
  <c r="H796" i="1"/>
  <c r="F796" i="1"/>
  <c r="E796" i="1"/>
  <c r="P795" i="1"/>
  <c r="O795" i="1"/>
  <c r="N795" i="1"/>
  <c r="M795" i="1"/>
  <c r="K795" i="1"/>
  <c r="J795" i="1"/>
  <c r="I795" i="1"/>
  <c r="H795" i="1"/>
  <c r="F795" i="1"/>
  <c r="E795" i="1"/>
  <c r="P794" i="1"/>
  <c r="O794" i="1"/>
  <c r="N794" i="1"/>
  <c r="M794" i="1"/>
  <c r="K794" i="1"/>
  <c r="J794" i="1"/>
  <c r="I794" i="1"/>
  <c r="I793" i="1" s="1"/>
  <c r="H794" i="1"/>
  <c r="F794" i="1"/>
  <c r="E794" i="1"/>
  <c r="P792" i="1"/>
  <c r="O792" i="1"/>
  <c r="N792" i="1"/>
  <c r="M792" i="1"/>
  <c r="K792" i="1"/>
  <c r="J792" i="1"/>
  <c r="I792" i="1"/>
  <c r="H792" i="1"/>
  <c r="F792" i="1"/>
  <c r="E792" i="1"/>
  <c r="P791" i="1"/>
  <c r="O791" i="1"/>
  <c r="N791" i="1"/>
  <c r="M791" i="1"/>
  <c r="K791" i="1"/>
  <c r="J791" i="1"/>
  <c r="I791" i="1"/>
  <c r="H791" i="1"/>
  <c r="G791" i="1" s="1"/>
  <c r="F791" i="1"/>
  <c r="E791" i="1"/>
  <c r="P790" i="1"/>
  <c r="O790" i="1"/>
  <c r="N790" i="1"/>
  <c r="M790" i="1"/>
  <c r="K790" i="1"/>
  <c r="J790" i="1"/>
  <c r="I790" i="1"/>
  <c r="H790" i="1"/>
  <c r="F790" i="1"/>
  <c r="E790" i="1"/>
  <c r="P789" i="1"/>
  <c r="O789" i="1"/>
  <c r="N789" i="1"/>
  <c r="M789" i="1"/>
  <c r="K789" i="1"/>
  <c r="J789" i="1"/>
  <c r="I789" i="1"/>
  <c r="H789" i="1"/>
  <c r="G789" i="1" s="1"/>
  <c r="F789" i="1"/>
  <c r="E789" i="1"/>
  <c r="P788" i="1"/>
  <c r="O788" i="1"/>
  <c r="N788" i="1"/>
  <c r="M788" i="1"/>
  <c r="K788" i="1"/>
  <c r="J788" i="1"/>
  <c r="I788" i="1"/>
  <c r="H788" i="1"/>
  <c r="F788" i="1"/>
  <c r="E788" i="1"/>
  <c r="P787" i="1"/>
  <c r="O787" i="1"/>
  <c r="N787" i="1"/>
  <c r="M787" i="1"/>
  <c r="K787" i="1"/>
  <c r="J787" i="1"/>
  <c r="I787" i="1"/>
  <c r="H787" i="1"/>
  <c r="F787" i="1"/>
  <c r="E787" i="1"/>
  <c r="P786" i="1"/>
  <c r="O786" i="1"/>
  <c r="N786" i="1"/>
  <c r="M786" i="1"/>
  <c r="K786" i="1"/>
  <c r="J786" i="1"/>
  <c r="I786" i="1"/>
  <c r="I785" i="1" s="1"/>
  <c r="H786" i="1"/>
  <c r="F786" i="1"/>
  <c r="E786" i="1"/>
  <c r="P784" i="1"/>
  <c r="O784" i="1"/>
  <c r="N784" i="1"/>
  <c r="M784" i="1"/>
  <c r="L784" i="1"/>
  <c r="K784" i="1"/>
  <c r="J784" i="1"/>
  <c r="I784" i="1"/>
  <c r="G784" i="1" s="1"/>
  <c r="H784" i="1"/>
  <c r="F784" i="1"/>
  <c r="R784" i="1" s="1"/>
  <c r="E784" i="1"/>
  <c r="P783" i="1"/>
  <c r="O783" i="1"/>
  <c r="N783" i="1"/>
  <c r="M783" i="1"/>
  <c r="L783" i="1"/>
  <c r="K783" i="1"/>
  <c r="J783" i="1"/>
  <c r="J781" i="1" s="1"/>
  <c r="I783" i="1"/>
  <c r="H783" i="1"/>
  <c r="F783" i="1"/>
  <c r="E783" i="1"/>
  <c r="P782" i="1"/>
  <c r="O782" i="1"/>
  <c r="N782" i="1"/>
  <c r="M782" i="1"/>
  <c r="L782" i="1"/>
  <c r="K782" i="1"/>
  <c r="J782" i="1"/>
  <c r="I782" i="1"/>
  <c r="H782" i="1"/>
  <c r="F782" i="1"/>
  <c r="R782" i="1" s="1"/>
  <c r="E782" i="1"/>
  <c r="P781" i="1"/>
  <c r="O781" i="1"/>
  <c r="N781" i="1"/>
  <c r="M781" i="1"/>
  <c r="L781" i="1"/>
  <c r="F781" i="1"/>
  <c r="P780" i="1"/>
  <c r="O780" i="1"/>
  <c r="N780" i="1"/>
  <c r="M780" i="1"/>
  <c r="K780" i="1"/>
  <c r="J780" i="1"/>
  <c r="G780" i="1" s="1"/>
  <c r="I780" i="1"/>
  <c r="H780" i="1"/>
  <c r="F780" i="1"/>
  <c r="E780" i="1"/>
  <c r="P779" i="1"/>
  <c r="O779" i="1"/>
  <c r="N779" i="1"/>
  <c r="M779" i="1"/>
  <c r="K779" i="1"/>
  <c r="J779" i="1"/>
  <c r="I779" i="1"/>
  <c r="H779" i="1"/>
  <c r="F779" i="1"/>
  <c r="E779" i="1"/>
  <c r="P778" i="1"/>
  <c r="O778" i="1"/>
  <c r="N778" i="1"/>
  <c r="M778" i="1"/>
  <c r="K778" i="1"/>
  <c r="J778" i="1"/>
  <c r="I778" i="1"/>
  <c r="H778" i="1"/>
  <c r="F778" i="1"/>
  <c r="E778" i="1"/>
  <c r="P777" i="1"/>
  <c r="O777" i="1"/>
  <c r="N777" i="1"/>
  <c r="M777" i="1"/>
  <c r="K777" i="1"/>
  <c r="J777" i="1"/>
  <c r="I777" i="1"/>
  <c r="G777" i="1" s="1"/>
  <c r="H777" i="1"/>
  <c r="F777" i="1"/>
  <c r="E777" i="1"/>
  <c r="P776" i="1"/>
  <c r="O776" i="1"/>
  <c r="N776" i="1"/>
  <c r="M776" i="1"/>
  <c r="L776" i="1" s="1"/>
  <c r="K776" i="1"/>
  <c r="J776" i="1"/>
  <c r="I776" i="1"/>
  <c r="G776" i="1" s="1"/>
  <c r="H776" i="1"/>
  <c r="F776" i="1"/>
  <c r="E776" i="1"/>
  <c r="P775" i="1"/>
  <c r="O775" i="1"/>
  <c r="N775" i="1"/>
  <c r="M775" i="1"/>
  <c r="K775" i="1"/>
  <c r="J775" i="1"/>
  <c r="I775" i="1"/>
  <c r="H775" i="1"/>
  <c r="F775" i="1"/>
  <c r="E775" i="1"/>
  <c r="P774" i="1"/>
  <c r="O774" i="1"/>
  <c r="N774" i="1"/>
  <c r="M774" i="1"/>
  <c r="K774" i="1"/>
  <c r="J774" i="1"/>
  <c r="I774" i="1"/>
  <c r="H774" i="1"/>
  <c r="F774" i="1"/>
  <c r="E774" i="1"/>
  <c r="P773" i="1"/>
  <c r="O773" i="1"/>
  <c r="N773" i="1"/>
  <c r="M773" i="1"/>
  <c r="K773" i="1"/>
  <c r="J773" i="1"/>
  <c r="I773" i="1"/>
  <c r="H773" i="1"/>
  <c r="F773" i="1"/>
  <c r="E773" i="1"/>
  <c r="P771" i="1"/>
  <c r="O771" i="1"/>
  <c r="N771" i="1"/>
  <c r="M771" i="1"/>
  <c r="K771" i="1"/>
  <c r="J771" i="1"/>
  <c r="I771" i="1"/>
  <c r="H771" i="1"/>
  <c r="G771" i="1"/>
  <c r="F771" i="1"/>
  <c r="E771" i="1"/>
  <c r="P770" i="1"/>
  <c r="O770" i="1"/>
  <c r="N770" i="1"/>
  <c r="M770" i="1"/>
  <c r="K770" i="1"/>
  <c r="J770" i="1"/>
  <c r="J768" i="1" s="1"/>
  <c r="I770" i="1"/>
  <c r="H770" i="1"/>
  <c r="F770" i="1"/>
  <c r="E770" i="1"/>
  <c r="P769" i="1"/>
  <c r="O769" i="1"/>
  <c r="N769" i="1"/>
  <c r="M769" i="1"/>
  <c r="K769" i="1"/>
  <c r="J769" i="1"/>
  <c r="I769" i="1"/>
  <c r="H769" i="1"/>
  <c r="G769" i="1"/>
  <c r="F769" i="1"/>
  <c r="E769" i="1"/>
  <c r="P768" i="1"/>
  <c r="P767" i="1"/>
  <c r="O767" i="1"/>
  <c r="N767" i="1"/>
  <c r="M767" i="1"/>
  <c r="K767" i="1"/>
  <c r="J767" i="1"/>
  <c r="I767" i="1"/>
  <c r="G767" i="1" s="1"/>
  <c r="H767" i="1"/>
  <c r="F767" i="1"/>
  <c r="E767" i="1"/>
  <c r="Q767" i="1" s="1"/>
  <c r="P766" i="1"/>
  <c r="O766" i="1"/>
  <c r="N766" i="1"/>
  <c r="M766" i="1"/>
  <c r="K766" i="1"/>
  <c r="J766" i="1"/>
  <c r="I766" i="1"/>
  <c r="H766" i="1"/>
  <c r="G766" i="1" s="1"/>
  <c r="F766" i="1"/>
  <c r="E766" i="1"/>
  <c r="P765" i="1"/>
  <c r="O765" i="1"/>
  <c r="N765" i="1"/>
  <c r="M765" i="1"/>
  <c r="K765" i="1"/>
  <c r="J765" i="1"/>
  <c r="I765" i="1"/>
  <c r="H765" i="1"/>
  <c r="F765" i="1"/>
  <c r="E765" i="1"/>
  <c r="P764" i="1"/>
  <c r="O764" i="1"/>
  <c r="N764" i="1"/>
  <c r="M764" i="1"/>
  <c r="K764" i="1"/>
  <c r="J764" i="1"/>
  <c r="I764" i="1"/>
  <c r="H764" i="1"/>
  <c r="F764" i="1"/>
  <c r="E764" i="1"/>
  <c r="P763" i="1"/>
  <c r="O763" i="1"/>
  <c r="N763" i="1"/>
  <c r="M763" i="1"/>
  <c r="K763" i="1"/>
  <c r="J763" i="1"/>
  <c r="I763" i="1"/>
  <c r="H763" i="1"/>
  <c r="F763" i="1"/>
  <c r="E763" i="1"/>
  <c r="P762" i="1"/>
  <c r="O762" i="1"/>
  <c r="N762" i="1"/>
  <c r="M762" i="1"/>
  <c r="K762" i="1"/>
  <c r="J762" i="1"/>
  <c r="I762" i="1"/>
  <c r="H762" i="1"/>
  <c r="F762" i="1"/>
  <c r="E762" i="1"/>
  <c r="P761" i="1"/>
  <c r="O761" i="1"/>
  <c r="N761" i="1"/>
  <c r="M761" i="1"/>
  <c r="K761" i="1"/>
  <c r="J761" i="1"/>
  <c r="I761" i="1"/>
  <c r="H761" i="1"/>
  <c r="F761" i="1"/>
  <c r="E761" i="1"/>
  <c r="P760" i="1"/>
  <c r="O760" i="1"/>
  <c r="N760" i="1"/>
  <c r="M760" i="1"/>
  <c r="L760" i="1" s="1"/>
  <c r="K760" i="1"/>
  <c r="J760" i="1"/>
  <c r="I760" i="1"/>
  <c r="H760" i="1"/>
  <c r="F760" i="1"/>
  <c r="E760" i="1"/>
  <c r="P759" i="1"/>
  <c r="O759" i="1"/>
  <c r="N759" i="1"/>
  <c r="M759" i="1"/>
  <c r="K759" i="1"/>
  <c r="G759" i="1" s="1"/>
  <c r="J759" i="1"/>
  <c r="I759" i="1"/>
  <c r="H759" i="1"/>
  <c r="F759" i="1"/>
  <c r="E759" i="1"/>
  <c r="P758" i="1"/>
  <c r="O758" i="1"/>
  <c r="N758" i="1"/>
  <c r="M758" i="1"/>
  <c r="K758" i="1"/>
  <c r="J758" i="1"/>
  <c r="I758" i="1"/>
  <c r="H758" i="1"/>
  <c r="F758" i="1"/>
  <c r="E758" i="1"/>
  <c r="P757" i="1"/>
  <c r="O757" i="1"/>
  <c r="N757" i="1"/>
  <c r="M757" i="1"/>
  <c r="K757" i="1"/>
  <c r="J757" i="1"/>
  <c r="I757" i="1"/>
  <c r="H757" i="1"/>
  <c r="F757" i="1"/>
  <c r="E757" i="1"/>
  <c r="P756" i="1"/>
  <c r="O756" i="1"/>
  <c r="N756" i="1"/>
  <c r="M756" i="1"/>
  <c r="K756" i="1"/>
  <c r="J756" i="1"/>
  <c r="I756" i="1"/>
  <c r="H756" i="1"/>
  <c r="F756" i="1"/>
  <c r="E756" i="1"/>
  <c r="F755" i="1"/>
  <c r="P753" i="1"/>
  <c r="O753" i="1"/>
  <c r="N753" i="1"/>
  <c r="M753" i="1"/>
  <c r="K753" i="1"/>
  <c r="J753" i="1"/>
  <c r="I753" i="1"/>
  <c r="H753" i="1"/>
  <c r="F753" i="1"/>
  <c r="E753" i="1"/>
  <c r="P752" i="1"/>
  <c r="O752" i="1"/>
  <c r="N752" i="1"/>
  <c r="M752" i="1"/>
  <c r="K752" i="1"/>
  <c r="J752" i="1"/>
  <c r="I752" i="1"/>
  <c r="G752" i="1" s="1"/>
  <c r="H752" i="1"/>
  <c r="F752" i="1"/>
  <c r="E752" i="1"/>
  <c r="P751" i="1"/>
  <c r="O751" i="1"/>
  <c r="N751" i="1"/>
  <c r="M751" i="1"/>
  <c r="L751" i="1" s="1"/>
  <c r="K751" i="1"/>
  <c r="J751" i="1"/>
  <c r="I751" i="1"/>
  <c r="H751" i="1"/>
  <c r="F751" i="1"/>
  <c r="E751" i="1"/>
  <c r="P750" i="1"/>
  <c r="O750" i="1"/>
  <c r="N750" i="1"/>
  <c r="M750" i="1"/>
  <c r="K750" i="1"/>
  <c r="J750" i="1"/>
  <c r="I750" i="1"/>
  <c r="H750" i="1"/>
  <c r="F750" i="1"/>
  <c r="E750" i="1"/>
  <c r="P749" i="1"/>
  <c r="O749" i="1"/>
  <c r="N749" i="1"/>
  <c r="M749" i="1"/>
  <c r="K749" i="1"/>
  <c r="J749" i="1"/>
  <c r="I749" i="1"/>
  <c r="H749" i="1"/>
  <c r="F749" i="1"/>
  <c r="E749" i="1"/>
  <c r="P748" i="1"/>
  <c r="O748" i="1"/>
  <c r="N748" i="1"/>
  <c r="M748" i="1"/>
  <c r="K748" i="1"/>
  <c r="J748" i="1"/>
  <c r="I748" i="1"/>
  <c r="H748" i="1"/>
  <c r="F748" i="1"/>
  <c r="E748" i="1"/>
  <c r="P747" i="1"/>
  <c r="O747" i="1"/>
  <c r="N747" i="1"/>
  <c r="M747" i="1"/>
  <c r="K747" i="1"/>
  <c r="J747" i="1"/>
  <c r="I747" i="1"/>
  <c r="H747" i="1"/>
  <c r="F747" i="1"/>
  <c r="E747" i="1"/>
  <c r="P746" i="1"/>
  <c r="O746" i="1"/>
  <c r="N746" i="1"/>
  <c r="M746" i="1"/>
  <c r="K746" i="1"/>
  <c r="J746" i="1"/>
  <c r="I746" i="1"/>
  <c r="H746" i="1"/>
  <c r="F746" i="1"/>
  <c r="E746" i="1"/>
  <c r="P745" i="1"/>
  <c r="O745" i="1"/>
  <c r="N745" i="1"/>
  <c r="M745" i="1"/>
  <c r="K745" i="1"/>
  <c r="J745" i="1"/>
  <c r="I745" i="1"/>
  <c r="H745" i="1"/>
  <c r="F745" i="1"/>
  <c r="E745" i="1"/>
  <c r="P744" i="1"/>
  <c r="O744" i="1"/>
  <c r="N744" i="1"/>
  <c r="M744" i="1"/>
  <c r="K744" i="1"/>
  <c r="J744" i="1"/>
  <c r="I744" i="1"/>
  <c r="H744" i="1"/>
  <c r="F744" i="1"/>
  <c r="E744" i="1"/>
  <c r="P743" i="1"/>
  <c r="O743" i="1"/>
  <c r="N743" i="1"/>
  <c r="M743" i="1"/>
  <c r="K743" i="1"/>
  <c r="J743" i="1"/>
  <c r="I743" i="1"/>
  <c r="H743" i="1"/>
  <c r="F743" i="1"/>
  <c r="E743" i="1"/>
  <c r="P742" i="1"/>
  <c r="O742" i="1"/>
  <c r="O741" i="1" s="1"/>
  <c r="N742" i="1"/>
  <c r="M742" i="1"/>
  <c r="K742" i="1"/>
  <c r="J742" i="1"/>
  <c r="I742" i="1"/>
  <c r="H742" i="1"/>
  <c r="F742" i="1"/>
  <c r="E742" i="1"/>
  <c r="P740" i="1"/>
  <c r="O740" i="1"/>
  <c r="N740" i="1"/>
  <c r="M740" i="1"/>
  <c r="K740" i="1"/>
  <c r="J740" i="1"/>
  <c r="I740" i="1"/>
  <c r="H740" i="1"/>
  <c r="F740" i="1"/>
  <c r="E740" i="1"/>
  <c r="P739" i="1"/>
  <c r="O739" i="1"/>
  <c r="N739" i="1"/>
  <c r="M739" i="1"/>
  <c r="K739" i="1"/>
  <c r="J739" i="1"/>
  <c r="I739" i="1"/>
  <c r="H739" i="1"/>
  <c r="F739" i="1"/>
  <c r="E739" i="1"/>
  <c r="P738" i="1"/>
  <c r="O738" i="1"/>
  <c r="N738" i="1"/>
  <c r="M738" i="1"/>
  <c r="K738" i="1"/>
  <c r="J738" i="1"/>
  <c r="I738" i="1"/>
  <c r="H738" i="1"/>
  <c r="F738" i="1"/>
  <c r="E738" i="1"/>
  <c r="P737" i="1"/>
  <c r="O737" i="1"/>
  <c r="N737" i="1"/>
  <c r="M737" i="1"/>
  <c r="K737" i="1"/>
  <c r="J737" i="1"/>
  <c r="I737" i="1"/>
  <c r="H737" i="1"/>
  <c r="F737" i="1"/>
  <c r="E737" i="1"/>
  <c r="O736" i="1"/>
  <c r="P735" i="1"/>
  <c r="O735" i="1"/>
  <c r="N735" i="1"/>
  <c r="M735" i="1"/>
  <c r="K735" i="1"/>
  <c r="J735" i="1"/>
  <c r="J732" i="1" s="1"/>
  <c r="I735" i="1"/>
  <c r="H735" i="1"/>
  <c r="F735" i="1"/>
  <c r="E735" i="1"/>
  <c r="P734" i="1"/>
  <c r="O734" i="1"/>
  <c r="N734" i="1"/>
  <c r="M734" i="1"/>
  <c r="K734" i="1"/>
  <c r="J734" i="1"/>
  <c r="I734" i="1"/>
  <c r="H734" i="1"/>
  <c r="G734" i="1" s="1"/>
  <c r="F734" i="1"/>
  <c r="E734" i="1"/>
  <c r="P733" i="1"/>
  <c r="O733" i="1"/>
  <c r="N733" i="1"/>
  <c r="M733" i="1"/>
  <c r="K733" i="1"/>
  <c r="J733" i="1"/>
  <c r="I733" i="1"/>
  <c r="I732" i="1" s="1"/>
  <c r="H733" i="1"/>
  <c r="F733" i="1"/>
  <c r="E733" i="1"/>
  <c r="P731" i="1"/>
  <c r="O731" i="1"/>
  <c r="N731" i="1"/>
  <c r="M731" i="1"/>
  <c r="K731" i="1"/>
  <c r="G731" i="1" s="1"/>
  <c r="J731" i="1"/>
  <c r="I731" i="1"/>
  <c r="H731" i="1"/>
  <c r="F731" i="1"/>
  <c r="E731" i="1"/>
  <c r="P730" i="1"/>
  <c r="O730" i="1"/>
  <c r="O729" i="1" s="1"/>
  <c r="N730" i="1"/>
  <c r="M730" i="1"/>
  <c r="K730" i="1"/>
  <c r="J730" i="1"/>
  <c r="I730" i="1"/>
  <c r="I729" i="1" s="1"/>
  <c r="H730" i="1"/>
  <c r="F730" i="1"/>
  <c r="E730" i="1"/>
  <c r="J729" i="1"/>
  <c r="P728" i="1"/>
  <c r="O728" i="1"/>
  <c r="N728" i="1"/>
  <c r="M728" i="1"/>
  <c r="K728" i="1"/>
  <c r="J728" i="1"/>
  <c r="I728" i="1"/>
  <c r="H728" i="1"/>
  <c r="F728" i="1"/>
  <c r="E728" i="1"/>
  <c r="P727" i="1"/>
  <c r="O727" i="1"/>
  <c r="N727" i="1"/>
  <c r="M727" i="1"/>
  <c r="K727" i="1"/>
  <c r="J727" i="1"/>
  <c r="I727" i="1"/>
  <c r="H727" i="1"/>
  <c r="F727" i="1"/>
  <c r="E727" i="1"/>
  <c r="P726" i="1"/>
  <c r="O726" i="1"/>
  <c r="N726" i="1"/>
  <c r="M726" i="1"/>
  <c r="K726" i="1"/>
  <c r="J726" i="1"/>
  <c r="I726" i="1"/>
  <c r="H726" i="1"/>
  <c r="F726" i="1"/>
  <c r="E726" i="1"/>
  <c r="P725" i="1"/>
  <c r="O725" i="1"/>
  <c r="N725" i="1"/>
  <c r="M725" i="1"/>
  <c r="K725" i="1"/>
  <c r="J725" i="1"/>
  <c r="I725" i="1"/>
  <c r="H725" i="1"/>
  <c r="F725" i="1"/>
  <c r="E725" i="1"/>
  <c r="P724" i="1"/>
  <c r="O724" i="1"/>
  <c r="N724" i="1"/>
  <c r="N723" i="1" s="1"/>
  <c r="M724" i="1"/>
  <c r="K724" i="1"/>
  <c r="J724" i="1"/>
  <c r="J723" i="1" s="1"/>
  <c r="I724" i="1"/>
  <c r="H724" i="1"/>
  <c r="F724" i="1"/>
  <c r="E724" i="1"/>
  <c r="M723" i="1"/>
  <c r="P721" i="1"/>
  <c r="O721" i="1"/>
  <c r="N721" i="1"/>
  <c r="M721" i="1"/>
  <c r="K721" i="1"/>
  <c r="J721" i="1"/>
  <c r="I721" i="1"/>
  <c r="H721" i="1"/>
  <c r="F721" i="1"/>
  <c r="E721" i="1"/>
  <c r="P720" i="1"/>
  <c r="O720" i="1"/>
  <c r="N720" i="1"/>
  <c r="M720" i="1"/>
  <c r="K720" i="1"/>
  <c r="J720" i="1"/>
  <c r="I720" i="1"/>
  <c r="H720" i="1"/>
  <c r="F720" i="1"/>
  <c r="E720" i="1"/>
  <c r="P719" i="1"/>
  <c r="O719" i="1"/>
  <c r="N719" i="1"/>
  <c r="M719" i="1"/>
  <c r="K719" i="1"/>
  <c r="J719" i="1"/>
  <c r="I719" i="1"/>
  <c r="H719" i="1"/>
  <c r="F719" i="1"/>
  <c r="E719" i="1"/>
  <c r="P718" i="1"/>
  <c r="O718" i="1"/>
  <c r="N718" i="1"/>
  <c r="M718" i="1"/>
  <c r="K718" i="1"/>
  <c r="J718" i="1"/>
  <c r="I718" i="1"/>
  <c r="H718" i="1"/>
  <c r="F718" i="1"/>
  <c r="E718" i="1"/>
  <c r="P717" i="1"/>
  <c r="O717" i="1"/>
  <c r="N717" i="1"/>
  <c r="M717" i="1"/>
  <c r="K717" i="1"/>
  <c r="J717" i="1"/>
  <c r="I717" i="1"/>
  <c r="H717" i="1"/>
  <c r="F717" i="1"/>
  <c r="E717" i="1"/>
  <c r="P716" i="1"/>
  <c r="O716" i="1"/>
  <c r="N716" i="1"/>
  <c r="M716" i="1"/>
  <c r="K716" i="1"/>
  <c r="J716" i="1"/>
  <c r="G716" i="1" s="1"/>
  <c r="I716" i="1"/>
  <c r="H716" i="1"/>
  <c r="F716" i="1"/>
  <c r="E716" i="1"/>
  <c r="P715" i="1"/>
  <c r="O715" i="1"/>
  <c r="N715" i="1"/>
  <c r="M715" i="1"/>
  <c r="K715" i="1"/>
  <c r="J715" i="1"/>
  <c r="I715" i="1"/>
  <c r="H715" i="1"/>
  <c r="F715" i="1"/>
  <c r="E715" i="1"/>
  <c r="P714" i="1"/>
  <c r="O714" i="1"/>
  <c r="N714" i="1"/>
  <c r="M714" i="1"/>
  <c r="K714" i="1"/>
  <c r="J714" i="1"/>
  <c r="I714" i="1"/>
  <c r="H714" i="1"/>
  <c r="F714" i="1"/>
  <c r="E714" i="1"/>
  <c r="P713" i="1"/>
  <c r="O713" i="1"/>
  <c r="N713" i="1"/>
  <c r="M713" i="1"/>
  <c r="K713" i="1"/>
  <c r="J713" i="1"/>
  <c r="I713" i="1"/>
  <c r="G713" i="1" s="1"/>
  <c r="H713" i="1"/>
  <c r="F713" i="1"/>
  <c r="E713" i="1"/>
  <c r="P712" i="1"/>
  <c r="O712" i="1"/>
  <c r="N712" i="1"/>
  <c r="N711" i="1" s="1"/>
  <c r="M712" i="1"/>
  <c r="M711" i="1" s="1"/>
  <c r="K712" i="1"/>
  <c r="K711" i="1" s="1"/>
  <c r="J712" i="1"/>
  <c r="J711" i="1" s="1"/>
  <c r="I712" i="1"/>
  <c r="H712" i="1"/>
  <c r="F712" i="1"/>
  <c r="E712" i="1"/>
  <c r="H711" i="1"/>
  <c r="P710" i="1"/>
  <c r="O710" i="1"/>
  <c r="N710" i="1"/>
  <c r="M710" i="1"/>
  <c r="L710" i="1" s="1"/>
  <c r="K710" i="1"/>
  <c r="J710" i="1"/>
  <c r="I710" i="1"/>
  <c r="H710" i="1"/>
  <c r="F710" i="1"/>
  <c r="E710" i="1"/>
  <c r="P709" i="1"/>
  <c r="O709" i="1"/>
  <c r="N709" i="1"/>
  <c r="M709" i="1"/>
  <c r="K709" i="1"/>
  <c r="J709" i="1"/>
  <c r="I709" i="1"/>
  <c r="H709" i="1"/>
  <c r="F709" i="1"/>
  <c r="E709" i="1"/>
  <c r="P708" i="1"/>
  <c r="O708" i="1"/>
  <c r="N708" i="1"/>
  <c r="M708" i="1"/>
  <c r="K708" i="1"/>
  <c r="J708" i="1"/>
  <c r="I708" i="1"/>
  <c r="G708" i="1" s="1"/>
  <c r="H708" i="1"/>
  <c r="F708" i="1"/>
  <c r="E708" i="1"/>
  <c r="P707" i="1"/>
  <c r="O707" i="1"/>
  <c r="N707" i="1"/>
  <c r="M707" i="1"/>
  <c r="K707" i="1"/>
  <c r="J707" i="1"/>
  <c r="I707" i="1"/>
  <c r="H707" i="1"/>
  <c r="F707" i="1"/>
  <c r="E707" i="1"/>
  <c r="P706" i="1"/>
  <c r="O706" i="1"/>
  <c r="N706" i="1"/>
  <c r="M706" i="1"/>
  <c r="K706" i="1"/>
  <c r="J706" i="1"/>
  <c r="I706" i="1"/>
  <c r="H706" i="1"/>
  <c r="G706" i="1" s="1"/>
  <c r="F706" i="1"/>
  <c r="E706" i="1"/>
  <c r="P705" i="1"/>
  <c r="O705" i="1"/>
  <c r="N705" i="1"/>
  <c r="M705" i="1"/>
  <c r="K705" i="1"/>
  <c r="J705" i="1"/>
  <c r="I705" i="1"/>
  <c r="H705" i="1"/>
  <c r="F705" i="1"/>
  <c r="E705" i="1"/>
  <c r="P704" i="1"/>
  <c r="O704" i="1"/>
  <c r="N704" i="1"/>
  <c r="M704" i="1"/>
  <c r="K704" i="1"/>
  <c r="J704" i="1"/>
  <c r="I704" i="1"/>
  <c r="H704" i="1"/>
  <c r="F704" i="1"/>
  <c r="E704" i="1"/>
  <c r="P703" i="1"/>
  <c r="O703" i="1"/>
  <c r="N703" i="1"/>
  <c r="M703" i="1"/>
  <c r="K703" i="1"/>
  <c r="J703" i="1"/>
  <c r="I703" i="1"/>
  <c r="H703" i="1"/>
  <c r="F703" i="1"/>
  <c r="E703" i="1"/>
  <c r="P702" i="1"/>
  <c r="O702" i="1"/>
  <c r="N702" i="1"/>
  <c r="M702" i="1"/>
  <c r="K702" i="1"/>
  <c r="J702" i="1"/>
  <c r="I702" i="1"/>
  <c r="H702" i="1"/>
  <c r="F702" i="1"/>
  <c r="E702" i="1"/>
  <c r="P701" i="1"/>
  <c r="O701" i="1"/>
  <c r="N701" i="1"/>
  <c r="M701" i="1"/>
  <c r="K701" i="1"/>
  <c r="J701" i="1"/>
  <c r="I701" i="1"/>
  <c r="H701" i="1"/>
  <c r="F701" i="1"/>
  <c r="E701" i="1"/>
  <c r="P700" i="1"/>
  <c r="O700" i="1"/>
  <c r="N700" i="1"/>
  <c r="M700" i="1"/>
  <c r="K700" i="1"/>
  <c r="J700" i="1"/>
  <c r="I700" i="1"/>
  <c r="H700" i="1"/>
  <c r="F700" i="1"/>
  <c r="E700" i="1"/>
  <c r="P698" i="1"/>
  <c r="O698" i="1"/>
  <c r="N698" i="1"/>
  <c r="M698" i="1"/>
  <c r="K698" i="1"/>
  <c r="J698" i="1"/>
  <c r="I698" i="1"/>
  <c r="H698" i="1"/>
  <c r="F698" i="1"/>
  <c r="E698" i="1"/>
  <c r="P697" i="1"/>
  <c r="O697" i="1"/>
  <c r="N697" i="1"/>
  <c r="M697" i="1"/>
  <c r="K697" i="1"/>
  <c r="J697" i="1"/>
  <c r="I697" i="1"/>
  <c r="G697" i="1" s="1"/>
  <c r="H697" i="1"/>
  <c r="F697" i="1"/>
  <c r="E697" i="1"/>
  <c r="P696" i="1"/>
  <c r="O696" i="1"/>
  <c r="N696" i="1"/>
  <c r="M696" i="1"/>
  <c r="K696" i="1"/>
  <c r="J696" i="1"/>
  <c r="I696" i="1"/>
  <c r="H696" i="1"/>
  <c r="F696" i="1"/>
  <c r="E696" i="1"/>
  <c r="P695" i="1"/>
  <c r="O695" i="1"/>
  <c r="N695" i="1"/>
  <c r="M695" i="1"/>
  <c r="K695" i="1"/>
  <c r="J695" i="1"/>
  <c r="I695" i="1"/>
  <c r="H695" i="1"/>
  <c r="F695" i="1"/>
  <c r="E695" i="1"/>
  <c r="P694" i="1"/>
  <c r="O694" i="1"/>
  <c r="N694" i="1"/>
  <c r="M694" i="1"/>
  <c r="L694" i="1" s="1"/>
  <c r="K694" i="1"/>
  <c r="J694" i="1"/>
  <c r="I694" i="1"/>
  <c r="H694" i="1"/>
  <c r="F694" i="1"/>
  <c r="E694" i="1"/>
  <c r="P693" i="1"/>
  <c r="O693" i="1"/>
  <c r="N693" i="1"/>
  <c r="M693" i="1"/>
  <c r="K693" i="1"/>
  <c r="J693" i="1"/>
  <c r="I693" i="1"/>
  <c r="H693" i="1"/>
  <c r="F693" i="1"/>
  <c r="E693" i="1"/>
  <c r="P692" i="1"/>
  <c r="O692" i="1"/>
  <c r="N692" i="1"/>
  <c r="M692" i="1"/>
  <c r="K692" i="1"/>
  <c r="J692" i="1"/>
  <c r="I692" i="1"/>
  <c r="H692" i="1"/>
  <c r="G692" i="1" s="1"/>
  <c r="F692" i="1"/>
  <c r="E692" i="1"/>
  <c r="P691" i="1"/>
  <c r="O691" i="1"/>
  <c r="N691" i="1"/>
  <c r="M691" i="1"/>
  <c r="K691" i="1"/>
  <c r="J691" i="1"/>
  <c r="J688" i="1" s="1"/>
  <c r="I691" i="1"/>
  <c r="H691" i="1"/>
  <c r="F691" i="1"/>
  <c r="E691" i="1"/>
  <c r="P690" i="1"/>
  <c r="O690" i="1"/>
  <c r="N690" i="1"/>
  <c r="M690" i="1"/>
  <c r="K690" i="1"/>
  <c r="J690" i="1"/>
  <c r="I690" i="1"/>
  <c r="H690" i="1"/>
  <c r="F690" i="1"/>
  <c r="E690" i="1"/>
  <c r="P689" i="1"/>
  <c r="O689" i="1"/>
  <c r="N689" i="1"/>
  <c r="M689" i="1"/>
  <c r="K689" i="1"/>
  <c r="J689" i="1"/>
  <c r="I689" i="1"/>
  <c r="H689" i="1"/>
  <c r="F689" i="1"/>
  <c r="E689" i="1"/>
  <c r="P687" i="1"/>
  <c r="O687" i="1"/>
  <c r="N687" i="1"/>
  <c r="M687" i="1"/>
  <c r="L687" i="1"/>
  <c r="K687" i="1"/>
  <c r="J687" i="1"/>
  <c r="I687" i="1"/>
  <c r="H687" i="1"/>
  <c r="F687" i="1"/>
  <c r="E687" i="1"/>
  <c r="P686" i="1"/>
  <c r="O686" i="1"/>
  <c r="N686" i="1"/>
  <c r="M686" i="1"/>
  <c r="L686" i="1"/>
  <c r="K686" i="1"/>
  <c r="J686" i="1"/>
  <c r="I686" i="1"/>
  <c r="H686" i="1"/>
  <c r="F686" i="1"/>
  <c r="E686" i="1"/>
  <c r="P685" i="1"/>
  <c r="O685" i="1"/>
  <c r="N685" i="1"/>
  <c r="M685" i="1"/>
  <c r="L685" i="1"/>
  <c r="K685" i="1"/>
  <c r="J685" i="1"/>
  <c r="I685" i="1"/>
  <c r="H685" i="1"/>
  <c r="F685" i="1"/>
  <c r="R685" i="1" s="1"/>
  <c r="E685" i="1"/>
  <c r="P684" i="1"/>
  <c r="O684" i="1"/>
  <c r="N684" i="1"/>
  <c r="M684" i="1"/>
  <c r="L684" i="1"/>
  <c r="I684" i="1"/>
  <c r="F684" i="1"/>
  <c r="R684" i="1" s="1"/>
  <c r="E684" i="1"/>
  <c r="P683" i="1"/>
  <c r="O683" i="1"/>
  <c r="N683" i="1"/>
  <c r="M683" i="1"/>
  <c r="K683" i="1"/>
  <c r="J683" i="1"/>
  <c r="I683" i="1"/>
  <c r="H683" i="1"/>
  <c r="F683" i="1"/>
  <c r="E683" i="1"/>
  <c r="P682" i="1"/>
  <c r="O682" i="1"/>
  <c r="N682" i="1"/>
  <c r="M682" i="1"/>
  <c r="L682" i="1" s="1"/>
  <c r="K682" i="1"/>
  <c r="J682" i="1"/>
  <c r="I682" i="1"/>
  <c r="H682" i="1"/>
  <c r="F682" i="1"/>
  <c r="E682" i="1"/>
  <c r="P681" i="1"/>
  <c r="O681" i="1"/>
  <c r="N681" i="1"/>
  <c r="M681" i="1"/>
  <c r="K681" i="1"/>
  <c r="J681" i="1"/>
  <c r="I681" i="1"/>
  <c r="H681" i="1"/>
  <c r="G681" i="1" s="1"/>
  <c r="F681" i="1"/>
  <c r="E681" i="1"/>
  <c r="Q681" i="1" s="1"/>
  <c r="P680" i="1"/>
  <c r="O680" i="1"/>
  <c r="N680" i="1"/>
  <c r="M680" i="1"/>
  <c r="K680" i="1"/>
  <c r="J680" i="1"/>
  <c r="I680" i="1"/>
  <c r="H680" i="1"/>
  <c r="F680" i="1"/>
  <c r="E680" i="1"/>
  <c r="P679" i="1"/>
  <c r="O679" i="1"/>
  <c r="N679" i="1"/>
  <c r="M679" i="1"/>
  <c r="K679" i="1"/>
  <c r="J679" i="1"/>
  <c r="I679" i="1"/>
  <c r="H679" i="1"/>
  <c r="F679" i="1"/>
  <c r="E679" i="1"/>
  <c r="P678" i="1"/>
  <c r="O678" i="1"/>
  <c r="N678" i="1"/>
  <c r="M678" i="1"/>
  <c r="K678" i="1"/>
  <c r="J678" i="1"/>
  <c r="I678" i="1"/>
  <c r="H678" i="1"/>
  <c r="F678" i="1"/>
  <c r="E678" i="1"/>
  <c r="P677" i="1"/>
  <c r="O677" i="1"/>
  <c r="N677" i="1"/>
  <c r="M677" i="1"/>
  <c r="K677" i="1"/>
  <c r="J677" i="1"/>
  <c r="I677" i="1"/>
  <c r="H677" i="1"/>
  <c r="F677" i="1"/>
  <c r="E677" i="1"/>
  <c r="P676" i="1"/>
  <c r="O676" i="1"/>
  <c r="N676" i="1"/>
  <c r="M676" i="1"/>
  <c r="K676" i="1"/>
  <c r="J676" i="1"/>
  <c r="I676" i="1"/>
  <c r="G676" i="1" s="1"/>
  <c r="H676" i="1"/>
  <c r="F676" i="1"/>
  <c r="E676" i="1"/>
  <c r="P675" i="1"/>
  <c r="O675" i="1"/>
  <c r="N675" i="1"/>
  <c r="M675" i="1"/>
  <c r="K675" i="1"/>
  <c r="J675" i="1"/>
  <c r="I675" i="1"/>
  <c r="H675" i="1"/>
  <c r="F675" i="1"/>
  <c r="E675" i="1"/>
  <c r="P674" i="1"/>
  <c r="O674" i="1"/>
  <c r="N674" i="1"/>
  <c r="M674" i="1"/>
  <c r="K674" i="1"/>
  <c r="J674" i="1"/>
  <c r="I674" i="1"/>
  <c r="H674" i="1"/>
  <c r="F674" i="1"/>
  <c r="E674" i="1"/>
  <c r="P673" i="1"/>
  <c r="O673" i="1"/>
  <c r="N673" i="1"/>
  <c r="M673" i="1"/>
  <c r="K673" i="1"/>
  <c r="J673" i="1"/>
  <c r="I673" i="1"/>
  <c r="H673" i="1"/>
  <c r="F673" i="1"/>
  <c r="E673" i="1"/>
  <c r="P671" i="1"/>
  <c r="O671" i="1"/>
  <c r="N671" i="1"/>
  <c r="M671" i="1"/>
  <c r="K671" i="1"/>
  <c r="J671" i="1"/>
  <c r="J669" i="1" s="1"/>
  <c r="I671" i="1"/>
  <c r="I669" i="1" s="1"/>
  <c r="H671" i="1"/>
  <c r="F671" i="1"/>
  <c r="E671" i="1"/>
  <c r="P670" i="1"/>
  <c r="O670" i="1"/>
  <c r="N670" i="1"/>
  <c r="N669" i="1" s="1"/>
  <c r="M670" i="1"/>
  <c r="K670" i="1"/>
  <c r="J670" i="1"/>
  <c r="I670" i="1"/>
  <c r="H670" i="1"/>
  <c r="F670" i="1"/>
  <c r="E670" i="1"/>
  <c r="P669" i="1"/>
  <c r="P668" i="1"/>
  <c r="O668" i="1"/>
  <c r="N668" i="1"/>
  <c r="M668" i="1"/>
  <c r="K668" i="1"/>
  <c r="J668" i="1"/>
  <c r="I668" i="1"/>
  <c r="H668" i="1"/>
  <c r="F668" i="1"/>
  <c r="E668" i="1"/>
  <c r="P667" i="1"/>
  <c r="O667" i="1"/>
  <c r="N667" i="1"/>
  <c r="M667" i="1"/>
  <c r="K667" i="1"/>
  <c r="J667" i="1"/>
  <c r="I667" i="1"/>
  <c r="G667" i="1" s="1"/>
  <c r="H667" i="1"/>
  <c r="F667" i="1"/>
  <c r="E667" i="1"/>
  <c r="P666" i="1"/>
  <c r="O666" i="1"/>
  <c r="N666" i="1"/>
  <c r="M666" i="1"/>
  <c r="L666" i="1" s="1"/>
  <c r="K666" i="1"/>
  <c r="J666" i="1"/>
  <c r="I666" i="1"/>
  <c r="H666" i="1"/>
  <c r="F666" i="1"/>
  <c r="E666" i="1"/>
  <c r="P665" i="1"/>
  <c r="O665" i="1"/>
  <c r="N665" i="1"/>
  <c r="M665" i="1"/>
  <c r="K665" i="1"/>
  <c r="J665" i="1"/>
  <c r="I665" i="1"/>
  <c r="H665" i="1"/>
  <c r="F665" i="1"/>
  <c r="E665" i="1"/>
  <c r="P664" i="1"/>
  <c r="O664" i="1"/>
  <c r="N664" i="1"/>
  <c r="M664" i="1"/>
  <c r="K664" i="1"/>
  <c r="J664" i="1"/>
  <c r="I664" i="1"/>
  <c r="H664" i="1"/>
  <c r="F664" i="1"/>
  <c r="E664" i="1"/>
  <c r="P663" i="1"/>
  <c r="O663" i="1"/>
  <c r="N663" i="1"/>
  <c r="M663" i="1"/>
  <c r="K663" i="1"/>
  <c r="J663" i="1"/>
  <c r="I663" i="1"/>
  <c r="H663" i="1"/>
  <c r="F663" i="1"/>
  <c r="E663" i="1"/>
  <c r="P662" i="1"/>
  <c r="O662" i="1"/>
  <c r="N662" i="1"/>
  <c r="M662" i="1"/>
  <c r="K662" i="1"/>
  <c r="J662" i="1"/>
  <c r="I662" i="1"/>
  <c r="H662" i="1"/>
  <c r="F662" i="1"/>
  <c r="E662" i="1"/>
  <c r="P661" i="1"/>
  <c r="O661" i="1"/>
  <c r="N661" i="1"/>
  <c r="M661" i="1"/>
  <c r="K661" i="1"/>
  <c r="J661" i="1"/>
  <c r="I661" i="1"/>
  <c r="H661" i="1"/>
  <c r="F661" i="1"/>
  <c r="E661" i="1"/>
  <c r="P660" i="1"/>
  <c r="O660" i="1"/>
  <c r="N660" i="1"/>
  <c r="M660" i="1"/>
  <c r="K660" i="1"/>
  <c r="J660" i="1"/>
  <c r="I660" i="1"/>
  <c r="H660" i="1"/>
  <c r="F660" i="1"/>
  <c r="E660" i="1"/>
  <c r="P659" i="1"/>
  <c r="O659" i="1"/>
  <c r="N659" i="1"/>
  <c r="M659" i="1"/>
  <c r="K659" i="1"/>
  <c r="J659" i="1"/>
  <c r="G659" i="1" s="1"/>
  <c r="I659" i="1"/>
  <c r="H659" i="1"/>
  <c r="F659" i="1"/>
  <c r="E659" i="1"/>
  <c r="P658" i="1"/>
  <c r="O658" i="1"/>
  <c r="N658" i="1"/>
  <c r="M658" i="1"/>
  <c r="K658" i="1"/>
  <c r="J658" i="1"/>
  <c r="G658" i="1" s="1"/>
  <c r="I658" i="1"/>
  <c r="H658" i="1"/>
  <c r="F658" i="1"/>
  <c r="E658" i="1"/>
  <c r="P657" i="1"/>
  <c r="O657" i="1"/>
  <c r="N657" i="1"/>
  <c r="M657" i="1"/>
  <c r="K657" i="1"/>
  <c r="J657" i="1"/>
  <c r="I657" i="1"/>
  <c r="H657" i="1"/>
  <c r="G657" i="1"/>
  <c r="F657" i="1"/>
  <c r="E657" i="1"/>
  <c r="P656" i="1"/>
  <c r="O656" i="1"/>
  <c r="N656" i="1"/>
  <c r="M656" i="1"/>
  <c r="K656" i="1"/>
  <c r="J656" i="1"/>
  <c r="I656" i="1"/>
  <c r="H656" i="1"/>
  <c r="F656" i="1"/>
  <c r="E656" i="1"/>
  <c r="P655" i="1"/>
  <c r="O655" i="1"/>
  <c r="N655" i="1"/>
  <c r="M655" i="1"/>
  <c r="K655" i="1"/>
  <c r="J655" i="1"/>
  <c r="I655" i="1"/>
  <c r="H655" i="1"/>
  <c r="F655" i="1"/>
  <c r="E655" i="1"/>
  <c r="P652" i="1"/>
  <c r="O652" i="1"/>
  <c r="N652" i="1"/>
  <c r="M652" i="1"/>
  <c r="K652" i="1"/>
  <c r="J652" i="1"/>
  <c r="I652" i="1"/>
  <c r="H652" i="1"/>
  <c r="G652" i="1"/>
  <c r="F652" i="1"/>
  <c r="E652" i="1"/>
  <c r="P651" i="1"/>
  <c r="O651" i="1"/>
  <c r="N651" i="1"/>
  <c r="M651" i="1"/>
  <c r="K651" i="1"/>
  <c r="J651" i="1"/>
  <c r="I651" i="1"/>
  <c r="H651" i="1"/>
  <c r="F651" i="1"/>
  <c r="E651" i="1"/>
  <c r="P650" i="1"/>
  <c r="O650" i="1"/>
  <c r="N650" i="1"/>
  <c r="M650" i="1"/>
  <c r="L650" i="1" s="1"/>
  <c r="K650" i="1"/>
  <c r="J650" i="1"/>
  <c r="I650" i="1"/>
  <c r="H650" i="1"/>
  <c r="F650" i="1"/>
  <c r="E650" i="1"/>
  <c r="P649" i="1"/>
  <c r="O649" i="1"/>
  <c r="N649" i="1"/>
  <c r="M649" i="1"/>
  <c r="K649" i="1"/>
  <c r="J649" i="1"/>
  <c r="I649" i="1"/>
  <c r="H649" i="1"/>
  <c r="F649" i="1"/>
  <c r="E649" i="1"/>
  <c r="P648" i="1"/>
  <c r="O648" i="1"/>
  <c r="N648" i="1"/>
  <c r="M648" i="1"/>
  <c r="K648" i="1"/>
  <c r="J648" i="1"/>
  <c r="I648" i="1"/>
  <c r="H648" i="1"/>
  <c r="F648" i="1"/>
  <c r="E648" i="1"/>
  <c r="P647" i="1"/>
  <c r="O647" i="1"/>
  <c r="N647" i="1"/>
  <c r="M647" i="1"/>
  <c r="K647" i="1"/>
  <c r="J647" i="1"/>
  <c r="I647" i="1"/>
  <c r="H647" i="1"/>
  <c r="G647" i="1" s="1"/>
  <c r="F647" i="1"/>
  <c r="E647" i="1"/>
  <c r="P646" i="1"/>
  <c r="O646" i="1"/>
  <c r="N646" i="1"/>
  <c r="M646" i="1"/>
  <c r="K646" i="1"/>
  <c r="J646" i="1"/>
  <c r="I646" i="1"/>
  <c r="H646" i="1"/>
  <c r="F646" i="1"/>
  <c r="E646" i="1"/>
  <c r="P645" i="1"/>
  <c r="O645" i="1"/>
  <c r="N645" i="1"/>
  <c r="M645" i="1"/>
  <c r="K645" i="1"/>
  <c r="J645" i="1"/>
  <c r="I645" i="1"/>
  <c r="H645" i="1"/>
  <c r="F645" i="1"/>
  <c r="E645" i="1"/>
  <c r="P644" i="1"/>
  <c r="O644" i="1"/>
  <c r="O642" i="1" s="1"/>
  <c r="N644" i="1"/>
  <c r="M644" i="1"/>
  <c r="K644" i="1"/>
  <c r="J644" i="1"/>
  <c r="I644" i="1"/>
  <c r="H644" i="1"/>
  <c r="F644" i="1"/>
  <c r="E644" i="1"/>
  <c r="E642" i="1" s="1"/>
  <c r="P643" i="1"/>
  <c r="O643" i="1"/>
  <c r="N643" i="1"/>
  <c r="M643" i="1"/>
  <c r="K643" i="1"/>
  <c r="K642" i="1" s="1"/>
  <c r="J643" i="1"/>
  <c r="I643" i="1"/>
  <c r="H643" i="1"/>
  <c r="H642" i="1" s="1"/>
  <c r="F643" i="1"/>
  <c r="E643" i="1"/>
  <c r="N642" i="1"/>
  <c r="P641" i="1"/>
  <c r="O641" i="1"/>
  <c r="N641" i="1"/>
  <c r="M641" i="1"/>
  <c r="K641" i="1"/>
  <c r="J641" i="1"/>
  <c r="I641" i="1"/>
  <c r="H641" i="1"/>
  <c r="F641" i="1"/>
  <c r="E641" i="1"/>
  <c r="P640" i="1"/>
  <c r="O640" i="1"/>
  <c r="N640" i="1"/>
  <c r="M640" i="1"/>
  <c r="K640" i="1"/>
  <c r="J640" i="1"/>
  <c r="I640" i="1"/>
  <c r="H640" i="1"/>
  <c r="G640" i="1"/>
  <c r="F640" i="1"/>
  <c r="E640" i="1"/>
  <c r="P639" i="1"/>
  <c r="O639" i="1"/>
  <c r="N639" i="1"/>
  <c r="M639" i="1"/>
  <c r="K639" i="1"/>
  <c r="J639" i="1"/>
  <c r="I639" i="1"/>
  <c r="H639" i="1"/>
  <c r="F639" i="1"/>
  <c r="E639" i="1"/>
  <c r="P638" i="1"/>
  <c r="O638" i="1"/>
  <c r="N638" i="1"/>
  <c r="M638" i="1"/>
  <c r="K638" i="1"/>
  <c r="J638" i="1"/>
  <c r="I638" i="1"/>
  <c r="H638" i="1"/>
  <c r="F638" i="1"/>
  <c r="E638" i="1"/>
  <c r="P637" i="1"/>
  <c r="O637" i="1"/>
  <c r="N637" i="1"/>
  <c r="M637" i="1"/>
  <c r="K637" i="1"/>
  <c r="J637" i="1"/>
  <c r="I637" i="1"/>
  <c r="H637" i="1"/>
  <c r="F637" i="1"/>
  <c r="E637" i="1"/>
  <c r="P636" i="1"/>
  <c r="O636" i="1"/>
  <c r="N636" i="1"/>
  <c r="M636" i="1"/>
  <c r="K636" i="1"/>
  <c r="J636" i="1"/>
  <c r="I636" i="1"/>
  <c r="H636" i="1"/>
  <c r="F636" i="1"/>
  <c r="E636" i="1"/>
  <c r="P635" i="1"/>
  <c r="O635" i="1"/>
  <c r="N635" i="1"/>
  <c r="M635" i="1"/>
  <c r="K635" i="1"/>
  <c r="J635" i="1"/>
  <c r="I635" i="1"/>
  <c r="H635" i="1"/>
  <c r="F635" i="1"/>
  <c r="E635" i="1"/>
  <c r="P634" i="1"/>
  <c r="O634" i="1"/>
  <c r="N634" i="1"/>
  <c r="M634" i="1"/>
  <c r="K634" i="1"/>
  <c r="J634" i="1"/>
  <c r="I634" i="1"/>
  <c r="H634" i="1"/>
  <c r="G634" i="1"/>
  <c r="F634" i="1"/>
  <c r="E634" i="1"/>
  <c r="P633" i="1"/>
  <c r="O633" i="1"/>
  <c r="N633" i="1"/>
  <c r="M633" i="1"/>
  <c r="K633" i="1"/>
  <c r="J633" i="1"/>
  <c r="I633" i="1"/>
  <c r="H633" i="1"/>
  <c r="F633" i="1"/>
  <c r="E633" i="1"/>
  <c r="P631" i="1"/>
  <c r="O631" i="1"/>
  <c r="N631" i="1"/>
  <c r="M631" i="1"/>
  <c r="K631" i="1"/>
  <c r="J631" i="1"/>
  <c r="I631" i="1"/>
  <c r="H631" i="1"/>
  <c r="F631" i="1"/>
  <c r="E631" i="1"/>
  <c r="P630" i="1"/>
  <c r="O630" i="1"/>
  <c r="N630" i="1"/>
  <c r="M630" i="1"/>
  <c r="K630" i="1"/>
  <c r="J630" i="1"/>
  <c r="I630" i="1"/>
  <c r="H630" i="1"/>
  <c r="F630" i="1"/>
  <c r="E630" i="1"/>
  <c r="P629" i="1"/>
  <c r="O629" i="1"/>
  <c r="N629" i="1"/>
  <c r="M629" i="1"/>
  <c r="K629" i="1"/>
  <c r="J629" i="1"/>
  <c r="I629" i="1"/>
  <c r="H629" i="1"/>
  <c r="F629" i="1"/>
  <c r="E629" i="1"/>
  <c r="P628" i="1"/>
  <c r="O628" i="1"/>
  <c r="N628" i="1"/>
  <c r="M628" i="1"/>
  <c r="K628" i="1"/>
  <c r="J628" i="1"/>
  <c r="I628" i="1"/>
  <c r="H628" i="1"/>
  <c r="F628" i="1"/>
  <c r="E628" i="1"/>
  <c r="P627" i="1"/>
  <c r="O627" i="1"/>
  <c r="N627" i="1"/>
  <c r="M627" i="1"/>
  <c r="L627" i="1" s="1"/>
  <c r="K627" i="1"/>
  <c r="J627" i="1"/>
  <c r="I627" i="1"/>
  <c r="H627" i="1"/>
  <c r="F627" i="1"/>
  <c r="E627" i="1"/>
  <c r="P626" i="1"/>
  <c r="O626" i="1"/>
  <c r="N626" i="1"/>
  <c r="M626" i="1"/>
  <c r="K626" i="1"/>
  <c r="J626" i="1"/>
  <c r="I626" i="1"/>
  <c r="H626" i="1"/>
  <c r="F626" i="1"/>
  <c r="E626" i="1"/>
  <c r="P625" i="1"/>
  <c r="O625" i="1"/>
  <c r="N625" i="1"/>
  <c r="M625" i="1"/>
  <c r="K625" i="1"/>
  <c r="J625" i="1"/>
  <c r="I625" i="1"/>
  <c r="H625" i="1"/>
  <c r="F625" i="1"/>
  <c r="E625" i="1"/>
  <c r="P624" i="1"/>
  <c r="P623" i="1"/>
  <c r="O623" i="1"/>
  <c r="N623" i="1"/>
  <c r="M623" i="1"/>
  <c r="L623" i="1"/>
  <c r="K623" i="1"/>
  <c r="J623" i="1"/>
  <c r="I623" i="1"/>
  <c r="H623" i="1"/>
  <c r="F623" i="1"/>
  <c r="R623" i="1" s="1"/>
  <c r="E623" i="1"/>
  <c r="P622" i="1"/>
  <c r="O622" i="1"/>
  <c r="N622" i="1"/>
  <c r="M622" i="1"/>
  <c r="L622" i="1"/>
  <c r="K622" i="1"/>
  <c r="J622" i="1"/>
  <c r="I622" i="1"/>
  <c r="H622" i="1"/>
  <c r="F622" i="1"/>
  <c r="E622" i="1"/>
  <c r="P621" i="1"/>
  <c r="O621" i="1"/>
  <c r="N621" i="1"/>
  <c r="M621" i="1"/>
  <c r="L621" i="1"/>
  <c r="K621" i="1"/>
  <c r="J621" i="1"/>
  <c r="I621" i="1"/>
  <c r="H621" i="1"/>
  <c r="F621" i="1"/>
  <c r="R621" i="1" s="1"/>
  <c r="E621" i="1"/>
  <c r="P620" i="1"/>
  <c r="O620" i="1"/>
  <c r="N620" i="1"/>
  <c r="M620" i="1"/>
  <c r="L620" i="1"/>
  <c r="F620" i="1"/>
  <c r="R620" i="1" s="1"/>
  <c r="P619" i="1"/>
  <c r="O619" i="1"/>
  <c r="N619" i="1"/>
  <c r="M619" i="1"/>
  <c r="K619" i="1"/>
  <c r="J619" i="1"/>
  <c r="I619" i="1"/>
  <c r="H619" i="1"/>
  <c r="G619" i="1" s="1"/>
  <c r="F619" i="1"/>
  <c r="E619" i="1"/>
  <c r="P618" i="1"/>
  <c r="O618" i="1"/>
  <c r="N618" i="1"/>
  <c r="M618" i="1"/>
  <c r="K618" i="1"/>
  <c r="J618" i="1"/>
  <c r="I618" i="1"/>
  <c r="H618" i="1"/>
  <c r="F618" i="1"/>
  <c r="E618" i="1"/>
  <c r="P617" i="1"/>
  <c r="O617" i="1"/>
  <c r="N617" i="1"/>
  <c r="M617" i="1"/>
  <c r="K617" i="1"/>
  <c r="G617" i="1" s="1"/>
  <c r="J617" i="1"/>
  <c r="I617" i="1"/>
  <c r="H617" i="1"/>
  <c r="F617" i="1"/>
  <c r="E617" i="1"/>
  <c r="P616" i="1"/>
  <c r="O616" i="1"/>
  <c r="N616" i="1"/>
  <c r="M616" i="1"/>
  <c r="K616" i="1"/>
  <c r="J616" i="1"/>
  <c r="I616" i="1"/>
  <c r="H616" i="1"/>
  <c r="F616" i="1"/>
  <c r="E616" i="1"/>
  <c r="P615" i="1"/>
  <c r="P613" i="1" s="1"/>
  <c r="O615" i="1"/>
  <c r="N615" i="1"/>
  <c r="M615" i="1"/>
  <c r="M613" i="1" s="1"/>
  <c r="K615" i="1"/>
  <c r="J615" i="1"/>
  <c r="I615" i="1"/>
  <c r="H615" i="1"/>
  <c r="F615" i="1"/>
  <c r="E615" i="1"/>
  <c r="P614" i="1"/>
  <c r="O614" i="1"/>
  <c r="N614" i="1"/>
  <c r="M614" i="1"/>
  <c r="K614" i="1"/>
  <c r="J614" i="1"/>
  <c r="I614" i="1"/>
  <c r="H614" i="1"/>
  <c r="H613" i="1" s="1"/>
  <c r="F614" i="1"/>
  <c r="E614" i="1"/>
  <c r="P612" i="1"/>
  <c r="O612" i="1"/>
  <c r="N612" i="1"/>
  <c r="M612" i="1"/>
  <c r="K612" i="1"/>
  <c r="J612" i="1"/>
  <c r="I612" i="1"/>
  <c r="H612" i="1"/>
  <c r="F612" i="1"/>
  <c r="E612" i="1"/>
  <c r="P611" i="1"/>
  <c r="P609" i="1" s="1"/>
  <c r="O611" i="1"/>
  <c r="N611" i="1"/>
  <c r="M611" i="1"/>
  <c r="K611" i="1"/>
  <c r="J611" i="1"/>
  <c r="I611" i="1"/>
  <c r="H611" i="1"/>
  <c r="F611" i="1"/>
  <c r="E611" i="1"/>
  <c r="P610" i="1"/>
  <c r="O610" i="1"/>
  <c r="N610" i="1"/>
  <c r="N609" i="1" s="1"/>
  <c r="M610" i="1"/>
  <c r="K610" i="1"/>
  <c r="J610" i="1"/>
  <c r="I610" i="1"/>
  <c r="H610" i="1"/>
  <c r="F610" i="1"/>
  <c r="E610" i="1"/>
  <c r="P608" i="1"/>
  <c r="O608" i="1"/>
  <c r="N608" i="1"/>
  <c r="M608" i="1"/>
  <c r="K608" i="1"/>
  <c r="J608" i="1"/>
  <c r="I608" i="1"/>
  <c r="H608" i="1"/>
  <c r="F608" i="1"/>
  <c r="E608" i="1"/>
  <c r="P607" i="1"/>
  <c r="O607" i="1"/>
  <c r="N607" i="1"/>
  <c r="M607" i="1"/>
  <c r="K607" i="1"/>
  <c r="J607" i="1"/>
  <c r="I607" i="1"/>
  <c r="H607" i="1"/>
  <c r="F607" i="1"/>
  <c r="E607" i="1"/>
  <c r="P606" i="1"/>
  <c r="O606" i="1"/>
  <c r="N606" i="1"/>
  <c r="M606" i="1"/>
  <c r="K606" i="1"/>
  <c r="J606" i="1"/>
  <c r="I606" i="1"/>
  <c r="H606" i="1"/>
  <c r="G606" i="1"/>
  <c r="F606" i="1"/>
  <c r="E606" i="1"/>
  <c r="P605" i="1"/>
  <c r="O605" i="1"/>
  <c r="N605" i="1"/>
  <c r="M605" i="1"/>
  <c r="K605" i="1"/>
  <c r="J605" i="1"/>
  <c r="I605" i="1"/>
  <c r="H605" i="1"/>
  <c r="F605" i="1"/>
  <c r="E605" i="1"/>
  <c r="P604" i="1"/>
  <c r="O604" i="1"/>
  <c r="N604" i="1"/>
  <c r="M604" i="1"/>
  <c r="K604" i="1"/>
  <c r="J604" i="1"/>
  <c r="I604" i="1"/>
  <c r="H604" i="1"/>
  <c r="F604" i="1"/>
  <c r="E604" i="1"/>
  <c r="P603" i="1"/>
  <c r="O603" i="1"/>
  <c r="N603" i="1"/>
  <c r="M603" i="1"/>
  <c r="K603" i="1"/>
  <c r="J603" i="1"/>
  <c r="I603" i="1"/>
  <c r="H603" i="1"/>
  <c r="F603" i="1"/>
  <c r="E603" i="1"/>
  <c r="P602" i="1"/>
  <c r="O602" i="1"/>
  <c r="N602" i="1"/>
  <c r="M602" i="1"/>
  <c r="K602" i="1"/>
  <c r="J602" i="1"/>
  <c r="I602" i="1"/>
  <c r="H602" i="1"/>
  <c r="F602" i="1"/>
  <c r="E602" i="1"/>
  <c r="P601" i="1"/>
  <c r="O601" i="1"/>
  <c r="N601" i="1"/>
  <c r="M601" i="1"/>
  <c r="K601" i="1"/>
  <c r="J601" i="1"/>
  <c r="I601" i="1"/>
  <c r="H601" i="1"/>
  <c r="F601" i="1"/>
  <c r="E601" i="1"/>
  <c r="P600" i="1"/>
  <c r="O600" i="1"/>
  <c r="N600" i="1"/>
  <c r="M600" i="1"/>
  <c r="K600" i="1"/>
  <c r="J600" i="1"/>
  <c r="I600" i="1"/>
  <c r="H600" i="1"/>
  <c r="F600" i="1"/>
  <c r="E600" i="1"/>
  <c r="P599" i="1"/>
  <c r="O599" i="1"/>
  <c r="N599" i="1"/>
  <c r="M599" i="1"/>
  <c r="K599" i="1"/>
  <c r="J599" i="1"/>
  <c r="I599" i="1"/>
  <c r="H599" i="1"/>
  <c r="F599" i="1"/>
  <c r="E599" i="1"/>
  <c r="P598" i="1"/>
  <c r="O598" i="1"/>
  <c r="N598" i="1"/>
  <c r="M598" i="1"/>
  <c r="K598" i="1"/>
  <c r="J598" i="1"/>
  <c r="I598" i="1"/>
  <c r="H598" i="1"/>
  <c r="F598" i="1"/>
  <c r="E598" i="1"/>
  <c r="P595" i="1"/>
  <c r="O595" i="1"/>
  <c r="N595" i="1"/>
  <c r="M595" i="1"/>
  <c r="K595" i="1"/>
  <c r="J595" i="1"/>
  <c r="I595" i="1"/>
  <c r="H595" i="1"/>
  <c r="F595" i="1"/>
  <c r="E595" i="1"/>
  <c r="P594" i="1"/>
  <c r="O594" i="1"/>
  <c r="N594" i="1"/>
  <c r="M594" i="1"/>
  <c r="K594" i="1"/>
  <c r="J594" i="1"/>
  <c r="I594" i="1"/>
  <c r="H594" i="1"/>
  <c r="F594" i="1"/>
  <c r="E594" i="1"/>
  <c r="P593" i="1"/>
  <c r="O593" i="1"/>
  <c r="N593" i="1"/>
  <c r="M593" i="1"/>
  <c r="K593" i="1"/>
  <c r="J593" i="1"/>
  <c r="I593" i="1"/>
  <c r="H593" i="1"/>
  <c r="F593" i="1"/>
  <c r="E593" i="1"/>
  <c r="P592" i="1"/>
  <c r="O592" i="1"/>
  <c r="N592" i="1"/>
  <c r="M592" i="1"/>
  <c r="K592" i="1"/>
  <c r="J592" i="1"/>
  <c r="I592" i="1"/>
  <c r="H592" i="1"/>
  <c r="F592" i="1"/>
  <c r="E592" i="1"/>
  <c r="P591" i="1"/>
  <c r="O591" i="1"/>
  <c r="N591" i="1"/>
  <c r="M591" i="1"/>
  <c r="K591" i="1"/>
  <c r="J591" i="1"/>
  <c r="I591" i="1"/>
  <c r="H591" i="1"/>
  <c r="F591" i="1"/>
  <c r="E591" i="1"/>
  <c r="P590" i="1"/>
  <c r="O590" i="1"/>
  <c r="N590" i="1"/>
  <c r="M590" i="1"/>
  <c r="K590" i="1"/>
  <c r="J590" i="1"/>
  <c r="I590" i="1"/>
  <c r="H590" i="1"/>
  <c r="F590" i="1"/>
  <c r="E590" i="1"/>
  <c r="P589" i="1"/>
  <c r="O589" i="1"/>
  <c r="N589" i="1"/>
  <c r="M589" i="1"/>
  <c r="K589" i="1"/>
  <c r="J589" i="1"/>
  <c r="I589" i="1"/>
  <c r="H589" i="1"/>
  <c r="G589" i="1"/>
  <c r="F589" i="1"/>
  <c r="E589" i="1"/>
  <c r="P588" i="1"/>
  <c r="O588" i="1"/>
  <c r="N588" i="1"/>
  <c r="M588" i="1"/>
  <c r="K588" i="1"/>
  <c r="J588" i="1"/>
  <c r="I588" i="1"/>
  <c r="H588" i="1"/>
  <c r="F588" i="1"/>
  <c r="E588" i="1"/>
  <c r="P587" i="1"/>
  <c r="O587" i="1"/>
  <c r="N587" i="1"/>
  <c r="M587" i="1"/>
  <c r="K587" i="1"/>
  <c r="J587" i="1"/>
  <c r="I587" i="1"/>
  <c r="H587" i="1"/>
  <c r="F587" i="1"/>
  <c r="E587" i="1"/>
  <c r="P586" i="1"/>
  <c r="O586" i="1"/>
  <c r="N586" i="1"/>
  <c r="M586" i="1"/>
  <c r="K586" i="1"/>
  <c r="J586" i="1"/>
  <c r="I586" i="1"/>
  <c r="H586" i="1"/>
  <c r="F586" i="1"/>
  <c r="E586" i="1"/>
  <c r="P585" i="1"/>
  <c r="P583" i="1" s="1"/>
  <c r="O585" i="1"/>
  <c r="N585" i="1"/>
  <c r="M585" i="1"/>
  <c r="K585" i="1"/>
  <c r="J585" i="1"/>
  <c r="I585" i="1"/>
  <c r="H585" i="1"/>
  <c r="F585" i="1"/>
  <c r="E585" i="1"/>
  <c r="P584" i="1"/>
  <c r="O584" i="1"/>
  <c r="N584" i="1"/>
  <c r="M584" i="1"/>
  <c r="K584" i="1"/>
  <c r="J584" i="1"/>
  <c r="J583" i="1" s="1"/>
  <c r="I584" i="1"/>
  <c r="H584" i="1"/>
  <c r="F584" i="1"/>
  <c r="E584" i="1"/>
  <c r="P582" i="1"/>
  <c r="O582" i="1"/>
  <c r="N582" i="1"/>
  <c r="M582" i="1"/>
  <c r="K582" i="1"/>
  <c r="J582" i="1"/>
  <c r="I582" i="1"/>
  <c r="H582" i="1"/>
  <c r="F582" i="1"/>
  <c r="E582" i="1"/>
  <c r="P581" i="1"/>
  <c r="O581" i="1"/>
  <c r="N581" i="1"/>
  <c r="M581" i="1"/>
  <c r="K581" i="1"/>
  <c r="J581" i="1"/>
  <c r="I581" i="1"/>
  <c r="H581" i="1"/>
  <c r="F581" i="1"/>
  <c r="E581" i="1"/>
  <c r="P580" i="1"/>
  <c r="O580" i="1"/>
  <c r="N580" i="1"/>
  <c r="M580" i="1"/>
  <c r="K580" i="1"/>
  <c r="J580" i="1"/>
  <c r="I580" i="1"/>
  <c r="H580" i="1"/>
  <c r="F580" i="1"/>
  <c r="E580" i="1"/>
  <c r="P579" i="1"/>
  <c r="O579" i="1"/>
  <c r="N579" i="1"/>
  <c r="M579" i="1"/>
  <c r="K579" i="1"/>
  <c r="J579" i="1"/>
  <c r="I579" i="1"/>
  <c r="H579" i="1"/>
  <c r="F579" i="1"/>
  <c r="E579" i="1"/>
  <c r="P578" i="1"/>
  <c r="O578" i="1"/>
  <c r="N578" i="1"/>
  <c r="M578" i="1"/>
  <c r="K578" i="1"/>
  <c r="J578" i="1"/>
  <c r="I578" i="1"/>
  <c r="H578" i="1"/>
  <c r="F578" i="1"/>
  <c r="E578" i="1"/>
  <c r="P577" i="1"/>
  <c r="O577" i="1"/>
  <c r="N577" i="1"/>
  <c r="M577" i="1"/>
  <c r="K577" i="1"/>
  <c r="J577" i="1"/>
  <c r="I577" i="1"/>
  <c r="H577" i="1"/>
  <c r="F577" i="1"/>
  <c r="E577" i="1"/>
  <c r="P576" i="1"/>
  <c r="O576" i="1"/>
  <c r="N576" i="1"/>
  <c r="M576" i="1"/>
  <c r="K576" i="1"/>
  <c r="J576" i="1"/>
  <c r="I576" i="1"/>
  <c r="H576" i="1"/>
  <c r="F576" i="1"/>
  <c r="E576" i="1"/>
  <c r="P575" i="1"/>
  <c r="O575" i="1"/>
  <c r="N575" i="1"/>
  <c r="M575" i="1"/>
  <c r="K575" i="1"/>
  <c r="J575" i="1"/>
  <c r="I575" i="1"/>
  <c r="H575" i="1"/>
  <c r="F575" i="1"/>
  <c r="E575" i="1"/>
  <c r="P574" i="1"/>
  <c r="O574" i="1"/>
  <c r="N574" i="1"/>
  <c r="M574" i="1"/>
  <c r="K574" i="1"/>
  <c r="J574" i="1"/>
  <c r="I574" i="1"/>
  <c r="H574" i="1"/>
  <c r="F574" i="1"/>
  <c r="E574" i="1"/>
  <c r="P573" i="1"/>
  <c r="O573" i="1"/>
  <c r="N573" i="1"/>
  <c r="M573" i="1"/>
  <c r="K573" i="1"/>
  <c r="J573" i="1"/>
  <c r="I573" i="1"/>
  <c r="H573" i="1"/>
  <c r="G573" i="1" s="1"/>
  <c r="F573" i="1"/>
  <c r="E573" i="1"/>
  <c r="P572" i="1"/>
  <c r="O572" i="1"/>
  <c r="N572" i="1"/>
  <c r="M572" i="1"/>
  <c r="K572" i="1"/>
  <c r="J572" i="1"/>
  <c r="I572" i="1"/>
  <c r="H572" i="1"/>
  <c r="F572" i="1"/>
  <c r="E572" i="1"/>
  <c r="P571" i="1"/>
  <c r="O571" i="1"/>
  <c r="N571" i="1"/>
  <c r="M571" i="1"/>
  <c r="K571" i="1"/>
  <c r="J571" i="1"/>
  <c r="I571" i="1"/>
  <c r="H571" i="1"/>
  <c r="F571" i="1"/>
  <c r="E571" i="1"/>
  <c r="P570" i="1"/>
  <c r="O570" i="1"/>
  <c r="O569" i="1" s="1"/>
  <c r="N570" i="1"/>
  <c r="M570" i="1"/>
  <c r="K570" i="1"/>
  <c r="J570" i="1"/>
  <c r="I570" i="1"/>
  <c r="H570" i="1"/>
  <c r="F570" i="1"/>
  <c r="E570" i="1"/>
  <c r="P568" i="1"/>
  <c r="O568" i="1"/>
  <c r="N568" i="1"/>
  <c r="M568" i="1"/>
  <c r="K568" i="1"/>
  <c r="J568" i="1"/>
  <c r="I568" i="1"/>
  <c r="H568" i="1"/>
  <c r="G568" i="1" s="1"/>
  <c r="F568" i="1"/>
  <c r="E568" i="1"/>
  <c r="P567" i="1"/>
  <c r="O567" i="1"/>
  <c r="N567" i="1"/>
  <c r="M567" i="1"/>
  <c r="K567" i="1"/>
  <c r="J567" i="1"/>
  <c r="I567" i="1"/>
  <c r="H567" i="1"/>
  <c r="F567" i="1"/>
  <c r="E567" i="1"/>
  <c r="P566" i="1"/>
  <c r="O566" i="1"/>
  <c r="N566" i="1"/>
  <c r="M566" i="1"/>
  <c r="K566" i="1"/>
  <c r="J566" i="1"/>
  <c r="I566" i="1"/>
  <c r="G566" i="1" s="1"/>
  <c r="H566" i="1"/>
  <c r="F566" i="1"/>
  <c r="E566" i="1"/>
  <c r="Q566" i="1" s="1"/>
  <c r="P565" i="1"/>
  <c r="O565" i="1"/>
  <c r="N565" i="1"/>
  <c r="M565" i="1"/>
  <c r="K565" i="1"/>
  <c r="J565" i="1"/>
  <c r="I565" i="1"/>
  <c r="H565" i="1"/>
  <c r="F565" i="1"/>
  <c r="E565" i="1"/>
  <c r="P564" i="1"/>
  <c r="O564" i="1"/>
  <c r="N564" i="1"/>
  <c r="M564" i="1"/>
  <c r="K564" i="1"/>
  <c r="J564" i="1"/>
  <c r="I564" i="1"/>
  <c r="H564" i="1"/>
  <c r="F564" i="1"/>
  <c r="E564" i="1"/>
  <c r="P563" i="1"/>
  <c r="O563" i="1"/>
  <c r="N563" i="1"/>
  <c r="M563" i="1"/>
  <c r="K563" i="1"/>
  <c r="J563" i="1"/>
  <c r="I563" i="1"/>
  <c r="H563" i="1"/>
  <c r="G563" i="1"/>
  <c r="F563" i="1"/>
  <c r="E563" i="1"/>
  <c r="Q563" i="1" s="1"/>
  <c r="P562" i="1"/>
  <c r="O562" i="1"/>
  <c r="N562" i="1"/>
  <c r="M562" i="1"/>
  <c r="K562" i="1"/>
  <c r="J562" i="1"/>
  <c r="I562" i="1"/>
  <c r="H562" i="1"/>
  <c r="G562" i="1" s="1"/>
  <c r="F562" i="1"/>
  <c r="E562" i="1"/>
  <c r="P561" i="1"/>
  <c r="O561" i="1"/>
  <c r="N561" i="1"/>
  <c r="M561" i="1"/>
  <c r="K561" i="1"/>
  <c r="J561" i="1"/>
  <c r="I561" i="1"/>
  <c r="H561" i="1"/>
  <c r="F561" i="1"/>
  <c r="E561" i="1"/>
  <c r="P560" i="1"/>
  <c r="O560" i="1"/>
  <c r="N560" i="1"/>
  <c r="M560" i="1"/>
  <c r="K560" i="1"/>
  <c r="G560" i="1" s="1"/>
  <c r="J560" i="1"/>
  <c r="I560" i="1"/>
  <c r="H560" i="1"/>
  <c r="F560" i="1"/>
  <c r="E560" i="1"/>
  <c r="P559" i="1"/>
  <c r="O559" i="1"/>
  <c r="N559" i="1"/>
  <c r="M559" i="1"/>
  <c r="K559" i="1"/>
  <c r="J559" i="1"/>
  <c r="I559" i="1"/>
  <c r="H559" i="1"/>
  <c r="F559" i="1"/>
  <c r="E559" i="1"/>
  <c r="P558" i="1"/>
  <c r="O558" i="1"/>
  <c r="N558" i="1"/>
  <c r="M558" i="1"/>
  <c r="L558" i="1" s="1"/>
  <c r="K558" i="1"/>
  <c r="J558" i="1"/>
  <c r="I558" i="1"/>
  <c r="H558" i="1"/>
  <c r="F558" i="1"/>
  <c r="E558" i="1"/>
  <c r="P557" i="1"/>
  <c r="O557" i="1"/>
  <c r="N557" i="1"/>
  <c r="M557" i="1"/>
  <c r="K557" i="1"/>
  <c r="J557" i="1"/>
  <c r="I557" i="1"/>
  <c r="H557" i="1"/>
  <c r="F557" i="1"/>
  <c r="E557" i="1"/>
  <c r="P556" i="1"/>
  <c r="O556" i="1"/>
  <c r="N556" i="1"/>
  <c r="M556" i="1"/>
  <c r="L556" i="1" s="1"/>
  <c r="K556" i="1"/>
  <c r="J556" i="1"/>
  <c r="I556" i="1"/>
  <c r="H556" i="1"/>
  <c r="F556" i="1"/>
  <c r="E556" i="1"/>
  <c r="K555" i="1"/>
  <c r="P554" i="1"/>
  <c r="O554" i="1"/>
  <c r="N554" i="1"/>
  <c r="M554" i="1"/>
  <c r="L554" i="1"/>
  <c r="K554" i="1"/>
  <c r="J554" i="1"/>
  <c r="I554" i="1"/>
  <c r="H554" i="1"/>
  <c r="F554" i="1"/>
  <c r="E554" i="1"/>
  <c r="P553" i="1"/>
  <c r="O553" i="1"/>
  <c r="N553" i="1"/>
  <c r="M553" i="1"/>
  <c r="L553" i="1"/>
  <c r="K553" i="1"/>
  <c r="J553" i="1"/>
  <c r="I553" i="1"/>
  <c r="H553" i="1"/>
  <c r="F553" i="1"/>
  <c r="R553" i="1" s="1"/>
  <c r="E553" i="1"/>
  <c r="P552" i="1"/>
  <c r="O552" i="1"/>
  <c r="N552" i="1"/>
  <c r="M552" i="1"/>
  <c r="L552" i="1"/>
  <c r="K552" i="1"/>
  <c r="J552" i="1"/>
  <c r="I552" i="1"/>
  <c r="H552" i="1"/>
  <c r="H551" i="1" s="1"/>
  <c r="F552" i="1"/>
  <c r="E552" i="1"/>
  <c r="P551" i="1"/>
  <c r="O551" i="1"/>
  <c r="N551" i="1"/>
  <c r="M551" i="1"/>
  <c r="L551" i="1"/>
  <c r="K551" i="1"/>
  <c r="F551" i="1"/>
  <c r="P550" i="1"/>
  <c r="O550" i="1"/>
  <c r="N550" i="1"/>
  <c r="M550" i="1"/>
  <c r="K550" i="1"/>
  <c r="J550" i="1"/>
  <c r="I550" i="1"/>
  <c r="H550" i="1"/>
  <c r="F550" i="1"/>
  <c r="E550" i="1"/>
  <c r="P549" i="1"/>
  <c r="O549" i="1"/>
  <c r="N549" i="1"/>
  <c r="M549" i="1"/>
  <c r="K549" i="1"/>
  <c r="J549" i="1"/>
  <c r="I549" i="1"/>
  <c r="H549" i="1"/>
  <c r="F549" i="1"/>
  <c r="E549" i="1"/>
  <c r="P548" i="1"/>
  <c r="O548" i="1"/>
  <c r="N548" i="1"/>
  <c r="M548" i="1"/>
  <c r="K548" i="1"/>
  <c r="J548" i="1"/>
  <c r="I548" i="1"/>
  <c r="H548" i="1"/>
  <c r="F548" i="1"/>
  <c r="E548" i="1"/>
  <c r="P547" i="1"/>
  <c r="O547" i="1"/>
  <c r="N547" i="1"/>
  <c r="M547" i="1"/>
  <c r="K547" i="1"/>
  <c r="J547" i="1"/>
  <c r="I547" i="1"/>
  <c r="H547" i="1"/>
  <c r="F547" i="1"/>
  <c r="E547" i="1"/>
  <c r="P546" i="1"/>
  <c r="O546" i="1"/>
  <c r="N546" i="1"/>
  <c r="M546" i="1"/>
  <c r="K546" i="1"/>
  <c r="J546" i="1"/>
  <c r="I546" i="1"/>
  <c r="H546" i="1"/>
  <c r="F546" i="1"/>
  <c r="E546" i="1"/>
  <c r="P545" i="1"/>
  <c r="O545" i="1"/>
  <c r="N545" i="1"/>
  <c r="M545" i="1"/>
  <c r="K545" i="1"/>
  <c r="J545" i="1"/>
  <c r="I545" i="1"/>
  <c r="H545" i="1"/>
  <c r="G545" i="1" s="1"/>
  <c r="F545" i="1"/>
  <c r="E545" i="1"/>
  <c r="P544" i="1"/>
  <c r="O544" i="1"/>
  <c r="N544" i="1"/>
  <c r="M544" i="1"/>
  <c r="K544" i="1"/>
  <c r="J544" i="1"/>
  <c r="I544" i="1"/>
  <c r="H544" i="1"/>
  <c r="F544" i="1"/>
  <c r="E544" i="1"/>
  <c r="P543" i="1"/>
  <c r="O543" i="1"/>
  <c r="N543" i="1"/>
  <c r="M543" i="1"/>
  <c r="K543" i="1"/>
  <c r="J543" i="1"/>
  <c r="I543" i="1"/>
  <c r="H543" i="1"/>
  <c r="F543" i="1"/>
  <c r="E543" i="1"/>
  <c r="P542" i="1"/>
  <c r="O542" i="1"/>
  <c r="N542" i="1"/>
  <c r="M542" i="1"/>
  <c r="K542" i="1"/>
  <c r="J542" i="1"/>
  <c r="I542" i="1"/>
  <c r="H542" i="1"/>
  <c r="F542" i="1"/>
  <c r="E542" i="1"/>
  <c r="P541" i="1"/>
  <c r="O541" i="1"/>
  <c r="N541" i="1"/>
  <c r="M541" i="1"/>
  <c r="K541" i="1"/>
  <c r="J541" i="1"/>
  <c r="I541" i="1"/>
  <c r="H541" i="1"/>
  <c r="F541" i="1"/>
  <c r="E541" i="1"/>
  <c r="P540" i="1"/>
  <c r="O540" i="1"/>
  <c r="N540" i="1"/>
  <c r="M540" i="1"/>
  <c r="K540" i="1"/>
  <c r="J540" i="1"/>
  <c r="I540" i="1"/>
  <c r="H540" i="1"/>
  <c r="G540" i="1" s="1"/>
  <c r="F540" i="1"/>
  <c r="E540" i="1"/>
  <c r="P538" i="1"/>
  <c r="O538" i="1"/>
  <c r="N538" i="1"/>
  <c r="M538" i="1"/>
  <c r="L538" i="1" s="1"/>
  <c r="K538" i="1"/>
  <c r="J538" i="1"/>
  <c r="I538" i="1"/>
  <c r="H538" i="1"/>
  <c r="F538" i="1"/>
  <c r="E538" i="1"/>
  <c r="P537" i="1"/>
  <c r="O537" i="1"/>
  <c r="N537" i="1"/>
  <c r="N533" i="1" s="1"/>
  <c r="M537" i="1"/>
  <c r="K537" i="1"/>
  <c r="J537" i="1"/>
  <c r="I537" i="1"/>
  <c r="H537" i="1"/>
  <c r="F537" i="1"/>
  <c r="E537" i="1"/>
  <c r="P536" i="1"/>
  <c r="O536" i="1"/>
  <c r="N536" i="1"/>
  <c r="M536" i="1"/>
  <c r="K536" i="1"/>
  <c r="J536" i="1"/>
  <c r="I536" i="1"/>
  <c r="H536" i="1"/>
  <c r="F536" i="1"/>
  <c r="E536" i="1"/>
  <c r="P535" i="1"/>
  <c r="O535" i="1"/>
  <c r="N535" i="1"/>
  <c r="M535" i="1"/>
  <c r="K535" i="1"/>
  <c r="J535" i="1"/>
  <c r="I535" i="1"/>
  <c r="H535" i="1"/>
  <c r="F535" i="1"/>
  <c r="E535" i="1"/>
  <c r="P534" i="1"/>
  <c r="O534" i="1"/>
  <c r="N534" i="1"/>
  <c r="M534" i="1"/>
  <c r="K534" i="1"/>
  <c r="J534" i="1"/>
  <c r="I534" i="1"/>
  <c r="H534" i="1"/>
  <c r="F534" i="1"/>
  <c r="E534" i="1"/>
  <c r="H533" i="1"/>
  <c r="P532" i="1"/>
  <c r="O532" i="1"/>
  <c r="N532" i="1"/>
  <c r="M532" i="1"/>
  <c r="K532" i="1"/>
  <c r="J532" i="1"/>
  <c r="I532" i="1"/>
  <c r="H532" i="1"/>
  <c r="G532" i="1"/>
  <c r="F532" i="1"/>
  <c r="E532" i="1"/>
  <c r="P531" i="1"/>
  <c r="O531" i="1"/>
  <c r="N531" i="1"/>
  <c r="M531" i="1"/>
  <c r="K531" i="1"/>
  <c r="J531" i="1"/>
  <c r="I531" i="1"/>
  <c r="H531" i="1"/>
  <c r="F531" i="1"/>
  <c r="E531" i="1"/>
  <c r="P530" i="1"/>
  <c r="O530" i="1"/>
  <c r="N530" i="1"/>
  <c r="M530" i="1"/>
  <c r="L530" i="1" s="1"/>
  <c r="K530" i="1"/>
  <c r="J530" i="1"/>
  <c r="I530" i="1"/>
  <c r="H530" i="1"/>
  <c r="F530" i="1"/>
  <c r="E530" i="1"/>
  <c r="P529" i="1"/>
  <c r="O529" i="1"/>
  <c r="N529" i="1"/>
  <c r="M529" i="1"/>
  <c r="K529" i="1"/>
  <c r="J529" i="1"/>
  <c r="I529" i="1"/>
  <c r="H529" i="1"/>
  <c r="F529" i="1"/>
  <c r="E529" i="1"/>
  <c r="P528" i="1"/>
  <c r="O528" i="1"/>
  <c r="N528" i="1"/>
  <c r="M528" i="1"/>
  <c r="K528" i="1"/>
  <c r="J528" i="1"/>
  <c r="I528" i="1"/>
  <c r="H528" i="1"/>
  <c r="F528" i="1"/>
  <c r="E528" i="1"/>
  <c r="P527" i="1"/>
  <c r="O527" i="1"/>
  <c r="N527" i="1"/>
  <c r="M527" i="1"/>
  <c r="K527" i="1"/>
  <c r="J527" i="1"/>
  <c r="G527" i="1" s="1"/>
  <c r="I527" i="1"/>
  <c r="H527" i="1"/>
  <c r="F527" i="1"/>
  <c r="E527" i="1"/>
  <c r="P526" i="1"/>
  <c r="O526" i="1"/>
  <c r="N526" i="1"/>
  <c r="M526" i="1"/>
  <c r="K526" i="1"/>
  <c r="J526" i="1"/>
  <c r="I526" i="1"/>
  <c r="H526" i="1"/>
  <c r="F526" i="1"/>
  <c r="E526" i="1"/>
  <c r="P525" i="1"/>
  <c r="O525" i="1"/>
  <c r="N525" i="1"/>
  <c r="M525" i="1"/>
  <c r="K525" i="1"/>
  <c r="J525" i="1"/>
  <c r="I525" i="1"/>
  <c r="H525" i="1"/>
  <c r="F525" i="1"/>
  <c r="E525" i="1"/>
  <c r="P524" i="1"/>
  <c r="O524" i="1"/>
  <c r="N524" i="1"/>
  <c r="M524" i="1"/>
  <c r="K524" i="1"/>
  <c r="J524" i="1"/>
  <c r="I524" i="1"/>
  <c r="G524" i="1" s="1"/>
  <c r="H524" i="1"/>
  <c r="F524" i="1"/>
  <c r="E524" i="1"/>
  <c r="P523" i="1"/>
  <c r="O523" i="1"/>
  <c r="N523" i="1"/>
  <c r="M523" i="1"/>
  <c r="K523" i="1"/>
  <c r="J523" i="1"/>
  <c r="I523" i="1"/>
  <c r="H523" i="1"/>
  <c r="F523" i="1"/>
  <c r="E523" i="1"/>
  <c r="P522" i="1"/>
  <c r="O522" i="1"/>
  <c r="N522" i="1"/>
  <c r="M522" i="1"/>
  <c r="K522" i="1"/>
  <c r="J522" i="1"/>
  <c r="I522" i="1"/>
  <c r="H522" i="1"/>
  <c r="F522" i="1"/>
  <c r="E522" i="1"/>
  <c r="P521" i="1"/>
  <c r="O521" i="1"/>
  <c r="N521" i="1"/>
  <c r="M521" i="1"/>
  <c r="K521" i="1"/>
  <c r="J521" i="1"/>
  <c r="I521" i="1"/>
  <c r="H521" i="1"/>
  <c r="G521" i="1" s="1"/>
  <c r="F521" i="1"/>
  <c r="E521" i="1"/>
  <c r="P520" i="1"/>
  <c r="O520" i="1"/>
  <c r="N520" i="1"/>
  <c r="M520" i="1"/>
  <c r="K520" i="1"/>
  <c r="J520" i="1"/>
  <c r="I520" i="1"/>
  <c r="H520" i="1"/>
  <c r="F520" i="1"/>
  <c r="E520" i="1"/>
  <c r="P519" i="1"/>
  <c r="O519" i="1"/>
  <c r="N519" i="1"/>
  <c r="M519" i="1"/>
  <c r="K519" i="1"/>
  <c r="J519" i="1"/>
  <c r="I519" i="1"/>
  <c r="H519" i="1"/>
  <c r="F519" i="1"/>
  <c r="E519" i="1"/>
  <c r="P518" i="1"/>
  <c r="O518" i="1"/>
  <c r="N518" i="1"/>
  <c r="M518" i="1"/>
  <c r="K518" i="1"/>
  <c r="J518" i="1"/>
  <c r="I518" i="1"/>
  <c r="H518" i="1"/>
  <c r="G518" i="1" s="1"/>
  <c r="F518" i="1"/>
  <c r="E518" i="1"/>
  <c r="P517" i="1"/>
  <c r="O517" i="1"/>
  <c r="N517" i="1"/>
  <c r="M517" i="1"/>
  <c r="L517" i="1" s="1"/>
  <c r="K517" i="1"/>
  <c r="J517" i="1"/>
  <c r="I517" i="1"/>
  <c r="H517" i="1"/>
  <c r="F517" i="1"/>
  <c r="E517" i="1"/>
  <c r="P514" i="1"/>
  <c r="O514" i="1"/>
  <c r="N514" i="1"/>
  <c r="M514" i="1"/>
  <c r="K514" i="1"/>
  <c r="J514" i="1"/>
  <c r="I514" i="1"/>
  <c r="H514" i="1"/>
  <c r="F514" i="1"/>
  <c r="E514" i="1"/>
  <c r="P513" i="1"/>
  <c r="O513" i="1"/>
  <c r="N513" i="1"/>
  <c r="M513" i="1"/>
  <c r="K513" i="1"/>
  <c r="J513" i="1"/>
  <c r="I513" i="1"/>
  <c r="H513" i="1"/>
  <c r="F513" i="1"/>
  <c r="E513" i="1"/>
  <c r="P512" i="1"/>
  <c r="O512" i="1"/>
  <c r="N512" i="1"/>
  <c r="M512" i="1"/>
  <c r="K512" i="1"/>
  <c r="J512" i="1"/>
  <c r="I512" i="1"/>
  <c r="H512" i="1"/>
  <c r="G512" i="1"/>
  <c r="F512" i="1"/>
  <c r="E512" i="1"/>
  <c r="P511" i="1"/>
  <c r="O511" i="1"/>
  <c r="N511" i="1"/>
  <c r="M511" i="1"/>
  <c r="K511" i="1"/>
  <c r="J511" i="1"/>
  <c r="G511" i="1" s="1"/>
  <c r="I511" i="1"/>
  <c r="H511" i="1"/>
  <c r="F511" i="1"/>
  <c r="E511" i="1"/>
  <c r="P510" i="1"/>
  <c r="O510" i="1"/>
  <c r="N510" i="1"/>
  <c r="M510" i="1"/>
  <c r="K510" i="1"/>
  <c r="J510" i="1"/>
  <c r="G510" i="1" s="1"/>
  <c r="I510" i="1"/>
  <c r="H510" i="1"/>
  <c r="F510" i="1"/>
  <c r="E510" i="1"/>
  <c r="Q510" i="1" s="1"/>
  <c r="P509" i="1"/>
  <c r="O509" i="1"/>
  <c r="N509" i="1"/>
  <c r="M509" i="1"/>
  <c r="K509" i="1"/>
  <c r="J509" i="1"/>
  <c r="I509" i="1"/>
  <c r="H509" i="1"/>
  <c r="G509" i="1" s="1"/>
  <c r="F509" i="1"/>
  <c r="E509" i="1"/>
  <c r="P508" i="1"/>
  <c r="O508" i="1"/>
  <c r="N508" i="1"/>
  <c r="M508" i="1"/>
  <c r="K508" i="1"/>
  <c r="J508" i="1"/>
  <c r="I508" i="1"/>
  <c r="H508" i="1"/>
  <c r="F508" i="1"/>
  <c r="E508" i="1"/>
  <c r="P507" i="1"/>
  <c r="O507" i="1"/>
  <c r="N507" i="1"/>
  <c r="M507" i="1"/>
  <c r="K507" i="1"/>
  <c r="J507" i="1"/>
  <c r="I507" i="1"/>
  <c r="H507" i="1"/>
  <c r="G507" i="1" s="1"/>
  <c r="F507" i="1"/>
  <c r="E507" i="1"/>
  <c r="P506" i="1"/>
  <c r="O506" i="1"/>
  <c r="O504" i="1" s="1"/>
  <c r="N506" i="1"/>
  <c r="M506" i="1"/>
  <c r="K506" i="1"/>
  <c r="J506" i="1"/>
  <c r="I506" i="1"/>
  <c r="H506" i="1"/>
  <c r="F506" i="1"/>
  <c r="E506" i="1"/>
  <c r="P505" i="1"/>
  <c r="P504" i="1" s="1"/>
  <c r="O505" i="1"/>
  <c r="N505" i="1"/>
  <c r="M505" i="1"/>
  <c r="K505" i="1"/>
  <c r="J505" i="1"/>
  <c r="I505" i="1"/>
  <c r="H505" i="1"/>
  <c r="H504" i="1" s="1"/>
  <c r="F505" i="1"/>
  <c r="E505" i="1"/>
  <c r="E504" i="1"/>
  <c r="P503" i="1"/>
  <c r="O503" i="1"/>
  <c r="N503" i="1"/>
  <c r="M503" i="1"/>
  <c r="K503" i="1"/>
  <c r="J503" i="1"/>
  <c r="I503" i="1"/>
  <c r="H503" i="1"/>
  <c r="F503" i="1"/>
  <c r="E503" i="1"/>
  <c r="P502" i="1"/>
  <c r="O502" i="1"/>
  <c r="N502" i="1"/>
  <c r="M502" i="1"/>
  <c r="K502" i="1"/>
  <c r="J502" i="1"/>
  <c r="G502" i="1" s="1"/>
  <c r="I502" i="1"/>
  <c r="H502" i="1"/>
  <c r="F502" i="1"/>
  <c r="E502" i="1"/>
  <c r="P501" i="1"/>
  <c r="O501" i="1"/>
  <c r="N501" i="1"/>
  <c r="M501" i="1"/>
  <c r="K501" i="1"/>
  <c r="J501" i="1"/>
  <c r="I501" i="1"/>
  <c r="I500" i="1" s="1"/>
  <c r="H501" i="1"/>
  <c r="F501" i="1"/>
  <c r="E501" i="1"/>
  <c r="E500" i="1" s="1"/>
  <c r="P499" i="1"/>
  <c r="O499" i="1"/>
  <c r="N499" i="1"/>
  <c r="M499" i="1"/>
  <c r="K499" i="1"/>
  <c r="J499" i="1"/>
  <c r="I499" i="1"/>
  <c r="H499" i="1"/>
  <c r="F499" i="1"/>
  <c r="E499" i="1"/>
  <c r="P498" i="1"/>
  <c r="O498" i="1"/>
  <c r="N498" i="1"/>
  <c r="M498" i="1"/>
  <c r="K498" i="1"/>
  <c r="J498" i="1"/>
  <c r="I498" i="1"/>
  <c r="H498" i="1"/>
  <c r="F498" i="1"/>
  <c r="E498" i="1"/>
  <c r="P497" i="1"/>
  <c r="O497" i="1"/>
  <c r="N497" i="1"/>
  <c r="M497" i="1"/>
  <c r="K497" i="1"/>
  <c r="J497" i="1"/>
  <c r="I497" i="1"/>
  <c r="H497" i="1"/>
  <c r="F497" i="1"/>
  <c r="E497" i="1"/>
  <c r="P496" i="1"/>
  <c r="O496" i="1"/>
  <c r="N496" i="1"/>
  <c r="M496" i="1"/>
  <c r="K496" i="1"/>
  <c r="J496" i="1"/>
  <c r="I496" i="1"/>
  <c r="H496" i="1"/>
  <c r="G496" i="1" s="1"/>
  <c r="F496" i="1"/>
  <c r="E496" i="1"/>
  <c r="P495" i="1"/>
  <c r="O495" i="1"/>
  <c r="N495" i="1"/>
  <c r="M495" i="1"/>
  <c r="K495" i="1"/>
  <c r="J495" i="1"/>
  <c r="I495" i="1"/>
  <c r="H495" i="1"/>
  <c r="F495" i="1"/>
  <c r="E495" i="1"/>
  <c r="P494" i="1"/>
  <c r="O494" i="1"/>
  <c r="N494" i="1"/>
  <c r="M494" i="1"/>
  <c r="K494" i="1"/>
  <c r="J494" i="1"/>
  <c r="I494" i="1"/>
  <c r="H494" i="1"/>
  <c r="F494" i="1"/>
  <c r="E494" i="1"/>
  <c r="P493" i="1"/>
  <c r="O493" i="1"/>
  <c r="N493" i="1"/>
  <c r="M493" i="1"/>
  <c r="K493" i="1"/>
  <c r="G493" i="1" s="1"/>
  <c r="J493" i="1"/>
  <c r="I493" i="1"/>
  <c r="H493" i="1"/>
  <c r="F493" i="1"/>
  <c r="E493" i="1"/>
  <c r="P492" i="1"/>
  <c r="O492" i="1"/>
  <c r="N492" i="1"/>
  <c r="M492" i="1"/>
  <c r="K492" i="1"/>
  <c r="J492" i="1"/>
  <c r="I492" i="1"/>
  <c r="H492" i="1"/>
  <c r="F492" i="1"/>
  <c r="E492" i="1"/>
  <c r="P490" i="1"/>
  <c r="O490" i="1"/>
  <c r="N490" i="1"/>
  <c r="M490" i="1"/>
  <c r="L490" i="1"/>
  <c r="K490" i="1"/>
  <c r="J490" i="1"/>
  <c r="I490" i="1"/>
  <c r="H490" i="1"/>
  <c r="F490" i="1"/>
  <c r="E490" i="1"/>
  <c r="E487" i="1" s="1"/>
  <c r="P489" i="1"/>
  <c r="O489" i="1"/>
  <c r="N489" i="1"/>
  <c r="M489" i="1"/>
  <c r="L489" i="1"/>
  <c r="K489" i="1"/>
  <c r="J489" i="1"/>
  <c r="I489" i="1"/>
  <c r="H489" i="1"/>
  <c r="F489" i="1"/>
  <c r="E489" i="1"/>
  <c r="P488" i="1"/>
  <c r="O488" i="1"/>
  <c r="N488" i="1"/>
  <c r="M488" i="1"/>
  <c r="L488" i="1"/>
  <c r="K488" i="1"/>
  <c r="K487" i="1" s="1"/>
  <c r="J488" i="1"/>
  <c r="I488" i="1"/>
  <c r="H488" i="1"/>
  <c r="F488" i="1"/>
  <c r="E488" i="1"/>
  <c r="P487" i="1"/>
  <c r="O487" i="1"/>
  <c r="N487" i="1"/>
  <c r="M487" i="1"/>
  <c r="L487" i="1"/>
  <c r="F487" i="1"/>
  <c r="P486" i="1"/>
  <c r="O486" i="1"/>
  <c r="N486" i="1"/>
  <c r="M486" i="1"/>
  <c r="K486" i="1"/>
  <c r="J486" i="1"/>
  <c r="I486" i="1"/>
  <c r="H486" i="1"/>
  <c r="F486" i="1"/>
  <c r="E486" i="1"/>
  <c r="P485" i="1"/>
  <c r="O485" i="1"/>
  <c r="N485" i="1"/>
  <c r="M485" i="1"/>
  <c r="K485" i="1"/>
  <c r="J485" i="1"/>
  <c r="I485" i="1"/>
  <c r="H485" i="1"/>
  <c r="F485" i="1"/>
  <c r="E485" i="1"/>
  <c r="P484" i="1"/>
  <c r="O484" i="1"/>
  <c r="N484" i="1"/>
  <c r="M484" i="1"/>
  <c r="K484" i="1"/>
  <c r="J484" i="1"/>
  <c r="I484" i="1"/>
  <c r="H484" i="1"/>
  <c r="F484" i="1"/>
  <c r="E484" i="1"/>
  <c r="P483" i="1"/>
  <c r="O483" i="1"/>
  <c r="N483" i="1"/>
  <c r="M483" i="1"/>
  <c r="L483" i="1" s="1"/>
  <c r="K483" i="1"/>
  <c r="J483" i="1"/>
  <c r="I483" i="1"/>
  <c r="H483" i="1"/>
  <c r="F483" i="1"/>
  <c r="E483" i="1"/>
  <c r="P482" i="1"/>
  <c r="O482" i="1"/>
  <c r="N482" i="1"/>
  <c r="M482" i="1"/>
  <c r="K482" i="1"/>
  <c r="J482" i="1"/>
  <c r="I482" i="1"/>
  <c r="H482" i="1"/>
  <c r="F482" i="1"/>
  <c r="E482" i="1"/>
  <c r="P481" i="1"/>
  <c r="O481" i="1"/>
  <c r="N481" i="1"/>
  <c r="M481" i="1"/>
  <c r="K481" i="1"/>
  <c r="J481" i="1"/>
  <c r="I481" i="1"/>
  <c r="H481" i="1"/>
  <c r="F481" i="1"/>
  <c r="E481" i="1"/>
  <c r="P480" i="1"/>
  <c r="O480" i="1"/>
  <c r="N480" i="1"/>
  <c r="M480" i="1"/>
  <c r="K480" i="1"/>
  <c r="J480" i="1"/>
  <c r="I480" i="1"/>
  <c r="H480" i="1"/>
  <c r="F480" i="1"/>
  <c r="E480" i="1"/>
  <c r="P479" i="1"/>
  <c r="O479" i="1"/>
  <c r="N479" i="1"/>
  <c r="M479" i="1"/>
  <c r="K479" i="1"/>
  <c r="J479" i="1"/>
  <c r="I479" i="1"/>
  <c r="H479" i="1"/>
  <c r="F479" i="1"/>
  <c r="E479" i="1"/>
  <c r="P478" i="1"/>
  <c r="O478" i="1"/>
  <c r="N478" i="1"/>
  <c r="M478" i="1"/>
  <c r="K478" i="1"/>
  <c r="J478" i="1"/>
  <c r="I478" i="1"/>
  <c r="H478" i="1"/>
  <c r="F478" i="1"/>
  <c r="E478" i="1"/>
  <c r="E477" i="1" s="1"/>
  <c r="P476" i="1"/>
  <c r="O476" i="1"/>
  <c r="N476" i="1"/>
  <c r="M476" i="1"/>
  <c r="K476" i="1"/>
  <c r="J476" i="1"/>
  <c r="I476" i="1"/>
  <c r="H476" i="1"/>
  <c r="F476" i="1"/>
  <c r="E476" i="1"/>
  <c r="P475" i="1"/>
  <c r="O475" i="1"/>
  <c r="N475" i="1"/>
  <c r="M475" i="1"/>
  <c r="K475" i="1"/>
  <c r="J475" i="1"/>
  <c r="I475" i="1"/>
  <c r="I473" i="1" s="1"/>
  <c r="H475" i="1"/>
  <c r="F475" i="1"/>
  <c r="E475" i="1"/>
  <c r="P474" i="1"/>
  <c r="O474" i="1"/>
  <c r="N474" i="1"/>
  <c r="N473" i="1" s="1"/>
  <c r="M474" i="1"/>
  <c r="K474" i="1"/>
  <c r="K473" i="1" s="1"/>
  <c r="J474" i="1"/>
  <c r="I474" i="1"/>
  <c r="H474" i="1"/>
  <c r="F474" i="1"/>
  <c r="E474" i="1"/>
  <c r="O473" i="1"/>
  <c r="P472" i="1"/>
  <c r="O472" i="1"/>
  <c r="N472" i="1"/>
  <c r="M472" i="1"/>
  <c r="K472" i="1"/>
  <c r="J472" i="1"/>
  <c r="I472" i="1"/>
  <c r="H472" i="1"/>
  <c r="F472" i="1"/>
  <c r="E472" i="1"/>
  <c r="P471" i="1"/>
  <c r="O471" i="1"/>
  <c r="N471" i="1"/>
  <c r="M471" i="1"/>
  <c r="K471" i="1"/>
  <c r="J471" i="1"/>
  <c r="I471" i="1"/>
  <c r="H471" i="1"/>
  <c r="F471" i="1"/>
  <c r="E471" i="1"/>
  <c r="P470" i="1"/>
  <c r="O470" i="1"/>
  <c r="N470" i="1"/>
  <c r="M470" i="1"/>
  <c r="K470" i="1"/>
  <c r="J470" i="1"/>
  <c r="I470" i="1"/>
  <c r="H470" i="1"/>
  <c r="F470" i="1"/>
  <c r="E470" i="1"/>
  <c r="P469" i="1"/>
  <c r="O469" i="1"/>
  <c r="N469" i="1"/>
  <c r="M469" i="1"/>
  <c r="K469" i="1"/>
  <c r="J469" i="1"/>
  <c r="I469" i="1"/>
  <c r="H469" i="1"/>
  <c r="F469" i="1"/>
  <c r="E469" i="1"/>
  <c r="P468" i="1"/>
  <c r="O468" i="1"/>
  <c r="N468" i="1"/>
  <c r="M468" i="1"/>
  <c r="K468" i="1"/>
  <c r="J468" i="1"/>
  <c r="I468" i="1"/>
  <c r="H468" i="1"/>
  <c r="G468" i="1" s="1"/>
  <c r="F468" i="1"/>
  <c r="E468" i="1"/>
  <c r="P467" i="1"/>
  <c r="O467" i="1"/>
  <c r="N467" i="1"/>
  <c r="M467" i="1"/>
  <c r="K467" i="1"/>
  <c r="J467" i="1"/>
  <c r="I467" i="1"/>
  <c r="H467" i="1"/>
  <c r="F467" i="1"/>
  <c r="E467" i="1"/>
  <c r="P466" i="1"/>
  <c r="O466" i="1"/>
  <c r="N466" i="1"/>
  <c r="M466" i="1"/>
  <c r="L466" i="1" s="1"/>
  <c r="K466" i="1"/>
  <c r="J466" i="1"/>
  <c r="I466" i="1"/>
  <c r="H466" i="1"/>
  <c r="F466" i="1"/>
  <c r="E466" i="1"/>
  <c r="P465" i="1"/>
  <c r="O465" i="1"/>
  <c r="N465" i="1"/>
  <c r="M465" i="1"/>
  <c r="K465" i="1"/>
  <c r="J465" i="1"/>
  <c r="I465" i="1"/>
  <c r="H465" i="1"/>
  <c r="F465" i="1"/>
  <c r="E465" i="1"/>
  <c r="P464" i="1"/>
  <c r="P461" i="1" s="1"/>
  <c r="O464" i="1"/>
  <c r="N464" i="1"/>
  <c r="M464" i="1"/>
  <c r="K464" i="1"/>
  <c r="J464" i="1"/>
  <c r="I464" i="1"/>
  <c r="H464" i="1"/>
  <c r="G464" i="1" s="1"/>
  <c r="F464" i="1"/>
  <c r="E464" i="1"/>
  <c r="P463" i="1"/>
  <c r="O463" i="1"/>
  <c r="N463" i="1"/>
  <c r="M463" i="1"/>
  <c r="K463" i="1"/>
  <c r="J463" i="1"/>
  <c r="J461" i="1" s="1"/>
  <c r="I463" i="1"/>
  <c r="H463" i="1"/>
  <c r="F463" i="1"/>
  <c r="E463" i="1"/>
  <c r="P462" i="1"/>
  <c r="O462" i="1"/>
  <c r="N462" i="1"/>
  <c r="M462" i="1"/>
  <c r="L462" i="1" s="1"/>
  <c r="K462" i="1"/>
  <c r="J462" i="1"/>
  <c r="I462" i="1"/>
  <c r="H462" i="1"/>
  <c r="F462" i="1"/>
  <c r="E462" i="1"/>
  <c r="O461" i="1"/>
  <c r="P459" i="1"/>
  <c r="O459" i="1"/>
  <c r="N459" i="1"/>
  <c r="M459" i="1"/>
  <c r="K459" i="1"/>
  <c r="J459" i="1"/>
  <c r="I459" i="1"/>
  <c r="H459" i="1"/>
  <c r="F459" i="1"/>
  <c r="E459" i="1"/>
  <c r="P458" i="1"/>
  <c r="O458" i="1"/>
  <c r="N458" i="1"/>
  <c r="M458" i="1"/>
  <c r="K458" i="1"/>
  <c r="J458" i="1"/>
  <c r="I458" i="1"/>
  <c r="H458" i="1"/>
  <c r="F458" i="1"/>
  <c r="E458" i="1"/>
  <c r="P457" i="1"/>
  <c r="O457" i="1"/>
  <c r="N457" i="1"/>
  <c r="M457" i="1"/>
  <c r="K457" i="1"/>
  <c r="J457" i="1"/>
  <c r="I457" i="1"/>
  <c r="H457" i="1"/>
  <c r="F457" i="1"/>
  <c r="E457" i="1"/>
  <c r="P456" i="1"/>
  <c r="O456" i="1"/>
  <c r="N456" i="1"/>
  <c r="M456" i="1"/>
  <c r="K456" i="1"/>
  <c r="J456" i="1"/>
  <c r="I456" i="1"/>
  <c r="H456" i="1"/>
  <c r="F456" i="1"/>
  <c r="E456" i="1"/>
  <c r="P455" i="1"/>
  <c r="O455" i="1"/>
  <c r="N455" i="1"/>
  <c r="M455" i="1"/>
  <c r="K455" i="1"/>
  <c r="J455" i="1"/>
  <c r="I455" i="1"/>
  <c r="H455" i="1"/>
  <c r="G455" i="1" s="1"/>
  <c r="F455" i="1"/>
  <c r="E455" i="1"/>
  <c r="P454" i="1"/>
  <c r="O454" i="1"/>
  <c r="N454" i="1"/>
  <c r="M454" i="1"/>
  <c r="K454" i="1"/>
  <c r="J454" i="1"/>
  <c r="I454" i="1"/>
  <c r="H454" i="1"/>
  <c r="F454" i="1"/>
  <c r="E454" i="1"/>
  <c r="P453" i="1"/>
  <c r="O453" i="1"/>
  <c r="N453" i="1"/>
  <c r="M453" i="1"/>
  <c r="K453" i="1"/>
  <c r="J453" i="1"/>
  <c r="I453" i="1"/>
  <c r="H453" i="1"/>
  <c r="F453" i="1"/>
  <c r="E453" i="1"/>
  <c r="P452" i="1"/>
  <c r="O452" i="1"/>
  <c r="N452" i="1"/>
  <c r="M452" i="1"/>
  <c r="K452" i="1"/>
  <c r="J452" i="1"/>
  <c r="I452" i="1"/>
  <c r="H452" i="1"/>
  <c r="F452" i="1"/>
  <c r="E452" i="1"/>
  <c r="P451" i="1"/>
  <c r="P449" i="1" s="1"/>
  <c r="O451" i="1"/>
  <c r="N451" i="1"/>
  <c r="M451" i="1"/>
  <c r="K451" i="1"/>
  <c r="J451" i="1"/>
  <c r="I451" i="1"/>
  <c r="H451" i="1"/>
  <c r="G451" i="1"/>
  <c r="F451" i="1"/>
  <c r="E451" i="1"/>
  <c r="P450" i="1"/>
  <c r="O450" i="1"/>
  <c r="O449" i="1" s="1"/>
  <c r="N450" i="1"/>
  <c r="N449" i="1" s="1"/>
  <c r="M450" i="1"/>
  <c r="K450" i="1"/>
  <c r="J450" i="1"/>
  <c r="I450" i="1"/>
  <c r="H450" i="1"/>
  <c r="F450" i="1"/>
  <c r="E450" i="1"/>
  <c r="I449" i="1"/>
  <c r="F449" i="1"/>
  <c r="E449" i="1"/>
  <c r="P448" i="1"/>
  <c r="O448" i="1"/>
  <c r="N448" i="1"/>
  <c r="M448" i="1"/>
  <c r="K448" i="1"/>
  <c r="J448" i="1"/>
  <c r="I448" i="1"/>
  <c r="H448" i="1"/>
  <c r="G448" i="1" s="1"/>
  <c r="F448" i="1"/>
  <c r="E448" i="1"/>
  <c r="P447" i="1"/>
  <c r="O447" i="1"/>
  <c r="N447" i="1"/>
  <c r="M447" i="1"/>
  <c r="K447" i="1"/>
  <c r="J447" i="1"/>
  <c r="I447" i="1"/>
  <c r="H447" i="1"/>
  <c r="F447" i="1"/>
  <c r="E447" i="1"/>
  <c r="P446" i="1"/>
  <c r="O446" i="1"/>
  <c r="N446" i="1"/>
  <c r="M446" i="1"/>
  <c r="K446" i="1"/>
  <c r="J446" i="1"/>
  <c r="I446" i="1"/>
  <c r="H446" i="1"/>
  <c r="F446" i="1"/>
  <c r="E446" i="1"/>
  <c r="P445" i="1"/>
  <c r="O445" i="1"/>
  <c r="N445" i="1"/>
  <c r="M445" i="1"/>
  <c r="K445" i="1"/>
  <c r="J445" i="1"/>
  <c r="I445" i="1"/>
  <c r="G445" i="1" s="1"/>
  <c r="H445" i="1"/>
  <c r="F445" i="1"/>
  <c r="E445" i="1"/>
  <c r="P444" i="1"/>
  <c r="O444" i="1"/>
  <c r="N444" i="1"/>
  <c r="M444" i="1"/>
  <c r="K444" i="1"/>
  <c r="J444" i="1"/>
  <c r="I444" i="1"/>
  <c r="H444" i="1"/>
  <c r="G444" i="1" s="1"/>
  <c r="F444" i="1"/>
  <c r="E444" i="1"/>
  <c r="P443" i="1"/>
  <c r="O443" i="1"/>
  <c r="N443" i="1"/>
  <c r="M443" i="1"/>
  <c r="K443" i="1"/>
  <c r="J443" i="1"/>
  <c r="I443" i="1"/>
  <c r="H443" i="1"/>
  <c r="F443" i="1"/>
  <c r="E443" i="1"/>
  <c r="P442" i="1"/>
  <c r="O442" i="1"/>
  <c r="N442" i="1"/>
  <c r="M442" i="1"/>
  <c r="L442" i="1" s="1"/>
  <c r="K442" i="1"/>
  <c r="J442" i="1"/>
  <c r="G442" i="1" s="1"/>
  <c r="I442" i="1"/>
  <c r="H442" i="1"/>
  <c r="F442" i="1"/>
  <c r="E442" i="1"/>
  <c r="P441" i="1"/>
  <c r="O441" i="1"/>
  <c r="O438" i="1" s="1"/>
  <c r="N441" i="1"/>
  <c r="M441" i="1"/>
  <c r="K441" i="1"/>
  <c r="J441" i="1"/>
  <c r="I441" i="1"/>
  <c r="H441" i="1"/>
  <c r="F441" i="1"/>
  <c r="E441" i="1"/>
  <c r="P440" i="1"/>
  <c r="O440" i="1"/>
  <c r="N440" i="1"/>
  <c r="M440" i="1"/>
  <c r="K440" i="1"/>
  <c r="J440" i="1"/>
  <c r="I440" i="1"/>
  <c r="I438" i="1" s="1"/>
  <c r="H440" i="1"/>
  <c r="F440" i="1"/>
  <c r="E440" i="1"/>
  <c r="P439" i="1"/>
  <c r="O439" i="1"/>
  <c r="N439" i="1"/>
  <c r="M439" i="1"/>
  <c r="K439" i="1"/>
  <c r="K438" i="1" s="1"/>
  <c r="J439" i="1"/>
  <c r="I439" i="1"/>
  <c r="H439" i="1"/>
  <c r="F439" i="1"/>
  <c r="E439" i="1"/>
  <c r="P437" i="1"/>
  <c r="O437" i="1"/>
  <c r="N437" i="1"/>
  <c r="M437" i="1"/>
  <c r="K437" i="1"/>
  <c r="J437" i="1"/>
  <c r="I437" i="1"/>
  <c r="H437" i="1"/>
  <c r="F437" i="1"/>
  <c r="E437" i="1"/>
  <c r="P436" i="1"/>
  <c r="O436" i="1"/>
  <c r="N436" i="1"/>
  <c r="M436" i="1"/>
  <c r="K436" i="1"/>
  <c r="J436" i="1"/>
  <c r="I436" i="1"/>
  <c r="H436" i="1"/>
  <c r="G436" i="1"/>
  <c r="F436" i="1"/>
  <c r="E436" i="1"/>
  <c r="P435" i="1"/>
  <c r="O435" i="1"/>
  <c r="N435" i="1"/>
  <c r="M435" i="1"/>
  <c r="K435" i="1"/>
  <c r="J435" i="1"/>
  <c r="I435" i="1"/>
  <c r="G435" i="1" s="1"/>
  <c r="H435" i="1"/>
  <c r="F435" i="1"/>
  <c r="E435" i="1"/>
  <c r="P434" i="1"/>
  <c r="O434" i="1"/>
  <c r="N434" i="1"/>
  <c r="M434" i="1"/>
  <c r="K434" i="1"/>
  <c r="J434" i="1"/>
  <c r="G434" i="1" s="1"/>
  <c r="I434" i="1"/>
  <c r="H434" i="1"/>
  <c r="F434" i="1"/>
  <c r="E434" i="1"/>
  <c r="P433" i="1"/>
  <c r="O433" i="1"/>
  <c r="N433" i="1"/>
  <c r="M433" i="1"/>
  <c r="K433" i="1"/>
  <c r="J433" i="1"/>
  <c r="I433" i="1"/>
  <c r="H433" i="1"/>
  <c r="G433" i="1"/>
  <c r="F433" i="1"/>
  <c r="E433" i="1"/>
  <c r="P432" i="1"/>
  <c r="O432" i="1"/>
  <c r="N432" i="1"/>
  <c r="M432" i="1"/>
  <c r="K432" i="1"/>
  <c r="J432" i="1"/>
  <c r="I432" i="1"/>
  <c r="H432" i="1"/>
  <c r="F432" i="1"/>
  <c r="E432" i="1"/>
  <c r="P431" i="1"/>
  <c r="O431" i="1"/>
  <c r="N431" i="1"/>
  <c r="M431" i="1"/>
  <c r="L431" i="1" s="1"/>
  <c r="K431" i="1"/>
  <c r="J431" i="1"/>
  <c r="I431" i="1"/>
  <c r="H431" i="1"/>
  <c r="F431" i="1"/>
  <c r="E431" i="1"/>
  <c r="P430" i="1"/>
  <c r="O430" i="1"/>
  <c r="N430" i="1"/>
  <c r="M430" i="1"/>
  <c r="K430" i="1"/>
  <c r="J430" i="1"/>
  <c r="I430" i="1"/>
  <c r="H430" i="1"/>
  <c r="G430" i="1"/>
  <c r="F430" i="1"/>
  <c r="E430" i="1"/>
  <c r="P429" i="1"/>
  <c r="O429" i="1"/>
  <c r="N429" i="1"/>
  <c r="M429" i="1"/>
  <c r="K429" i="1"/>
  <c r="J429" i="1"/>
  <c r="I429" i="1"/>
  <c r="H429" i="1"/>
  <c r="F429" i="1"/>
  <c r="E429" i="1"/>
  <c r="P428" i="1"/>
  <c r="O428" i="1"/>
  <c r="N428" i="1"/>
  <c r="M428" i="1"/>
  <c r="K428" i="1"/>
  <c r="J428" i="1"/>
  <c r="I428" i="1"/>
  <c r="H428" i="1"/>
  <c r="F428" i="1"/>
  <c r="E428" i="1"/>
  <c r="P426" i="1"/>
  <c r="O426" i="1"/>
  <c r="N426" i="1"/>
  <c r="M426" i="1"/>
  <c r="L426" i="1"/>
  <c r="K426" i="1"/>
  <c r="J426" i="1"/>
  <c r="I426" i="1"/>
  <c r="H426" i="1"/>
  <c r="F426" i="1"/>
  <c r="E426" i="1"/>
  <c r="P425" i="1"/>
  <c r="O425" i="1"/>
  <c r="N425" i="1"/>
  <c r="M425" i="1"/>
  <c r="L425" i="1"/>
  <c r="K425" i="1"/>
  <c r="J425" i="1"/>
  <c r="J424" i="1" s="1"/>
  <c r="I425" i="1"/>
  <c r="I424" i="1" s="1"/>
  <c r="H425" i="1"/>
  <c r="H424" i="1" s="1"/>
  <c r="F425" i="1"/>
  <c r="E425" i="1"/>
  <c r="P424" i="1"/>
  <c r="O424" i="1"/>
  <c r="N424" i="1"/>
  <c r="M424" i="1"/>
  <c r="L424" i="1"/>
  <c r="K424" i="1"/>
  <c r="F424" i="1"/>
  <c r="R424" i="1" s="1"/>
  <c r="P423" i="1"/>
  <c r="O423" i="1"/>
  <c r="N423" i="1"/>
  <c r="M423" i="1"/>
  <c r="K423" i="1"/>
  <c r="J423" i="1"/>
  <c r="I423" i="1"/>
  <c r="H423" i="1"/>
  <c r="F423" i="1"/>
  <c r="E423" i="1"/>
  <c r="P422" i="1"/>
  <c r="O422" i="1"/>
  <c r="N422" i="1"/>
  <c r="M422" i="1"/>
  <c r="K422" i="1"/>
  <c r="J422" i="1"/>
  <c r="I422" i="1"/>
  <c r="H422" i="1"/>
  <c r="F422" i="1"/>
  <c r="E422" i="1"/>
  <c r="P421" i="1"/>
  <c r="O421" i="1"/>
  <c r="N421" i="1"/>
  <c r="M421" i="1"/>
  <c r="K421" i="1"/>
  <c r="J421" i="1"/>
  <c r="I421" i="1"/>
  <c r="H421" i="1"/>
  <c r="G421" i="1"/>
  <c r="F421" i="1"/>
  <c r="E421" i="1"/>
  <c r="P420" i="1"/>
  <c r="O420" i="1"/>
  <c r="N420" i="1"/>
  <c r="M420" i="1"/>
  <c r="K420" i="1"/>
  <c r="J420" i="1"/>
  <c r="I420" i="1"/>
  <c r="H420" i="1"/>
  <c r="F420" i="1"/>
  <c r="E420" i="1"/>
  <c r="P419" i="1"/>
  <c r="O419" i="1"/>
  <c r="N419" i="1"/>
  <c r="M419" i="1"/>
  <c r="L419" i="1" s="1"/>
  <c r="K419" i="1"/>
  <c r="J419" i="1"/>
  <c r="I419" i="1"/>
  <c r="H419" i="1"/>
  <c r="F419" i="1"/>
  <c r="E419" i="1"/>
  <c r="P418" i="1"/>
  <c r="O418" i="1"/>
  <c r="N418" i="1"/>
  <c r="M418" i="1"/>
  <c r="K418" i="1"/>
  <c r="J418" i="1"/>
  <c r="I418" i="1"/>
  <c r="H418" i="1"/>
  <c r="G418" i="1"/>
  <c r="F418" i="1"/>
  <c r="E418" i="1"/>
  <c r="P417" i="1"/>
  <c r="O417" i="1"/>
  <c r="N417" i="1"/>
  <c r="M417" i="1"/>
  <c r="K417" i="1"/>
  <c r="J417" i="1"/>
  <c r="I417" i="1"/>
  <c r="H417" i="1"/>
  <c r="F417" i="1"/>
  <c r="E417" i="1"/>
  <c r="P416" i="1"/>
  <c r="O416" i="1"/>
  <c r="N416" i="1"/>
  <c r="M416" i="1"/>
  <c r="K416" i="1"/>
  <c r="G416" i="1" s="1"/>
  <c r="J416" i="1"/>
  <c r="I416" i="1"/>
  <c r="H416" i="1"/>
  <c r="F416" i="1"/>
  <c r="E416" i="1"/>
  <c r="P415" i="1"/>
  <c r="O415" i="1"/>
  <c r="N415" i="1"/>
  <c r="N413" i="1" s="1"/>
  <c r="M415" i="1"/>
  <c r="K415" i="1"/>
  <c r="J415" i="1"/>
  <c r="I415" i="1"/>
  <c r="H415" i="1"/>
  <c r="F415" i="1"/>
  <c r="E415" i="1"/>
  <c r="P414" i="1"/>
  <c r="O414" i="1"/>
  <c r="N414" i="1"/>
  <c r="M414" i="1"/>
  <c r="K414" i="1"/>
  <c r="J414" i="1"/>
  <c r="I414" i="1"/>
  <c r="H414" i="1"/>
  <c r="F414" i="1"/>
  <c r="E414" i="1"/>
  <c r="P412" i="1"/>
  <c r="O412" i="1"/>
  <c r="N412" i="1"/>
  <c r="M412" i="1"/>
  <c r="K412" i="1"/>
  <c r="J412" i="1"/>
  <c r="J409" i="1" s="1"/>
  <c r="I412" i="1"/>
  <c r="H412" i="1"/>
  <c r="F412" i="1"/>
  <c r="E412" i="1"/>
  <c r="P411" i="1"/>
  <c r="O411" i="1"/>
  <c r="N411" i="1"/>
  <c r="M411" i="1"/>
  <c r="M409" i="1" s="1"/>
  <c r="K411" i="1"/>
  <c r="J411" i="1"/>
  <c r="I411" i="1"/>
  <c r="H411" i="1"/>
  <c r="F411" i="1"/>
  <c r="E411" i="1"/>
  <c r="P410" i="1"/>
  <c r="O410" i="1"/>
  <c r="N410" i="1"/>
  <c r="M410" i="1"/>
  <c r="K410" i="1"/>
  <c r="J410" i="1"/>
  <c r="I410" i="1"/>
  <c r="H410" i="1"/>
  <c r="H409" i="1" s="1"/>
  <c r="F410" i="1"/>
  <c r="E410" i="1"/>
  <c r="I409" i="1"/>
  <c r="P408" i="1"/>
  <c r="O408" i="1"/>
  <c r="N408" i="1"/>
  <c r="M408" i="1"/>
  <c r="K408" i="1"/>
  <c r="G408" i="1" s="1"/>
  <c r="J408" i="1"/>
  <c r="I408" i="1"/>
  <c r="H408" i="1"/>
  <c r="F408" i="1"/>
  <c r="E408" i="1"/>
  <c r="P407" i="1"/>
  <c r="O407" i="1"/>
  <c r="N407" i="1"/>
  <c r="M407" i="1"/>
  <c r="K407" i="1"/>
  <c r="J407" i="1"/>
  <c r="I407" i="1"/>
  <c r="H407" i="1"/>
  <c r="G407" i="1" s="1"/>
  <c r="F407" i="1"/>
  <c r="E407" i="1"/>
  <c r="P406" i="1"/>
  <c r="O406" i="1"/>
  <c r="N406" i="1"/>
  <c r="M406" i="1"/>
  <c r="K406" i="1"/>
  <c r="J406" i="1"/>
  <c r="I406" i="1"/>
  <c r="H406" i="1"/>
  <c r="F406" i="1"/>
  <c r="E406" i="1"/>
  <c r="P405" i="1"/>
  <c r="O405" i="1"/>
  <c r="N405" i="1"/>
  <c r="M405" i="1"/>
  <c r="K405" i="1"/>
  <c r="J405" i="1"/>
  <c r="I405" i="1"/>
  <c r="H405" i="1"/>
  <c r="F405" i="1"/>
  <c r="E405" i="1"/>
  <c r="P404" i="1"/>
  <c r="O404" i="1"/>
  <c r="N404" i="1"/>
  <c r="M404" i="1"/>
  <c r="K404" i="1"/>
  <c r="J404" i="1"/>
  <c r="I404" i="1"/>
  <c r="H404" i="1"/>
  <c r="F404" i="1"/>
  <c r="E404" i="1"/>
  <c r="P403" i="1"/>
  <c r="O403" i="1"/>
  <c r="N403" i="1"/>
  <c r="M403" i="1"/>
  <c r="K403" i="1"/>
  <c r="J403" i="1"/>
  <c r="I403" i="1"/>
  <c r="H403" i="1"/>
  <c r="F403" i="1"/>
  <c r="E403" i="1"/>
  <c r="P402" i="1"/>
  <c r="O402" i="1"/>
  <c r="N402" i="1"/>
  <c r="M402" i="1"/>
  <c r="K402" i="1"/>
  <c r="J402" i="1"/>
  <c r="I402" i="1"/>
  <c r="H402" i="1"/>
  <c r="G402" i="1" s="1"/>
  <c r="F402" i="1"/>
  <c r="E402" i="1"/>
  <c r="P401" i="1"/>
  <c r="O401" i="1"/>
  <c r="N401" i="1"/>
  <c r="M401" i="1"/>
  <c r="L401" i="1" s="1"/>
  <c r="K401" i="1"/>
  <c r="J401" i="1"/>
  <c r="I401" i="1"/>
  <c r="H401" i="1"/>
  <c r="F401" i="1"/>
  <c r="E401" i="1"/>
  <c r="P400" i="1"/>
  <c r="O400" i="1"/>
  <c r="N400" i="1"/>
  <c r="M400" i="1"/>
  <c r="K400" i="1"/>
  <c r="J400" i="1"/>
  <c r="G400" i="1" s="1"/>
  <c r="I400" i="1"/>
  <c r="H400" i="1"/>
  <c r="F400" i="1"/>
  <c r="E400" i="1"/>
  <c r="P399" i="1"/>
  <c r="O399" i="1"/>
  <c r="N399" i="1"/>
  <c r="M399" i="1"/>
  <c r="K399" i="1"/>
  <c r="J399" i="1"/>
  <c r="I399" i="1"/>
  <c r="H399" i="1"/>
  <c r="F399" i="1"/>
  <c r="E399" i="1"/>
  <c r="P398" i="1"/>
  <c r="O398" i="1"/>
  <c r="N398" i="1"/>
  <c r="M398" i="1"/>
  <c r="K398" i="1"/>
  <c r="J398" i="1"/>
  <c r="I398" i="1"/>
  <c r="H398" i="1"/>
  <c r="F398" i="1"/>
  <c r="E398" i="1"/>
  <c r="P395" i="1"/>
  <c r="O395" i="1"/>
  <c r="N395" i="1"/>
  <c r="M395" i="1"/>
  <c r="K395" i="1"/>
  <c r="J395" i="1"/>
  <c r="I395" i="1"/>
  <c r="H395" i="1"/>
  <c r="F395" i="1"/>
  <c r="E395" i="1"/>
  <c r="P394" i="1"/>
  <c r="O394" i="1"/>
  <c r="N394" i="1"/>
  <c r="M394" i="1"/>
  <c r="K394" i="1"/>
  <c r="J394" i="1"/>
  <c r="I394" i="1"/>
  <c r="H394" i="1"/>
  <c r="F394" i="1"/>
  <c r="E394" i="1"/>
  <c r="P393" i="1"/>
  <c r="O393" i="1"/>
  <c r="N393" i="1"/>
  <c r="M393" i="1"/>
  <c r="K393" i="1"/>
  <c r="J393" i="1"/>
  <c r="I393" i="1"/>
  <c r="H393" i="1"/>
  <c r="F393" i="1"/>
  <c r="E393" i="1"/>
  <c r="P392" i="1"/>
  <c r="O392" i="1"/>
  <c r="N392" i="1"/>
  <c r="M392" i="1"/>
  <c r="K392" i="1"/>
  <c r="J392" i="1"/>
  <c r="I392" i="1"/>
  <c r="H392" i="1"/>
  <c r="G392" i="1" s="1"/>
  <c r="F392" i="1"/>
  <c r="E392" i="1"/>
  <c r="P391" i="1"/>
  <c r="O391" i="1"/>
  <c r="N391" i="1"/>
  <c r="M391" i="1"/>
  <c r="K391" i="1"/>
  <c r="J391" i="1"/>
  <c r="I391" i="1"/>
  <c r="H391" i="1"/>
  <c r="F391" i="1"/>
  <c r="E391" i="1"/>
  <c r="P390" i="1"/>
  <c r="O390" i="1"/>
  <c r="N390" i="1"/>
  <c r="M390" i="1"/>
  <c r="L390" i="1" s="1"/>
  <c r="K390" i="1"/>
  <c r="J390" i="1"/>
  <c r="I390" i="1"/>
  <c r="H390" i="1"/>
  <c r="F390" i="1"/>
  <c r="E390" i="1"/>
  <c r="P389" i="1"/>
  <c r="O389" i="1"/>
  <c r="N389" i="1"/>
  <c r="M389" i="1"/>
  <c r="K389" i="1"/>
  <c r="J389" i="1"/>
  <c r="I389" i="1"/>
  <c r="H389" i="1"/>
  <c r="F389" i="1"/>
  <c r="E389" i="1"/>
  <c r="P388" i="1"/>
  <c r="O388" i="1"/>
  <c r="N388" i="1"/>
  <c r="M388" i="1"/>
  <c r="K388" i="1"/>
  <c r="J388" i="1"/>
  <c r="I388" i="1"/>
  <c r="H388" i="1"/>
  <c r="G388" i="1" s="1"/>
  <c r="Q388" i="1" s="1"/>
  <c r="F388" i="1"/>
  <c r="E388" i="1"/>
  <c r="P387" i="1"/>
  <c r="O387" i="1"/>
  <c r="N387" i="1"/>
  <c r="M387" i="1"/>
  <c r="K387" i="1"/>
  <c r="J387" i="1"/>
  <c r="I387" i="1"/>
  <c r="H387" i="1"/>
  <c r="F387" i="1"/>
  <c r="E387" i="1"/>
  <c r="P386" i="1"/>
  <c r="O386" i="1"/>
  <c r="N386" i="1"/>
  <c r="M386" i="1"/>
  <c r="K386" i="1"/>
  <c r="J386" i="1"/>
  <c r="G386" i="1" s="1"/>
  <c r="I386" i="1"/>
  <c r="H386" i="1"/>
  <c r="F386" i="1"/>
  <c r="E386" i="1"/>
  <c r="P385" i="1"/>
  <c r="O385" i="1"/>
  <c r="N385" i="1"/>
  <c r="M385" i="1"/>
  <c r="K385" i="1"/>
  <c r="J385" i="1"/>
  <c r="I385" i="1"/>
  <c r="I383" i="1" s="1"/>
  <c r="H385" i="1"/>
  <c r="H383" i="1" s="1"/>
  <c r="F385" i="1"/>
  <c r="E385" i="1"/>
  <c r="P384" i="1"/>
  <c r="O384" i="1"/>
  <c r="N384" i="1"/>
  <c r="M384" i="1"/>
  <c r="K384" i="1"/>
  <c r="J384" i="1"/>
  <c r="I384" i="1"/>
  <c r="H384" i="1"/>
  <c r="G384" i="1"/>
  <c r="F384" i="1"/>
  <c r="E384" i="1"/>
  <c r="P382" i="1"/>
  <c r="O382" i="1"/>
  <c r="N382" i="1"/>
  <c r="M382" i="1"/>
  <c r="K382" i="1"/>
  <c r="J382" i="1"/>
  <c r="I382" i="1"/>
  <c r="H382" i="1"/>
  <c r="F382" i="1"/>
  <c r="E382" i="1"/>
  <c r="P381" i="1"/>
  <c r="O381" i="1"/>
  <c r="N381" i="1"/>
  <c r="M381" i="1"/>
  <c r="K381" i="1"/>
  <c r="J381" i="1"/>
  <c r="I381" i="1"/>
  <c r="H381" i="1"/>
  <c r="F381" i="1"/>
  <c r="E381" i="1"/>
  <c r="P380" i="1"/>
  <c r="O380" i="1"/>
  <c r="N380" i="1"/>
  <c r="M380" i="1"/>
  <c r="K380" i="1"/>
  <c r="J380" i="1"/>
  <c r="I380" i="1"/>
  <c r="H380" i="1"/>
  <c r="G380" i="1"/>
  <c r="F380" i="1"/>
  <c r="E380" i="1"/>
  <c r="P379" i="1"/>
  <c r="O379" i="1"/>
  <c r="N379" i="1"/>
  <c r="M379" i="1"/>
  <c r="K379" i="1"/>
  <c r="J379" i="1"/>
  <c r="I379" i="1"/>
  <c r="H379" i="1"/>
  <c r="F379" i="1"/>
  <c r="E379" i="1"/>
  <c r="P378" i="1"/>
  <c r="O378" i="1"/>
  <c r="N378" i="1"/>
  <c r="M378" i="1"/>
  <c r="K378" i="1"/>
  <c r="G378" i="1" s="1"/>
  <c r="J378" i="1"/>
  <c r="I378" i="1"/>
  <c r="H378" i="1"/>
  <c r="F378" i="1"/>
  <c r="E378" i="1"/>
  <c r="P377" i="1"/>
  <c r="O377" i="1"/>
  <c r="N377" i="1"/>
  <c r="M377" i="1"/>
  <c r="K377" i="1"/>
  <c r="J377" i="1"/>
  <c r="I377" i="1"/>
  <c r="H377" i="1"/>
  <c r="F377" i="1"/>
  <c r="E377" i="1"/>
  <c r="P376" i="1"/>
  <c r="O376" i="1"/>
  <c r="N376" i="1"/>
  <c r="M376" i="1"/>
  <c r="L376" i="1" s="1"/>
  <c r="K376" i="1"/>
  <c r="J376" i="1"/>
  <c r="I376" i="1"/>
  <c r="H376" i="1"/>
  <c r="G376" i="1" s="1"/>
  <c r="F376" i="1"/>
  <c r="E376" i="1"/>
  <c r="P375" i="1"/>
  <c r="O375" i="1"/>
  <c r="N375" i="1"/>
  <c r="M375" i="1"/>
  <c r="K375" i="1"/>
  <c r="J375" i="1"/>
  <c r="I375" i="1"/>
  <c r="H375" i="1"/>
  <c r="F375" i="1"/>
  <c r="E375" i="1"/>
  <c r="P374" i="1"/>
  <c r="O374" i="1"/>
  <c r="N374" i="1"/>
  <c r="M374" i="1"/>
  <c r="K374" i="1"/>
  <c r="J374" i="1"/>
  <c r="I374" i="1"/>
  <c r="H374" i="1"/>
  <c r="G374" i="1" s="1"/>
  <c r="F374" i="1"/>
  <c r="E374" i="1"/>
  <c r="P373" i="1"/>
  <c r="O373" i="1"/>
  <c r="N373" i="1"/>
  <c r="M373" i="1"/>
  <c r="K373" i="1"/>
  <c r="J373" i="1"/>
  <c r="I373" i="1"/>
  <c r="H373" i="1"/>
  <c r="F373" i="1"/>
  <c r="E373" i="1"/>
  <c r="P372" i="1"/>
  <c r="O372" i="1"/>
  <c r="N372" i="1"/>
  <c r="M372" i="1"/>
  <c r="K372" i="1"/>
  <c r="J372" i="1"/>
  <c r="I372" i="1"/>
  <c r="H372" i="1"/>
  <c r="F372" i="1"/>
  <c r="E372" i="1"/>
  <c r="P371" i="1"/>
  <c r="O371" i="1"/>
  <c r="N371" i="1"/>
  <c r="M371" i="1"/>
  <c r="L371" i="1" s="1"/>
  <c r="K371" i="1"/>
  <c r="J371" i="1"/>
  <c r="I371" i="1"/>
  <c r="H371" i="1"/>
  <c r="F371" i="1"/>
  <c r="E371" i="1"/>
  <c r="P370" i="1"/>
  <c r="O370" i="1"/>
  <c r="N370" i="1"/>
  <c r="M370" i="1"/>
  <c r="K370" i="1"/>
  <c r="J370" i="1"/>
  <c r="I370" i="1"/>
  <c r="H370" i="1"/>
  <c r="F370" i="1"/>
  <c r="E370" i="1"/>
  <c r="P369" i="1"/>
  <c r="O369" i="1"/>
  <c r="N369" i="1"/>
  <c r="M369" i="1"/>
  <c r="K369" i="1"/>
  <c r="J369" i="1"/>
  <c r="I369" i="1"/>
  <c r="H369" i="1"/>
  <c r="F369" i="1"/>
  <c r="E369" i="1"/>
  <c r="P367" i="1"/>
  <c r="O367" i="1"/>
  <c r="N367" i="1"/>
  <c r="M367" i="1"/>
  <c r="K367" i="1"/>
  <c r="J367" i="1"/>
  <c r="I367" i="1"/>
  <c r="H367" i="1"/>
  <c r="F367" i="1"/>
  <c r="E367" i="1"/>
  <c r="P366" i="1"/>
  <c r="O366" i="1"/>
  <c r="N366" i="1"/>
  <c r="M366" i="1"/>
  <c r="K366" i="1"/>
  <c r="J366" i="1"/>
  <c r="I366" i="1"/>
  <c r="H366" i="1"/>
  <c r="G366" i="1" s="1"/>
  <c r="F366" i="1"/>
  <c r="E366" i="1"/>
  <c r="P365" i="1"/>
  <c r="O365" i="1"/>
  <c r="N365" i="1"/>
  <c r="M365" i="1"/>
  <c r="K365" i="1"/>
  <c r="J365" i="1"/>
  <c r="I365" i="1"/>
  <c r="H365" i="1"/>
  <c r="F365" i="1"/>
  <c r="E365" i="1"/>
  <c r="P364" i="1"/>
  <c r="O364" i="1"/>
  <c r="N364" i="1"/>
  <c r="M364" i="1"/>
  <c r="K364" i="1"/>
  <c r="J364" i="1"/>
  <c r="I364" i="1"/>
  <c r="H364" i="1"/>
  <c r="G364" i="1" s="1"/>
  <c r="F364" i="1"/>
  <c r="E364" i="1"/>
  <c r="P363" i="1"/>
  <c r="O363" i="1"/>
  <c r="N363" i="1"/>
  <c r="M363" i="1"/>
  <c r="K363" i="1"/>
  <c r="J363" i="1"/>
  <c r="I363" i="1"/>
  <c r="H363" i="1"/>
  <c r="F363" i="1"/>
  <c r="E363" i="1"/>
  <c r="P362" i="1"/>
  <c r="O362" i="1"/>
  <c r="N362" i="1"/>
  <c r="M362" i="1"/>
  <c r="K362" i="1"/>
  <c r="J362" i="1"/>
  <c r="I362" i="1"/>
  <c r="H362" i="1"/>
  <c r="F362" i="1"/>
  <c r="E362" i="1"/>
  <c r="P361" i="1"/>
  <c r="O361" i="1"/>
  <c r="N361" i="1"/>
  <c r="M361" i="1"/>
  <c r="K361" i="1"/>
  <c r="J361" i="1"/>
  <c r="I361" i="1"/>
  <c r="H361" i="1"/>
  <c r="F361" i="1"/>
  <c r="E361" i="1"/>
  <c r="P360" i="1"/>
  <c r="O360" i="1"/>
  <c r="N360" i="1"/>
  <c r="M360" i="1"/>
  <c r="K360" i="1"/>
  <c r="J360" i="1"/>
  <c r="I360" i="1"/>
  <c r="H360" i="1"/>
  <c r="F360" i="1"/>
  <c r="E360" i="1"/>
  <c r="P359" i="1"/>
  <c r="O359" i="1"/>
  <c r="N359" i="1"/>
  <c r="M359" i="1"/>
  <c r="K359" i="1"/>
  <c r="J359" i="1"/>
  <c r="I359" i="1"/>
  <c r="H359" i="1"/>
  <c r="F359" i="1"/>
  <c r="E359" i="1"/>
  <c r="P358" i="1"/>
  <c r="O358" i="1"/>
  <c r="N358" i="1"/>
  <c r="M358" i="1"/>
  <c r="K358" i="1"/>
  <c r="J358" i="1"/>
  <c r="I358" i="1"/>
  <c r="H358" i="1"/>
  <c r="F358" i="1"/>
  <c r="E358" i="1"/>
  <c r="P357" i="1"/>
  <c r="O357" i="1"/>
  <c r="N357" i="1"/>
  <c r="M357" i="1"/>
  <c r="K357" i="1"/>
  <c r="J357" i="1"/>
  <c r="I357" i="1"/>
  <c r="H357" i="1"/>
  <c r="F357" i="1"/>
  <c r="E357" i="1"/>
  <c r="P356" i="1"/>
  <c r="O356" i="1"/>
  <c r="N356" i="1"/>
  <c r="M356" i="1"/>
  <c r="K356" i="1"/>
  <c r="J356" i="1"/>
  <c r="I356" i="1"/>
  <c r="H356" i="1"/>
  <c r="G356" i="1"/>
  <c r="Q356" i="1" s="1"/>
  <c r="F356" i="1"/>
  <c r="E356" i="1"/>
  <c r="P355" i="1"/>
  <c r="O355" i="1"/>
  <c r="N355" i="1"/>
  <c r="M355" i="1"/>
  <c r="K355" i="1"/>
  <c r="J355" i="1"/>
  <c r="J353" i="1" s="1"/>
  <c r="I355" i="1"/>
  <c r="H355" i="1"/>
  <c r="F355" i="1"/>
  <c r="E355" i="1"/>
  <c r="P354" i="1"/>
  <c r="O354" i="1"/>
  <c r="N354" i="1"/>
  <c r="M354" i="1"/>
  <c r="K354" i="1"/>
  <c r="J354" i="1"/>
  <c r="I354" i="1"/>
  <c r="H354" i="1"/>
  <c r="F354" i="1"/>
  <c r="E354" i="1"/>
  <c r="H353" i="1"/>
  <c r="P352" i="1"/>
  <c r="O352" i="1"/>
  <c r="N352" i="1"/>
  <c r="M352" i="1"/>
  <c r="L352" i="1"/>
  <c r="K352" i="1"/>
  <c r="J352" i="1"/>
  <c r="I352" i="1"/>
  <c r="H352" i="1"/>
  <c r="G352" i="1" s="1"/>
  <c r="F352" i="1"/>
  <c r="E352" i="1"/>
  <c r="P351" i="1"/>
  <c r="O351" i="1"/>
  <c r="N351" i="1"/>
  <c r="M351" i="1"/>
  <c r="L351" i="1"/>
  <c r="K351" i="1"/>
  <c r="J351" i="1"/>
  <c r="I351" i="1"/>
  <c r="H351" i="1"/>
  <c r="F351" i="1"/>
  <c r="E351" i="1"/>
  <c r="P350" i="1"/>
  <c r="O350" i="1"/>
  <c r="N350" i="1"/>
  <c r="M350" i="1"/>
  <c r="L350" i="1"/>
  <c r="K350" i="1"/>
  <c r="J350" i="1"/>
  <c r="I350" i="1"/>
  <c r="H350" i="1"/>
  <c r="G350" i="1"/>
  <c r="F350" i="1"/>
  <c r="R350" i="1" s="1"/>
  <c r="E350" i="1"/>
  <c r="P349" i="1"/>
  <c r="O349" i="1"/>
  <c r="N349" i="1"/>
  <c r="M349" i="1"/>
  <c r="L349" i="1"/>
  <c r="J349" i="1"/>
  <c r="F349" i="1"/>
  <c r="P348" i="1"/>
  <c r="O348" i="1"/>
  <c r="N348" i="1"/>
  <c r="M348" i="1"/>
  <c r="K348" i="1"/>
  <c r="J348" i="1"/>
  <c r="I348" i="1"/>
  <c r="H348" i="1"/>
  <c r="F348" i="1"/>
  <c r="E348" i="1"/>
  <c r="P347" i="1"/>
  <c r="O347" i="1"/>
  <c r="N347" i="1"/>
  <c r="M347" i="1"/>
  <c r="K347" i="1"/>
  <c r="J347" i="1"/>
  <c r="G347" i="1" s="1"/>
  <c r="I347" i="1"/>
  <c r="H347" i="1"/>
  <c r="F347" i="1"/>
  <c r="E347" i="1"/>
  <c r="P346" i="1"/>
  <c r="O346" i="1"/>
  <c r="N346" i="1"/>
  <c r="M346" i="1"/>
  <c r="K346" i="1"/>
  <c r="J346" i="1"/>
  <c r="I346" i="1"/>
  <c r="H346" i="1"/>
  <c r="F346" i="1"/>
  <c r="E346" i="1"/>
  <c r="P345" i="1"/>
  <c r="P335" i="1" s="1"/>
  <c r="O345" i="1"/>
  <c r="N345" i="1"/>
  <c r="M345" i="1"/>
  <c r="K345" i="1"/>
  <c r="J345" i="1"/>
  <c r="I345" i="1"/>
  <c r="H345" i="1"/>
  <c r="G345" i="1"/>
  <c r="F345" i="1"/>
  <c r="E345" i="1"/>
  <c r="P344" i="1"/>
  <c r="O344" i="1"/>
  <c r="N344" i="1"/>
  <c r="M344" i="1"/>
  <c r="L344" i="1" s="1"/>
  <c r="K344" i="1"/>
  <c r="J344" i="1"/>
  <c r="I344" i="1"/>
  <c r="H344" i="1"/>
  <c r="F344" i="1"/>
  <c r="E344" i="1"/>
  <c r="P343" i="1"/>
  <c r="O343" i="1"/>
  <c r="N343" i="1"/>
  <c r="M343" i="1"/>
  <c r="M335" i="1" s="1"/>
  <c r="K343" i="1"/>
  <c r="J343" i="1"/>
  <c r="I343" i="1"/>
  <c r="H343" i="1"/>
  <c r="F343" i="1"/>
  <c r="E343" i="1"/>
  <c r="P342" i="1"/>
  <c r="O342" i="1"/>
  <c r="N342" i="1"/>
  <c r="M342" i="1"/>
  <c r="K342" i="1"/>
  <c r="J342" i="1"/>
  <c r="I342" i="1"/>
  <c r="H342" i="1"/>
  <c r="G342" i="1" s="1"/>
  <c r="F342" i="1"/>
  <c r="E342" i="1"/>
  <c r="P341" i="1"/>
  <c r="O341" i="1"/>
  <c r="N341" i="1"/>
  <c r="M341" i="1"/>
  <c r="K341" i="1"/>
  <c r="J341" i="1"/>
  <c r="I341" i="1"/>
  <c r="H341" i="1"/>
  <c r="G341" i="1" s="1"/>
  <c r="F341" i="1"/>
  <c r="E341" i="1"/>
  <c r="P340" i="1"/>
  <c r="O340" i="1"/>
  <c r="N340" i="1"/>
  <c r="M340" i="1"/>
  <c r="K340" i="1"/>
  <c r="J340" i="1"/>
  <c r="I340" i="1"/>
  <c r="H340" i="1"/>
  <c r="F340" i="1"/>
  <c r="E340" i="1"/>
  <c r="P339" i="1"/>
  <c r="O339" i="1"/>
  <c r="N339" i="1"/>
  <c r="M339" i="1"/>
  <c r="K339" i="1"/>
  <c r="J339" i="1"/>
  <c r="I339" i="1"/>
  <c r="H339" i="1"/>
  <c r="F339" i="1"/>
  <c r="F335" i="1" s="1"/>
  <c r="E339" i="1"/>
  <c r="P338" i="1"/>
  <c r="O338" i="1"/>
  <c r="N338" i="1"/>
  <c r="M338" i="1"/>
  <c r="K338" i="1"/>
  <c r="J338" i="1"/>
  <c r="I338" i="1"/>
  <c r="H338" i="1"/>
  <c r="F338" i="1"/>
  <c r="E338" i="1"/>
  <c r="P337" i="1"/>
  <c r="O337" i="1"/>
  <c r="N337" i="1"/>
  <c r="M337" i="1"/>
  <c r="K337" i="1"/>
  <c r="J337" i="1"/>
  <c r="I337" i="1"/>
  <c r="H337" i="1"/>
  <c r="F337" i="1"/>
  <c r="E337" i="1"/>
  <c r="P336" i="1"/>
  <c r="O336" i="1"/>
  <c r="N336" i="1"/>
  <c r="M336" i="1"/>
  <c r="K336" i="1"/>
  <c r="J336" i="1"/>
  <c r="I336" i="1"/>
  <c r="H336" i="1"/>
  <c r="F336" i="1"/>
  <c r="E336" i="1"/>
  <c r="P334" i="1"/>
  <c r="O334" i="1"/>
  <c r="N334" i="1"/>
  <c r="M334" i="1"/>
  <c r="K334" i="1"/>
  <c r="J334" i="1"/>
  <c r="I334" i="1"/>
  <c r="H334" i="1"/>
  <c r="F334" i="1"/>
  <c r="E334" i="1"/>
  <c r="P333" i="1"/>
  <c r="O333" i="1"/>
  <c r="N333" i="1"/>
  <c r="M333" i="1"/>
  <c r="M331" i="1" s="1"/>
  <c r="K333" i="1"/>
  <c r="J333" i="1"/>
  <c r="I333" i="1"/>
  <c r="H333" i="1"/>
  <c r="F333" i="1"/>
  <c r="E333" i="1"/>
  <c r="P332" i="1"/>
  <c r="O332" i="1"/>
  <c r="N332" i="1"/>
  <c r="M332" i="1"/>
  <c r="K332" i="1"/>
  <c r="J332" i="1"/>
  <c r="I332" i="1"/>
  <c r="H332" i="1"/>
  <c r="F332" i="1"/>
  <c r="E332" i="1"/>
  <c r="P331" i="1"/>
  <c r="P330" i="1"/>
  <c r="O330" i="1"/>
  <c r="N330" i="1"/>
  <c r="M330" i="1"/>
  <c r="K330" i="1"/>
  <c r="J330" i="1"/>
  <c r="I330" i="1"/>
  <c r="H330" i="1"/>
  <c r="F330" i="1"/>
  <c r="E330" i="1"/>
  <c r="P329" i="1"/>
  <c r="O329" i="1"/>
  <c r="N329" i="1"/>
  <c r="M329" i="1"/>
  <c r="K329" i="1"/>
  <c r="J329" i="1"/>
  <c r="G329" i="1" s="1"/>
  <c r="Q329" i="1" s="1"/>
  <c r="I329" i="1"/>
  <c r="H329" i="1"/>
  <c r="F329" i="1"/>
  <c r="E329" i="1"/>
  <c r="P328" i="1"/>
  <c r="O328" i="1"/>
  <c r="N328" i="1"/>
  <c r="M328" i="1"/>
  <c r="K328" i="1"/>
  <c r="J328" i="1"/>
  <c r="I328" i="1"/>
  <c r="H328" i="1"/>
  <c r="F328" i="1"/>
  <c r="E328" i="1"/>
  <c r="P327" i="1"/>
  <c r="O327" i="1"/>
  <c r="N327" i="1"/>
  <c r="M327" i="1"/>
  <c r="K327" i="1"/>
  <c r="J327" i="1"/>
  <c r="I327" i="1"/>
  <c r="H327" i="1"/>
  <c r="G327" i="1" s="1"/>
  <c r="F327" i="1"/>
  <c r="E327" i="1"/>
  <c r="P326" i="1"/>
  <c r="O326" i="1"/>
  <c r="N326" i="1"/>
  <c r="M326" i="1"/>
  <c r="L326" i="1" s="1"/>
  <c r="K326" i="1"/>
  <c r="J326" i="1"/>
  <c r="I326" i="1"/>
  <c r="H326" i="1"/>
  <c r="F326" i="1"/>
  <c r="E326" i="1"/>
  <c r="P325" i="1"/>
  <c r="O325" i="1"/>
  <c r="N325" i="1"/>
  <c r="M325" i="1"/>
  <c r="K325" i="1"/>
  <c r="J325" i="1"/>
  <c r="I325" i="1"/>
  <c r="H325" i="1"/>
  <c r="F325" i="1"/>
  <c r="E325" i="1"/>
  <c r="P324" i="1"/>
  <c r="O324" i="1"/>
  <c r="N324" i="1"/>
  <c r="M324" i="1"/>
  <c r="K324" i="1"/>
  <c r="J324" i="1"/>
  <c r="I324" i="1"/>
  <c r="H324" i="1"/>
  <c r="G324" i="1" s="1"/>
  <c r="F324" i="1"/>
  <c r="E324" i="1"/>
  <c r="P323" i="1"/>
  <c r="O323" i="1"/>
  <c r="N323" i="1"/>
  <c r="M323" i="1"/>
  <c r="K323" i="1"/>
  <c r="J323" i="1"/>
  <c r="I323" i="1"/>
  <c r="H323" i="1"/>
  <c r="F323" i="1"/>
  <c r="E323" i="1"/>
  <c r="P322" i="1"/>
  <c r="O322" i="1"/>
  <c r="N322" i="1"/>
  <c r="M322" i="1"/>
  <c r="L322" i="1" s="1"/>
  <c r="K322" i="1"/>
  <c r="J322" i="1"/>
  <c r="I322" i="1"/>
  <c r="H322" i="1"/>
  <c r="F322" i="1"/>
  <c r="E322" i="1"/>
  <c r="P321" i="1"/>
  <c r="O321" i="1"/>
  <c r="N321" i="1"/>
  <c r="M321" i="1"/>
  <c r="K321" i="1"/>
  <c r="J321" i="1"/>
  <c r="I321" i="1"/>
  <c r="H321" i="1"/>
  <c r="G321" i="1"/>
  <c r="F321" i="1"/>
  <c r="E321" i="1"/>
  <c r="Q321" i="1" s="1"/>
  <c r="P320" i="1"/>
  <c r="O320" i="1"/>
  <c r="N320" i="1"/>
  <c r="M320" i="1"/>
  <c r="K320" i="1"/>
  <c r="J320" i="1"/>
  <c r="I320" i="1"/>
  <c r="H320" i="1"/>
  <c r="G320" i="1" s="1"/>
  <c r="Q320" i="1" s="1"/>
  <c r="F320" i="1"/>
  <c r="E320" i="1"/>
  <c r="P319" i="1"/>
  <c r="O319" i="1"/>
  <c r="N319" i="1"/>
  <c r="M319" i="1"/>
  <c r="K319" i="1"/>
  <c r="J319" i="1"/>
  <c r="I319" i="1"/>
  <c r="H319" i="1"/>
  <c r="F319" i="1"/>
  <c r="E319" i="1"/>
  <c r="P318" i="1"/>
  <c r="O318" i="1"/>
  <c r="N318" i="1"/>
  <c r="M318" i="1"/>
  <c r="L318" i="1" s="1"/>
  <c r="K318" i="1"/>
  <c r="J318" i="1"/>
  <c r="I318" i="1"/>
  <c r="H318" i="1"/>
  <c r="F318" i="1"/>
  <c r="E318" i="1"/>
  <c r="P317" i="1"/>
  <c r="O317" i="1"/>
  <c r="N317" i="1"/>
  <c r="M317" i="1"/>
  <c r="K317" i="1"/>
  <c r="J317" i="1"/>
  <c r="I317" i="1"/>
  <c r="H317" i="1"/>
  <c r="G317" i="1" s="1"/>
  <c r="F317" i="1"/>
  <c r="E317" i="1"/>
  <c r="P316" i="1"/>
  <c r="P313" i="1" s="1"/>
  <c r="O316" i="1"/>
  <c r="N316" i="1"/>
  <c r="M316" i="1"/>
  <c r="K316" i="1"/>
  <c r="J316" i="1"/>
  <c r="I316" i="1"/>
  <c r="H316" i="1"/>
  <c r="F316" i="1"/>
  <c r="E316" i="1"/>
  <c r="P315" i="1"/>
  <c r="O315" i="1"/>
  <c r="N315" i="1"/>
  <c r="M315" i="1"/>
  <c r="L315" i="1" s="1"/>
  <c r="K315" i="1"/>
  <c r="J315" i="1"/>
  <c r="I315" i="1"/>
  <c r="H315" i="1"/>
  <c r="F315" i="1"/>
  <c r="E315" i="1"/>
  <c r="P314" i="1"/>
  <c r="O314" i="1"/>
  <c r="N314" i="1"/>
  <c r="M314" i="1"/>
  <c r="K314" i="1"/>
  <c r="J314" i="1"/>
  <c r="I314" i="1"/>
  <c r="H314" i="1"/>
  <c r="F314" i="1"/>
  <c r="E314" i="1"/>
  <c r="P311" i="1"/>
  <c r="O311" i="1"/>
  <c r="N311" i="1"/>
  <c r="M311" i="1"/>
  <c r="K311" i="1"/>
  <c r="J311" i="1"/>
  <c r="I311" i="1"/>
  <c r="H311" i="1"/>
  <c r="G311" i="1" s="1"/>
  <c r="F311" i="1"/>
  <c r="E311" i="1"/>
  <c r="P310" i="1"/>
  <c r="O310" i="1"/>
  <c r="N310" i="1"/>
  <c r="M310" i="1"/>
  <c r="K310" i="1"/>
  <c r="J310" i="1"/>
  <c r="I310" i="1"/>
  <c r="H310" i="1"/>
  <c r="F310" i="1"/>
  <c r="E310" i="1"/>
  <c r="P309" i="1"/>
  <c r="O309" i="1"/>
  <c r="N309" i="1"/>
  <c r="M309" i="1"/>
  <c r="K309" i="1"/>
  <c r="J309" i="1"/>
  <c r="I309" i="1"/>
  <c r="H309" i="1"/>
  <c r="F309" i="1"/>
  <c r="E309" i="1"/>
  <c r="P308" i="1"/>
  <c r="O308" i="1"/>
  <c r="N308" i="1"/>
  <c r="M308" i="1"/>
  <c r="K308" i="1"/>
  <c r="J308" i="1"/>
  <c r="I308" i="1"/>
  <c r="H308" i="1"/>
  <c r="F308" i="1"/>
  <c r="E308" i="1"/>
  <c r="P307" i="1"/>
  <c r="O307" i="1"/>
  <c r="N307" i="1"/>
  <c r="M307" i="1"/>
  <c r="K307" i="1"/>
  <c r="J307" i="1"/>
  <c r="I307" i="1"/>
  <c r="H307" i="1"/>
  <c r="F307" i="1"/>
  <c r="E307" i="1"/>
  <c r="P306" i="1"/>
  <c r="O306" i="1"/>
  <c r="N306" i="1"/>
  <c r="M306" i="1"/>
  <c r="K306" i="1"/>
  <c r="J306" i="1"/>
  <c r="I306" i="1"/>
  <c r="H306" i="1"/>
  <c r="F306" i="1"/>
  <c r="E306" i="1"/>
  <c r="P305" i="1"/>
  <c r="O305" i="1"/>
  <c r="N305" i="1"/>
  <c r="M305" i="1"/>
  <c r="K305" i="1"/>
  <c r="J305" i="1"/>
  <c r="I305" i="1"/>
  <c r="H305" i="1"/>
  <c r="F305" i="1"/>
  <c r="E305" i="1"/>
  <c r="P304" i="1"/>
  <c r="O304" i="1"/>
  <c r="N304" i="1"/>
  <c r="M304" i="1"/>
  <c r="K304" i="1"/>
  <c r="J304" i="1"/>
  <c r="I304" i="1"/>
  <c r="H304" i="1"/>
  <c r="F304" i="1"/>
  <c r="E304" i="1"/>
  <c r="P303" i="1"/>
  <c r="P302" i="1" s="1"/>
  <c r="O303" i="1"/>
  <c r="O302" i="1" s="1"/>
  <c r="N303" i="1"/>
  <c r="M303" i="1"/>
  <c r="K303" i="1"/>
  <c r="K302" i="1" s="1"/>
  <c r="J303" i="1"/>
  <c r="I303" i="1"/>
  <c r="I302" i="1" s="1"/>
  <c r="H303" i="1"/>
  <c r="F303" i="1"/>
  <c r="F302" i="1" s="1"/>
  <c r="E303" i="1"/>
  <c r="E302" i="1" s="1"/>
  <c r="N302" i="1"/>
  <c r="M302" i="1"/>
  <c r="J302" i="1"/>
  <c r="P301" i="1"/>
  <c r="O301" i="1"/>
  <c r="N301" i="1"/>
  <c r="M301" i="1"/>
  <c r="K301" i="1"/>
  <c r="J301" i="1"/>
  <c r="I301" i="1"/>
  <c r="H301" i="1"/>
  <c r="G301" i="1"/>
  <c r="F301" i="1"/>
  <c r="E301" i="1"/>
  <c r="P300" i="1"/>
  <c r="O300" i="1"/>
  <c r="N300" i="1"/>
  <c r="M300" i="1"/>
  <c r="K300" i="1"/>
  <c r="J300" i="1"/>
  <c r="I300" i="1"/>
  <c r="H300" i="1"/>
  <c r="F300" i="1"/>
  <c r="E300" i="1"/>
  <c r="P299" i="1"/>
  <c r="O299" i="1"/>
  <c r="N299" i="1"/>
  <c r="M299" i="1"/>
  <c r="K299" i="1"/>
  <c r="J299" i="1"/>
  <c r="I299" i="1"/>
  <c r="H299" i="1"/>
  <c r="F299" i="1"/>
  <c r="E299" i="1"/>
  <c r="P298" i="1"/>
  <c r="O298" i="1"/>
  <c r="N298" i="1"/>
  <c r="M298" i="1"/>
  <c r="K298" i="1"/>
  <c r="J298" i="1"/>
  <c r="I298" i="1"/>
  <c r="H298" i="1"/>
  <c r="F298" i="1"/>
  <c r="E298" i="1"/>
  <c r="P297" i="1"/>
  <c r="O297" i="1"/>
  <c r="N297" i="1"/>
  <c r="M297" i="1"/>
  <c r="K297" i="1"/>
  <c r="J297" i="1"/>
  <c r="I297" i="1"/>
  <c r="H297" i="1"/>
  <c r="G297" i="1" s="1"/>
  <c r="F297" i="1"/>
  <c r="E297" i="1"/>
  <c r="P296" i="1"/>
  <c r="O296" i="1"/>
  <c r="N296" i="1"/>
  <c r="M296" i="1"/>
  <c r="K296" i="1"/>
  <c r="J296" i="1"/>
  <c r="I296" i="1"/>
  <c r="H296" i="1"/>
  <c r="G296" i="1"/>
  <c r="F296" i="1"/>
  <c r="E296" i="1"/>
  <c r="P295" i="1"/>
  <c r="O295" i="1"/>
  <c r="N295" i="1"/>
  <c r="M295" i="1"/>
  <c r="K295" i="1"/>
  <c r="J295" i="1"/>
  <c r="G295" i="1" s="1"/>
  <c r="I295" i="1"/>
  <c r="H295" i="1"/>
  <c r="F295" i="1"/>
  <c r="E295" i="1"/>
  <c r="P294" i="1"/>
  <c r="O294" i="1"/>
  <c r="N294" i="1"/>
  <c r="M294" i="1"/>
  <c r="K294" i="1"/>
  <c r="J294" i="1"/>
  <c r="I294" i="1"/>
  <c r="H294" i="1"/>
  <c r="F294" i="1"/>
  <c r="E294" i="1"/>
  <c r="P293" i="1"/>
  <c r="O293" i="1"/>
  <c r="N293" i="1"/>
  <c r="M293" i="1"/>
  <c r="K293" i="1"/>
  <c r="J293" i="1"/>
  <c r="I293" i="1"/>
  <c r="H293" i="1"/>
  <c r="G293" i="1" s="1"/>
  <c r="F293" i="1"/>
  <c r="E293" i="1"/>
  <c r="P292" i="1"/>
  <c r="O292" i="1"/>
  <c r="N292" i="1"/>
  <c r="M292" i="1"/>
  <c r="K292" i="1"/>
  <c r="J292" i="1"/>
  <c r="I292" i="1"/>
  <c r="H292" i="1"/>
  <c r="F292" i="1"/>
  <c r="E292" i="1"/>
  <c r="P291" i="1"/>
  <c r="O291" i="1"/>
  <c r="N291" i="1"/>
  <c r="M291" i="1"/>
  <c r="K291" i="1"/>
  <c r="J291" i="1"/>
  <c r="I291" i="1"/>
  <c r="H291" i="1"/>
  <c r="F291" i="1"/>
  <c r="E291" i="1"/>
  <c r="P290" i="1"/>
  <c r="O290" i="1"/>
  <c r="N290" i="1"/>
  <c r="M290" i="1"/>
  <c r="K290" i="1"/>
  <c r="J290" i="1"/>
  <c r="I290" i="1"/>
  <c r="H290" i="1"/>
  <c r="F290" i="1"/>
  <c r="E290" i="1"/>
  <c r="P289" i="1"/>
  <c r="O289" i="1"/>
  <c r="N289" i="1"/>
  <c r="M289" i="1"/>
  <c r="K289" i="1"/>
  <c r="J289" i="1"/>
  <c r="I289" i="1"/>
  <c r="H289" i="1"/>
  <c r="F289" i="1"/>
  <c r="E289" i="1"/>
  <c r="P287" i="1"/>
  <c r="O287" i="1"/>
  <c r="N287" i="1"/>
  <c r="M287" i="1"/>
  <c r="K287" i="1"/>
  <c r="J287" i="1"/>
  <c r="I287" i="1"/>
  <c r="H287" i="1"/>
  <c r="F287" i="1"/>
  <c r="E287" i="1"/>
  <c r="P286" i="1"/>
  <c r="O286" i="1"/>
  <c r="N286" i="1"/>
  <c r="M286" i="1"/>
  <c r="K286" i="1"/>
  <c r="J286" i="1"/>
  <c r="I286" i="1"/>
  <c r="H286" i="1"/>
  <c r="F286" i="1"/>
  <c r="E286" i="1"/>
  <c r="P285" i="1"/>
  <c r="O285" i="1"/>
  <c r="N285" i="1"/>
  <c r="M285" i="1"/>
  <c r="K285" i="1"/>
  <c r="J285" i="1"/>
  <c r="I285" i="1"/>
  <c r="H285" i="1"/>
  <c r="F285" i="1"/>
  <c r="E285" i="1"/>
  <c r="P284" i="1"/>
  <c r="O284" i="1"/>
  <c r="N284" i="1"/>
  <c r="M284" i="1"/>
  <c r="K284" i="1"/>
  <c r="J284" i="1"/>
  <c r="I284" i="1"/>
  <c r="H284" i="1"/>
  <c r="F284" i="1"/>
  <c r="E284" i="1"/>
  <c r="P283" i="1"/>
  <c r="O283" i="1"/>
  <c r="N283" i="1"/>
  <c r="M283" i="1"/>
  <c r="K283" i="1"/>
  <c r="J283" i="1"/>
  <c r="I283" i="1"/>
  <c r="H283" i="1"/>
  <c r="F283" i="1"/>
  <c r="E283" i="1"/>
  <c r="P282" i="1"/>
  <c r="O282" i="1"/>
  <c r="N282" i="1"/>
  <c r="M282" i="1"/>
  <c r="K282" i="1"/>
  <c r="J282" i="1"/>
  <c r="I282" i="1"/>
  <c r="G282" i="1" s="1"/>
  <c r="H282" i="1"/>
  <c r="F282" i="1"/>
  <c r="E282" i="1"/>
  <c r="P281" i="1"/>
  <c r="O281" i="1"/>
  <c r="N281" i="1"/>
  <c r="M281" i="1"/>
  <c r="K281" i="1"/>
  <c r="J281" i="1"/>
  <c r="I281" i="1"/>
  <c r="H281" i="1"/>
  <c r="G281" i="1" s="1"/>
  <c r="F281" i="1"/>
  <c r="E281" i="1"/>
  <c r="P280" i="1"/>
  <c r="O280" i="1"/>
  <c r="N280" i="1"/>
  <c r="M280" i="1"/>
  <c r="K280" i="1"/>
  <c r="J280" i="1"/>
  <c r="I280" i="1"/>
  <c r="H280" i="1"/>
  <c r="F280" i="1"/>
  <c r="E280" i="1"/>
  <c r="P279" i="1"/>
  <c r="O279" i="1"/>
  <c r="N279" i="1"/>
  <c r="M279" i="1"/>
  <c r="K279" i="1"/>
  <c r="J279" i="1"/>
  <c r="I279" i="1"/>
  <c r="H279" i="1"/>
  <c r="F279" i="1"/>
  <c r="E279" i="1"/>
  <c r="P278" i="1"/>
  <c r="O278" i="1"/>
  <c r="O274" i="1" s="1"/>
  <c r="N278" i="1"/>
  <c r="M278" i="1"/>
  <c r="K278" i="1"/>
  <c r="J278" i="1"/>
  <c r="I278" i="1"/>
  <c r="H278" i="1"/>
  <c r="F278" i="1"/>
  <c r="E278" i="1"/>
  <c r="P277" i="1"/>
  <c r="O277" i="1"/>
  <c r="N277" i="1"/>
  <c r="M277" i="1"/>
  <c r="K277" i="1"/>
  <c r="J277" i="1"/>
  <c r="I277" i="1"/>
  <c r="H277" i="1"/>
  <c r="G277" i="1" s="1"/>
  <c r="F277" i="1"/>
  <c r="E277" i="1"/>
  <c r="P276" i="1"/>
  <c r="O276" i="1"/>
  <c r="N276" i="1"/>
  <c r="M276" i="1"/>
  <c r="K276" i="1"/>
  <c r="J276" i="1"/>
  <c r="I276" i="1"/>
  <c r="H276" i="1"/>
  <c r="F276" i="1"/>
  <c r="E276" i="1"/>
  <c r="P275" i="1"/>
  <c r="O275" i="1"/>
  <c r="N275" i="1"/>
  <c r="M275" i="1"/>
  <c r="K275" i="1"/>
  <c r="J275" i="1"/>
  <c r="I275" i="1"/>
  <c r="H275" i="1"/>
  <c r="F275" i="1"/>
  <c r="E275" i="1"/>
  <c r="P273" i="1"/>
  <c r="O273" i="1"/>
  <c r="N273" i="1"/>
  <c r="M273" i="1"/>
  <c r="L273" i="1"/>
  <c r="K273" i="1"/>
  <c r="J273" i="1"/>
  <c r="I273" i="1"/>
  <c r="H273" i="1"/>
  <c r="F273" i="1"/>
  <c r="E273" i="1"/>
  <c r="P272" i="1"/>
  <c r="O272" i="1"/>
  <c r="N272" i="1"/>
  <c r="M272" i="1"/>
  <c r="L272" i="1"/>
  <c r="K272" i="1"/>
  <c r="J272" i="1"/>
  <c r="I272" i="1"/>
  <c r="H272" i="1"/>
  <c r="F272" i="1"/>
  <c r="E272" i="1"/>
  <c r="P271" i="1"/>
  <c r="O271" i="1"/>
  <c r="N271" i="1"/>
  <c r="M271" i="1"/>
  <c r="L271" i="1"/>
  <c r="K271" i="1"/>
  <c r="J271" i="1"/>
  <c r="I271" i="1"/>
  <c r="H271" i="1"/>
  <c r="F271" i="1"/>
  <c r="E271" i="1"/>
  <c r="P270" i="1"/>
  <c r="O270" i="1"/>
  <c r="N270" i="1"/>
  <c r="M270" i="1"/>
  <c r="L270" i="1"/>
  <c r="F270" i="1"/>
  <c r="R270" i="1" s="1"/>
  <c r="P269" i="1"/>
  <c r="O269" i="1"/>
  <c r="N269" i="1"/>
  <c r="M269" i="1"/>
  <c r="K269" i="1"/>
  <c r="J269" i="1"/>
  <c r="I269" i="1"/>
  <c r="H269" i="1"/>
  <c r="F269" i="1"/>
  <c r="E269" i="1"/>
  <c r="P268" i="1"/>
  <c r="O268" i="1"/>
  <c r="N268" i="1"/>
  <c r="M268" i="1"/>
  <c r="K268" i="1"/>
  <c r="J268" i="1"/>
  <c r="I268" i="1"/>
  <c r="G268" i="1" s="1"/>
  <c r="H268" i="1"/>
  <c r="F268" i="1"/>
  <c r="E268" i="1"/>
  <c r="P267" i="1"/>
  <c r="O267" i="1"/>
  <c r="N267" i="1"/>
  <c r="M267" i="1"/>
  <c r="K267" i="1"/>
  <c r="J267" i="1"/>
  <c r="I267" i="1"/>
  <c r="H267" i="1"/>
  <c r="F267" i="1"/>
  <c r="E267" i="1"/>
  <c r="P266" i="1"/>
  <c r="O266" i="1"/>
  <c r="N266" i="1"/>
  <c r="M266" i="1"/>
  <c r="K266" i="1"/>
  <c r="J266" i="1"/>
  <c r="I266" i="1"/>
  <c r="H266" i="1"/>
  <c r="F266" i="1"/>
  <c r="E266" i="1"/>
  <c r="P265" i="1"/>
  <c r="O265" i="1"/>
  <c r="N265" i="1"/>
  <c r="M265" i="1"/>
  <c r="K265" i="1"/>
  <c r="J265" i="1"/>
  <c r="I265" i="1"/>
  <c r="H265" i="1"/>
  <c r="G265" i="1" s="1"/>
  <c r="F265" i="1"/>
  <c r="E265" i="1"/>
  <c r="P264" i="1"/>
  <c r="O264" i="1"/>
  <c r="N264" i="1"/>
  <c r="M264" i="1"/>
  <c r="K264" i="1"/>
  <c r="J264" i="1"/>
  <c r="I264" i="1"/>
  <c r="H264" i="1"/>
  <c r="F264" i="1"/>
  <c r="E264" i="1"/>
  <c r="P263" i="1"/>
  <c r="O263" i="1"/>
  <c r="N263" i="1"/>
  <c r="M263" i="1"/>
  <c r="K263" i="1"/>
  <c r="J263" i="1"/>
  <c r="I263" i="1"/>
  <c r="H263" i="1"/>
  <c r="F263" i="1"/>
  <c r="E263" i="1"/>
  <c r="P262" i="1"/>
  <c r="O262" i="1"/>
  <c r="N262" i="1"/>
  <c r="M262" i="1"/>
  <c r="K262" i="1"/>
  <c r="J262" i="1"/>
  <c r="I262" i="1"/>
  <c r="H262" i="1"/>
  <c r="F262" i="1"/>
  <c r="E262" i="1"/>
  <c r="P261" i="1"/>
  <c r="O261" i="1"/>
  <c r="N261" i="1"/>
  <c r="M261" i="1"/>
  <c r="K261" i="1"/>
  <c r="J261" i="1"/>
  <c r="I261" i="1"/>
  <c r="H261" i="1"/>
  <c r="F261" i="1"/>
  <c r="E261" i="1"/>
  <c r="P260" i="1"/>
  <c r="O260" i="1"/>
  <c r="N260" i="1"/>
  <c r="M260" i="1"/>
  <c r="K260" i="1"/>
  <c r="J260" i="1"/>
  <c r="I260" i="1"/>
  <c r="H260" i="1"/>
  <c r="F260" i="1"/>
  <c r="E260" i="1"/>
  <c r="P259" i="1"/>
  <c r="O259" i="1"/>
  <c r="N259" i="1"/>
  <c r="M259" i="1"/>
  <c r="K259" i="1"/>
  <c r="J259" i="1"/>
  <c r="I259" i="1"/>
  <c r="H259" i="1"/>
  <c r="F259" i="1"/>
  <c r="E259" i="1"/>
  <c r="P258" i="1"/>
  <c r="O258" i="1"/>
  <c r="N258" i="1"/>
  <c r="M258" i="1"/>
  <c r="K258" i="1"/>
  <c r="J258" i="1"/>
  <c r="I258" i="1"/>
  <c r="H258" i="1"/>
  <c r="F258" i="1"/>
  <c r="E258" i="1"/>
  <c r="P257" i="1"/>
  <c r="O257" i="1"/>
  <c r="N257" i="1"/>
  <c r="M257" i="1"/>
  <c r="K257" i="1"/>
  <c r="J257" i="1"/>
  <c r="I257" i="1"/>
  <c r="H257" i="1"/>
  <c r="G257" i="1" s="1"/>
  <c r="F257" i="1"/>
  <c r="E257" i="1"/>
  <c r="P255" i="1"/>
  <c r="O255" i="1"/>
  <c r="N255" i="1"/>
  <c r="M255" i="1"/>
  <c r="K255" i="1"/>
  <c r="J255" i="1"/>
  <c r="I255" i="1"/>
  <c r="H255" i="1"/>
  <c r="F255" i="1"/>
  <c r="E255" i="1"/>
  <c r="P254" i="1"/>
  <c r="O254" i="1"/>
  <c r="N254" i="1"/>
  <c r="M254" i="1"/>
  <c r="K254" i="1"/>
  <c r="J254" i="1"/>
  <c r="G254" i="1" s="1"/>
  <c r="I254" i="1"/>
  <c r="H254" i="1"/>
  <c r="F254" i="1"/>
  <c r="E254" i="1"/>
  <c r="E252" i="1" s="1"/>
  <c r="P253" i="1"/>
  <c r="O253" i="1"/>
  <c r="N253" i="1"/>
  <c r="M253" i="1"/>
  <c r="K253" i="1"/>
  <c r="J253" i="1"/>
  <c r="I253" i="1"/>
  <c r="H253" i="1"/>
  <c r="F253" i="1"/>
  <c r="E253" i="1"/>
  <c r="H252" i="1"/>
  <c r="P251" i="1"/>
  <c r="O251" i="1"/>
  <c r="N251" i="1"/>
  <c r="M251" i="1"/>
  <c r="K251" i="1"/>
  <c r="J251" i="1"/>
  <c r="I251" i="1"/>
  <c r="H251" i="1"/>
  <c r="F251" i="1"/>
  <c r="E251" i="1"/>
  <c r="P250" i="1"/>
  <c r="O250" i="1"/>
  <c r="N250" i="1"/>
  <c r="M250" i="1"/>
  <c r="K250" i="1"/>
  <c r="J250" i="1"/>
  <c r="I250" i="1"/>
  <c r="H250" i="1"/>
  <c r="F250" i="1"/>
  <c r="E250" i="1"/>
  <c r="P249" i="1"/>
  <c r="O249" i="1"/>
  <c r="N249" i="1"/>
  <c r="M249" i="1"/>
  <c r="K249" i="1"/>
  <c r="J249" i="1"/>
  <c r="I249" i="1"/>
  <c r="H249" i="1"/>
  <c r="G249" i="1" s="1"/>
  <c r="F249" i="1"/>
  <c r="E249" i="1"/>
  <c r="P248" i="1"/>
  <c r="O248" i="1"/>
  <c r="N248" i="1"/>
  <c r="M248" i="1"/>
  <c r="K248" i="1"/>
  <c r="J248" i="1"/>
  <c r="I248" i="1"/>
  <c r="H248" i="1"/>
  <c r="F248" i="1"/>
  <c r="E248" i="1"/>
  <c r="P247" i="1"/>
  <c r="O247" i="1"/>
  <c r="N247" i="1"/>
  <c r="M247" i="1"/>
  <c r="K247" i="1"/>
  <c r="J247" i="1"/>
  <c r="I247" i="1"/>
  <c r="H247" i="1"/>
  <c r="G247" i="1" s="1"/>
  <c r="F247" i="1"/>
  <c r="E247" i="1"/>
  <c r="P246" i="1"/>
  <c r="O246" i="1"/>
  <c r="N246" i="1"/>
  <c r="M246" i="1"/>
  <c r="K246" i="1"/>
  <c r="J246" i="1"/>
  <c r="I246" i="1"/>
  <c r="H246" i="1"/>
  <c r="F246" i="1"/>
  <c r="E246" i="1"/>
  <c r="P245" i="1"/>
  <c r="O245" i="1"/>
  <c r="N245" i="1"/>
  <c r="M245" i="1"/>
  <c r="K245" i="1"/>
  <c r="J245" i="1"/>
  <c r="I245" i="1"/>
  <c r="H245" i="1"/>
  <c r="F245" i="1"/>
  <c r="E245" i="1"/>
  <c r="P244" i="1"/>
  <c r="O244" i="1"/>
  <c r="N244" i="1"/>
  <c r="M244" i="1"/>
  <c r="K244" i="1"/>
  <c r="J244" i="1"/>
  <c r="I244" i="1"/>
  <c r="H244" i="1"/>
  <c r="G244" i="1" s="1"/>
  <c r="F244" i="1"/>
  <c r="E244" i="1"/>
  <c r="P243" i="1"/>
  <c r="O243" i="1"/>
  <c r="N243" i="1"/>
  <c r="M243" i="1"/>
  <c r="K243" i="1"/>
  <c r="J243" i="1"/>
  <c r="I243" i="1"/>
  <c r="H243" i="1"/>
  <c r="F243" i="1"/>
  <c r="E243" i="1"/>
  <c r="P242" i="1"/>
  <c r="O242" i="1"/>
  <c r="N242" i="1"/>
  <c r="M242" i="1"/>
  <c r="K242" i="1"/>
  <c r="J242" i="1"/>
  <c r="I242" i="1"/>
  <c r="H242" i="1"/>
  <c r="F242" i="1"/>
  <c r="E242" i="1"/>
  <c r="P241" i="1"/>
  <c r="O241" i="1"/>
  <c r="N241" i="1"/>
  <c r="M241" i="1"/>
  <c r="K241" i="1"/>
  <c r="J241" i="1"/>
  <c r="I241" i="1"/>
  <c r="G241" i="1" s="1"/>
  <c r="H241" i="1"/>
  <c r="F241" i="1"/>
  <c r="E241" i="1"/>
  <c r="P240" i="1"/>
  <c r="O240" i="1"/>
  <c r="N240" i="1"/>
  <c r="M240" i="1"/>
  <c r="L240" i="1" s="1"/>
  <c r="K240" i="1"/>
  <c r="J240" i="1"/>
  <c r="I240" i="1"/>
  <c r="H240" i="1"/>
  <c r="F240" i="1"/>
  <c r="E240" i="1"/>
  <c r="P239" i="1"/>
  <c r="O239" i="1"/>
  <c r="N239" i="1"/>
  <c r="M239" i="1"/>
  <c r="K239" i="1"/>
  <c r="J239" i="1"/>
  <c r="I239" i="1"/>
  <c r="H239" i="1"/>
  <c r="F239" i="1"/>
  <c r="E239" i="1"/>
  <c r="P238" i="1"/>
  <c r="O238" i="1"/>
  <c r="N238" i="1"/>
  <c r="M238" i="1"/>
  <c r="K238" i="1"/>
  <c r="J238" i="1"/>
  <c r="I238" i="1"/>
  <c r="H238" i="1"/>
  <c r="G238" i="1" s="1"/>
  <c r="F238" i="1"/>
  <c r="E238" i="1"/>
  <c r="P237" i="1"/>
  <c r="O237" i="1"/>
  <c r="N237" i="1"/>
  <c r="M237" i="1"/>
  <c r="K237" i="1"/>
  <c r="J237" i="1"/>
  <c r="I237" i="1"/>
  <c r="H237" i="1"/>
  <c r="F237" i="1"/>
  <c r="E237" i="1"/>
  <c r="P234" i="1"/>
  <c r="O234" i="1"/>
  <c r="N234" i="1"/>
  <c r="M234" i="1"/>
  <c r="K234" i="1"/>
  <c r="J234" i="1"/>
  <c r="I234" i="1"/>
  <c r="H234" i="1"/>
  <c r="F234" i="1"/>
  <c r="E234" i="1"/>
  <c r="P233" i="1"/>
  <c r="O233" i="1"/>
  <c r="N233" i="1"/>
  <c r="M233" i="1"/>
  <c r="K233" i="1"/>
  <c r="J233" i="1"/>
  <c r="I233" i="1"/>
  <c r="H233" i="1"/>
  <c r="G233" i="1"/>
  <c r="F233" i="1"/>
  <c r="E233" i="1"/>
  <c r="P232" i="1"/>
  <c r="O232" i="1"/>
  <c r="N232" i="1"/>
  <c r="M232" i="1"/>
  <c r="K232" i="1"/>
  <c r="J232" i="1"/>
  <c r="I232" i="1"/>
  <c r="H232" i="1"/>
  <c r="F232" i="1"/>
  <c r="E232" i="1"/>
  <c r="P231" i="1"/>
  <c r="O231" i="1"/>
  <c r="N231" i="1"/>
  <c r="M231" i="1"/>
  <c r="K231" i="1"/>
  <c r="J231" i="1"/>
  <c r="I231" i="1"/>
  <c r="G231" i="1" s="1"/>
  <c r="H231" i="1"/>
  <c r="F231" i="1"/>
  <c r="E231" i="1"/>
  <c r="P230" i="1"/>
  <c r="O230" i="1"/>
  <c r="N230" i="1"/>
  <c r="M230" i="1"/>
  <c r="L230" i="1" s="1"/>
  <c r="K230" i="1"/>
  <c r="J230" i="1"/>
  <c r="I230" i="1"/>
  <c r="H230" i="1"/>
  <c r="F230" i="1"/>
  <c r="E230" i="1"/>
  <c r="P229" i="1"/>
  <c r="O229" i="1"/>
  <c r="N229" i="1"/>
  <c r="M229" i="1"/>
  <c r="K229" i="1"/>
  <c r="J229" i="1"/>
  <c r="I229" i="1"/>
  <c r="H229" i="1"/>
  <c r="G229" i="1" s="1"/>
  <c r="F229" i="1"/>
  <c r="E229" i="1"/>
  <c r="Q229" i="1" s="1"/>
  <c r="P228" i="1"/>
  <c r="O228" i="1"/>
  <c r="N228" i="1"/>
  <c r="M228" i="1"/>
  <c r="K228" i="1"/>
  <c r="J228" i="1"/>
  <c r="I228" i="1"/>
  <c r="H228" i="1"/>
  <c r="F228" i="1"/>
  <c r="E228" i="1"/>
  <c r="P227" i="1"/>
  <c r="O227" i="1"/>
  <c r="N227" i="1"/>
  <c r="M227" i="1"/>
  <c r="K227" i="1"/>
  <c r="J227" i="1"/>
  <c r="I227" i="1"/>
  <c r="H227" i="1"/>
  <c r="F227" i="1"/>
  <c r="E227" i="1"/>
  <c r="P226" i="1"/>
  <c r="O226" i="1"/>
  <c r="N226" i="1"/>
  <c r="M226" i="1"/>
  <c r="K226" i="1"/>
  <c r="K224" i="1" s="1"/>
  <c r="J226" i="1"/>
  <c r="I226" i="1"/>
  <c r="H226" i="1"/>
  <c r="F226" i="1"/>
  <c r="E226" i="1"/>
  <c r="P225" i="1"/>
  <c r="P224" i="1" s="1"/>
  <c r="O225" i="1"/>
  <c r="O224" i="1" s="1"/>
  <c r="N225" i="1"/>
  <c r="M225" i="1"/>
  <c r="K225" i="1"/>
  <c r="J225" i="1"/>
  <c r="J224" i="1" s="1"/>
  <c r="I225" i="1"/>
  <c r="I224" i="1" s="1"/>
  <c r="H225" i="1"/>
  <c r="G225" i="1"/>
  <c r="Q225" i="1" s="1"/>
  <c r="F225" i="1"/>
  <c r="E225" i="1"/>
  <c r="E224" i="1" s="1"/>
  <c r="P223" i="1"/>
  <c r="O223" i="1"/>
  <c r="N223" i="1"/>
  <c r="M223" i="1"/>
  <c r="K223" i="1"/>
  <c r="J223" i="1"/>
  <c r="I223" i="1"/>
  <c r="H223" i="1"/>
  <c r="F223" i="1"/>
  <c r="E223" i="1"/>
  <c r="P222" i="1"/>
  <c r="O222" i="1"/>
  <c r="N222" i="1"/>
  <c r="M222" i="1"/>
  <c r="K222" i="1"/>
  <c r="J222" i="1"/>
  <c r="I222" i="1"/>
  <c r="H222" i="1"/>
  <c r="F222" i="1"/>
  <c r="E222" i="1"/>
  <c r="P221" i="1"/>
  <c r="O221" i="1"/>
  <c r="N221" i="1"/>
  <c r="M221" i="1"/>
  <c r="K221" i="1"/>
  <c r="J221" i="1"/>
  <c r="I221" i="1"/>
  <c r="H221" i="1"/>
  <c r="F221" i="1"/>
  <c r="E221" i="1"/>
  <c r="P220" i="1"/>
  <c r="O220" i="1"/>
  <c r="N220" i="1"/>
  <c r="M220" i="1"/>
  <c r="K220" i="1"/>
  <c r="J220" i="1"/>
  <c r="I220" i="1"/>
  <c r="H220" i="1"/>
  <c r="F220" i="1"/>
  <c r="E220" i="1"/>
  <c r="P219" i="1"/>
  <c r="O219" i="1"/>
  <c r="N219" i="1"/>
  <c r="M219" i="1"/>
  <c r="K219" i="1"/>
  <c r="J219" i="1"/>
  <c r="I219" i="1"/>
  <c r="H219" i="1"/>
  <c r="F219" i="1"/>
  <c r="E219" i="1"/>
  <c r="P218" i="1"/>
  <c r="O218" i="1"/>
  <c r="N218" i="1"/>
  <c r="M218" i="1"/>
  <c r="K218" i="1"/>
  <c r="J218" i="1"/>
  <c r="I218" i="1"/>
  <c r="H218" i="1"/>
  <c r="F218" i="1"/>
  <c r="E218" i="1"/>
  <c r="P217" i="1"/>
  <c r="O217" i="1"/>
  <c r="L217" i="1" s="1"/>
  <c r="N217" i="1"/>
  <c r="M217" i="1"/>
  <c r="K217" i="1"/>
  <c r="J217" i="1"/>
  <c r="I217" i="1"/>
  <c r="I210" i="1" s="1"/>
  <c r="H217" i="1"/>
  <c r="F217" i="1"/>
  <c r="E217" i="1"/>
  <c r="P216" i="1"/>
  <c r="O216" i="1"/>
  <c r="N216" i="1"/>
  <c r="L216" i="1" s="1"/>
  <c r="M216" i="1"/>
  <c r="K216" i="1"/>
  <c r="J216" i="1"/>
  <c r="I216" i="1"/>
  <c r="H216" i="1"/>
  <c r="F216" i="1"/>
  <c r="E216" i="1"/>
  <c r="P215" i="1"/>
  <c r="O215" i="1"/>
  <c r="N215" i="1"/>
  <c r="L215" i="1" s="1"/>
  <c r="M215" i="1"/>
  <c r="K215" i="1"/>
  <c r="J215" i="1"/>
  <c r="I215" i="1"/>
  <c r="H215" i="1"/>
  <c r="F215" i="1"/>
  <c r="E215" i="1"/>
  <c r="P214" i="1"/>
  <c r="O214" i="1"/>
  <c r="N214" i="1"/>
  <c r="M214" i="1"/>
  <c r="K214" i="1"/>
  <c r="J214" i="1"/>
  <c r="I214" i="1"/>
  <c r="H214" i="1"/>
  <c r="G214" i="1" s="1"/>
  <c r="F214" i="1"/>
  <c r="E214" i="1"/>
  <c r="P213" i="1"/>
  <c r="O213" i="1"/>
  <c r="N213" i="1"/>
  <c r="M213" i="1"/>
  <c r="K213" i="1"/>
  <c r="J213" i="1"/>
  <c r="I213" i="1"/>
  <c r="H213" i="1"/>
  <c r="F213" i="1"/>
  <c r="E213" i="1"/>
  <c r="P212" i="1"/>
  <c r="O212" i="1"/>
  <c r="N212" i="1"/>
  <c r="M212" i="1"/>
  <c r="L212" i="1" s="1"/>
  <c r="K212" i="1"/>
  <c r="J212" i="1"/>
  <c r="I212" i="1"/>
  <c r="H212" i="1"/>
  <c r="F212" i="1"/>
  <c r="E212" i="1"/>
  <c r="P211" i="1"/>
  <c r="O211" i="1"/>
  <c r="N211" i="1"/>
  <c r="M211" i="1"/>
  <c r="K211" i="1"/>
  <c r="J211" i="1"/>
  <c r="I211" i="1"/>
  <c r="H211" i="1"/>
  <c r="F211" i="1"/>
  <c r="E211" i="1"/>
  <c r="P209" i="1"/>
  <c r="O209" i="1"/>
  <c r="N209" i="1"/>
  <c r="M209" i="1"/>
  <c r="L209" i="1"/>
  <c r="K209" i="1"/>
  <c r="J209" i="1"/>
  <c r="I209" i="1"/>
  <c r="H209" i="1"/>
  <c r="F209" i="1"/>
  <c r="E209" i="1"/>
  <c r="P208" i="1"/>
  <c r="O208" i="1"/>
  <c r="N208" i="1"/>
  <c r="M208" i="1"/>
  <c r="K208" i="1"/>
  <c r="J208" i="1"/>
  <c r="I208" i="1"/>
  <c r="H208" i="1"/>
  <c r="F208" i="1"/>
  <c r="E208" i="1"/>
  <c r="P207" i="1"/>
  <c r="O207" i="1"/>
  <c r="N207" i="1"/>
  <c r="M207" i="1"/>
  <c r="K207" i="1"/>
  <c r="J207" i="1"/>
  <c r="I207" i="1"/>
  <c r="H207" i="1"/>
  <c r="G207" i="1" s="1"/>
  <c r="F207" i="1"/>
  <c r="E207" i="1"/>
  <c r="P206" i="1"/>
  <c r="O206" i="1"/>
  <c r="N206" i="1"/>
  <c r="M206" i="1"/>
  <c r="K206" i="1"/>
  <c r="J206" i="1"/>
  <c r="I206" i="1"/>
  <c r="H206" i="1"/>
  <c r="F206" i="1"/>
  <c r="E206" i="1"/>
  <c r="P205" i="1"/>
  <c r="O205" i="1"/>
  <c r="N205" i="1"/>
  <c r="M205" i="1"/>
  <c r="L205" i="1" s="1"/>
  <c r="K205" i="1"/>
  <c r="J205" i="1"/>
  <c r="I205" i="1"/>
  <c r="H205" i="1"/>
  <c r="F205" i="1"/>
  <c r="E205" i="1"/>
  <c r="P204" i="1"/>
  <c r="O204" i="1"/>
  <c r="N204" i="1"/>
  <c r="M204" i="1"/>
  <c r="K204" i="1"/>
  <c r="J204" i="1"/>
  <c r="I204" i="1"/>
  <c r="H204" i="1"/>
  <c r="F204" i="1"/>
  <c r="E204" i="1"/>
  <c r="P203" i="1"/>
  <c r="O203" i="1"/>
  <c r="L203" i="1" s="1"/>
  <c r="N203" i="1"/>
  <c r="M203" i="1"/>
  <c r="K203" i="1"/>
  <c r="J203" i="1"/>
  <c r="I203" i="1"/>
  <c r="H203" i="1"/>
  <c r="F203" i="1"/>
  <c r="E203" i="1"/>
  <c r="P202" i="1"/>
  <c r="O202" i="1"/>
  <c r="N202" i="1"/>
  <c r="M202" i="1"/>
  <c r="K202" i="1"/>
  <c r="J202" i="1"/>
  <c r="J198" i="1" s="1"/>
  <c r="I202" i="1"/>
  <c r="H202" i="1"/>
  <c r="F202" i="1"/>
  <c r="E202" i="1"/>
  <c r="P201" i="1"/>
  <c r="O201" i="1"/>
  <c r="N201" i="1"/>
  <c r="M201" i="1"/>
  <c r="L201" i="1" s="1"/>
  <c r="K201" i="1"/>
  <c r="J201" i="1"/>
  <c r="I201" i="1"/>
  <c r="H201" i="1"/>
  <c r="F201" i="1"/>
  <c r="E201" i="1"/>
  <c r="P200" i="1"/>
  <c r="O200" i="1"/>
  <c r="N200" i="1"/>
  <c r="M200" i="1"/>
  <c r="K200" i="1"/>
  <c r="J200" i="1"/>
  <c r="I200" i="1"/>
  <c r="H200" i="1"/>
  <c r="F200" i="1"/>
  <c r="E200" i="1"/>
  <c r="P199" i="1"/>
  <c r="O199" i="1"/>
  <c r="N199" i="1"/>
  <c r="M199" i="1"/>
  <c r="K199" i="1"/>
  <c r="J199" i="1"/>
  <c r="I199" i="1"/>
  <c r="I198" i="1" s="1"/>
  <c r="H199" i="1"/>
  <c r="F199" i="1"/>
  <c r="E199" i="1"/>
  <c r="P197" i="1"/>
  <c r="O197" i="1"/>
  <c r="N197" i="1"/>
  <c r="M197" i="1"/>
  <c r="L197" i="1"/>
  <c r="K197" i="1"/>
  <c r="J197" i="1"/>
  <c r="I197" i="1"/>
  <c r="H197" i="1"/>
  <c r="G197" i="1"/>
  <c r="F197" i="1"/>
  <c r="E197" i="1"/>
  <c r="P196" i="1"/>
  <c r="O196" i="1"/>
  <c r="N196" i="1"/>
  <c r="M196" i="1"/>
  <c r="L196" i="1"/>
  <c r="K196" i="1"/>
  <c r="J196" i="1"/>
  <c r="I196" i="1"/>
  <c r="H196" i="1"/>
  <c r="G196" i="1"/>
  <c r="F196" i="1"/>
  <c r="E196" i="1"/>
  <c r="P195" i="1"/>
  <c r="O195" i="1"/>
  <c r="N195" i="1"/>
  <c r="M195" i="1"/>
  <c r="L195" i="1"/>
  <c r="K195" i="1"/>
  <c r="J195" i="1"/>
  <c r="I195" i="1"/>
  <c r="H195" i="1"/>
  <c r="G195" i="1"/>
  <c r="F195" i="1"/>
  <c r="E195" i="1"/>
  <c r="P194" i="1"/>
  <c r="O194" i="1"/>
  <c r="N194" i="1"/>
  <c r="M194" i="1"/>
  <c r="L194" i="1"/>
  <c r="K194" i="1"/>
  <c r="J194" i="1"/>
  <c r="I194" i="1"/>
  <c r="H194" i="1"/>
  <c r="F194" i="1"/>
  <c r="E194" i="1"/>
  <c r="P193" i="1"/>
  <c r="O193" i="1"/>
  <c r="N193" i="1"/>
  <c r="M193" i="1"/>
  <c r="K193" i="1"/>
  <c r="J193" i="1"/>
  <c r="I193" i="1"/>
  <c r="H193" i="1"/>
  <c r="F193" i="1"/>
  <c r="E193" i="1"/>
  <c r="P192" i="1"/>
  <c r="O192" i="1"/>
  <c r="N192" i="1"/>
  <c r="M192" i="1"/>
  <c r="K192" i="1"/>
  <c r="J192" i="1"/>
  <c r="I192" i="1"/>
  <c r="H192" i="1"/>
  <c r="F192" i="1"/>
  <c r="E192" i="1"/>
  <c r="P191" i="1"/>
  <c r="O191" i="1"/>
  <c r="N191" i="1"/>
  <c r="M191" i="1"/>
  <c r="K191" i="1"/>
  <c r="J191" i="1"/>
  <c r="I191" i="1"/>
  <c r="H191" i="1"/>
  <c r="F191" i="1"/>
  <c r="E191" i="1"/>
  <c r="P190" i="1"/>
  <c r="O190" i="1"/>
  <c r="N190" i="1"/>
  <c r="M190" i="1"/>
  <c r="K190" i="1"/>
  <c r="J190" i="1"/>
  <c r="I190" i="1"/>
  <c r="H190" i="1"/>
  <c r="G190" i="1" s="1"/>
  <c r="F190" i="1"/>
  <c r="E190" i="1"/>
  <c r="P189" i="1"/>
  <c r="L189" i="1" s="1"/>
  <c r="O189" i="1"/>
  <c r="N189" i="1"/>
  <c r="M189" i="1"/>
  <c r="K189" i="1"/>
  <c r="J189" i="1"/>
  <c r="I189" i="1"/>
  <c r="H189" i="1"/>
  <c r="F189" i="1"/>
  <c r="E189" i="1"/>
  <c r="P188" i="1"/>
  <c r="O188" i="1"/>
  <c r="N188" i="1"/>
  <c r="M188" i="1"/>
  <c r="K188" i="1"/>
  <c r="J188" i="1"/>
  <c r="I188" i="1"/>
  <c r="H188" i="1"/>
  <c r="F188" i="1"/>
  <c r="E188" i="1"/>
  <c r="P187" i="1"/>
  <c r="O187" i="1"/>
  <c r="N187" i="1"/>
  <c r="M187" i="1"/>
  <c r="K187" i="1"/>
  <c r="J187" i="1"/>
  <c r="I187" i="1"/>
  <c r="H187" i="1"/>
  <c r="F187" i="1"/>
  <c r="E187" i="1"/>
  <c r="P186" i="1"/>
  <c r="O186" i="1"/>
  <c r="N186" i="1"/>
  <c r="M186" i="1"/>
  <c r="K186" i="1"/>
  <c r="J186" i="1"/>
  <c r="I186" i="1"/>
  <c r="H186" i="1"/>
  <c r="F186" i="1"/>
  <c r="E186" i="1"/>
  <c r="P185" i="1"/>
  <c r="O185" i="1"/>
  <c r="N185" i="1"/>
  <c r="M185" i="1"/>
  <c r="K185" i="1"/>
  <c r="J185" i="1"/>
  <c r="J181" i="1" s="1"/>
  <c r="I185" i="1"/>
  <c r="H185" i="1"/>
  <c r="F185" i="1"/>
  <c r="E185" i="1"/>
  <c r="P184" i="1"/>
  <c r="O184" i="1"/>
  <c r="N184" i="1"/>
  <c r="M184" i="1"/>
  <c r="L184" i="1" s="1"/>
  <c r="K184" i="1"/>
  <c r="J184" i="1"/>
  <c r="I184" i="1"/>
  <c r="H184" i="1"/>
  <c r="F184" i="1"/>
  <c r="E184" i="1"/>
  <c r="P183" i="1"/>
  <c r="O183" i="1"/>
  <c r="N183" i="1"/>
  <c r="M183" i="1"/>
  <c r="K183" i="1"/>
  <c r="J183" i="1"/>
  <c r="I183" i="1"/>
  <c r="H183" i="1"/>
  <c r="F183" i="1"/>
  <c r="E183" i="1"/>
  <c r="P182" i="1"/>
  <c r="O182" i="1"/>
  <c r="N182" i="1"/>
  <c r="M182" i="1"/>
  <c r="K182" i="1"/>
  <c r="J182" i="1"/>
  <c r="I182" i="1"/>
  <c r="I181" i="1" s="1"/>
  <c r="H182" i="1"/>
  <c r="G182" i="1" s="1"/>
  <c r="F182" i="1"/>
  <c r="E182" i="1"/>
  <c r="P180" i="1"/>
  <c r="O180" i="1"/>
  <c r="N180" i="1"/>
  <c r="M180" i="1"/>
  <c r="K180" i="1"/>
  <c r="J180" i="1"/>
  <c r="I180" i="1"/>
  <c r="H180" i="1"/>
  <c r="F180" i="1"/>
  <c r="E180" i="1"/>
  <c r="P179" i="1"/>
  <c r="P178" i="1" s="1"/>
  <c r="O179" i="1"/>
  <c r="O178" i="1" s="1"/>
  <c r="N179" i="1"/>
  <c r="M179" i="1"/>
  <c r="K179" i="1"/>
  <c r="J179" i="1"/>
  <c r="I179" i="1"/>
  <c r="H179" i="1"/>
  <c r="F179" i="1"/>
  <c r="E179" i="1"/>
  <c r="M178" i="1"/>
  <c r="J178" i="1"/>
  <c r="I178" i="1"/>
  <c r="P177" i="1"/>
  <c r="O177" i="1"/>
  <c r="N177" i="1"/>
  <c r="M177" i="1"/>
  <c r="K177" i="1"/>
  <c r="J177" i="1"/>
  <c r="I177" i="1"/>
  <c r="H177" i="1"/>
  <c r="F177" i="1"/>
  <c r="E177" i="1"/>
  <c r="P176" i="1"/>
  <c r="O176" i="1"/>
  <c r="N176" i="1"/>
  <c r="M176" i="1"/>
  <c r="K176" i="1"/>
  <c r="J176" i="1"/>
  <c r="I176" i="1"/>
  <c r="H176" i="1"/>
  <c r="F176" i="1"/>
  <c r="E176" i="1"/>
  <c r="P175" i="1"/>
  <c r="O175" i="1"/>
  <c r="N175" i="1"/>
  <c r="M175" i="1"/>
  <c r="K175" i="1"/>
  <c r="J175" i="1"/>
  <c r="I175" i="1"/>
  <c r="H175" i="1"/>
  <c r="F175" i="1"/>
  <c r="E175" i="1"/>
  <c r="P174" i="1"/>
  <c r="O174" i="1"/>
  <c r="N174" i="1"/>
  <c r="M174" i="1"/>
  <c r="K174" i="1"/>
  <c r="J174" i="1"/>
  <c r="I174" i="1"/>
  <c r="H174" i="1"/>
  <c r="F174" i="1"/>
  <c r="E174" i="1"/>
  <c r="P173" i="1"/>
  <c r="O173" i="1"/>
  <c r="N173" i="1"/>
  <c r="M173" i="1"/>
  <c r="K173" i="1"/>
  <c r="J173" i="1"/>
  <c r="I173" i="1"/>
  <c r="H173" i="1"/>
  <c r="F173" i="1"/>
  <c r="E173" i="1"/>
  <c r="P172" i="1"/>
  <c r="O172" i="1"/>
  <c r="N172" i="1"/>
  <c r="M172" i="1"/>
  <c r="K172" i="1"/>
  <c r="J172" i="1"/>
  <c r="I172" i="1"/>
  <c r="H172" i="1"/>
  <c r="F172" i="1"/>
  <c r="E172" i="1"/>
  <c r="P171" i="1"/>
  <c r="O171" i="1"/>
  <c r="N171" i="1"/>
  <c r="M171" i="1"/>
  <c r="K171" i="1"/>
  <c r="J171" i="1"/>
  <c r="I171" i="1"/>
  <c r="H171" i="1"/>
  <c r="F171" i="1"/>
  <c r="E171" i="1"/>
  <c r="P170" i="1"/>
  <c r="O170" i="1"/>
  <c r="N170" i="1"/>
  <c r="M170" i="1"/>
  <c r="K170" i="1"/>
  <c r="J170" i="1"/>
  <c r="I170" i="1"/>
  <c r="H170" i="1"/>
  <c r="F170" i="1"/>
  <c r="E170" i="1"/>
  <c r="P169" i="1"/>
  <c r="O169" i="1"/>
  <c r="N169" i="1"/>
  <c r="M169" i="1"/>
  <c r="K169" i="1"/>
  <c r="J169" i="1"/>
  <c r="I169" i="1"/>
  <c r="H169" i="1"/>
  <c r="F169" i="1"/>
  <c r="E169" i="1"/>
  <c r="P168" i="1"/>
  <c r="O168" i="1"/>
  <c r="N168" i="1"/>
  <c r="M168" i="1"/>
  <c r="K168" i="1"/>
  <c r="J168" i="1"/>
  <c r="I168" i="1"/>
  <c r="H168" i="1"/>
  <c r="F168" i="1"/>
  <c r="E168" i="1"/>
  <c r="P167" i="1"/>
  <c r="O167" i="1"/>
  <c r="N167" i="1"/>
  <c r="M167" i="1"/>
  <c r="K167" i="1"/>
  <c r="J167" i="1"/>
  <c r="I167" i="1"/>
  <c r="H167" i="1"/>
  <c r="F167" i="1"/>
  <c r="E167" i="1"/>
  <c r="P166" i="1"/>
  <c r="O166" i="1"/>
  <c r="N166" i="1"/>
  <c r="M166" i="1"/>
  <c r="K166" i="1"/>
  <c r="J166" i="1"/>
  <c r="I166" i="1"/>
  <c r="H166" i="1"/>
  <c r="F166" i="1"/>
  <c r="F160" i="1" s="1"/>
  <c r="E166" i="1"/>
  <c r="P165" i="1"/>
  <c r="O165" i="1"/>
  <c r="N165" i="1"/>
  <c r="M165" i="1"/>
  <c r="L165" i="1"/>
  <c r="K165" i="1"/>
  <c r="J165" i="1"/>
  <c r="I165" i="1"/>
  <c r="H165" i="1"/>
  <c r="F165" i="1"/>
  <c r="E165" i="1"/>
  <c r="P164" i="1"/>
  <c r="O164" i="1"/>
  <c r="N164" i="1"/>
  <c r="M164" i="1"/>
  <c r="K164" i="1"/>
  <c r="J164" i="1"/>
  <c r="I164" i="1"/>
  <c r="H164" i="1"/>
  <c r="F164" i="1"/>
  <c r="E164" i="1"/>
  <c r="P163" i="1"/>
  <c r="O163" i="1"/>
  <c r="N163" i="1"/>
  <c r="M163" i="1"/>
  <c r="K163" i="1"/>
  <c r="J163" i="1"/>
  <c r="I163" i="1"/>
  <c r="H163" i="1"/>
  <c r="G163" i="1" s="1"/>
  <c r="F163" i="1"/>
  <c r="E163" i="1"/>
  <c r="P162" i="1"/>
  <c r="O162" i="1"/>
  <c r="N162" i="1"/>
  <c r="M162" i="1"/>
  <c r="L162" i="1"/>
  <c r="K162" i="1"/>
  <c r="J162" i="1"/>
  <c r="I162" i="1"/>
  <c r="H162" i="1"/>
  <c r="F162" i="1"/>
  <c r="E162" i="1"/>
  <c r="P161" i="1"/>
  <c r="O161" i="1"/>
  <c r="N161" i="1"/>
  <c r="M161" i="1"/>
  <c r="K161" i="1"/>
  <c r="J161" i="1"/>
  <c r="I161" i="1"/>
  <c r="H161" i="1"/>
  <c r="F161" i="1"/>
  <c r="E161" i="1"/>
  <c r="P158" i="1"/>
  <c r="O158" i="1"/>
  <c r="N158" i="1"/>
  <c r="M158" i="1"/>
  <c r="K158" i="1"/>
  <c r="J158" i="1"/>
  <c r="I158" i="1"/>
  <c r="H158" i="1"/>
  <c r="F158" i="1"/>
  <c r="E158" i="1"/>
  <c r="P157" i="1"/>
  <c r="O157" i="1"/>
  <c r="N157" i="1"/>
  <c r="M157" i="1"/>
  <c r="K157" i="1"/>
  <c r="J157" i="1"/>
  <c r="I157" i="1"/>
  <c r="H157" i="1"/>
  <c r="G157" i="1" s="1"/>
  <c r="F157" i="1"/>
  <c r="E157" i="1"/>
  <c r="P156" i="1"/>
  <c r="O156" i="1"/>
  <c r="N156" i="1"/>
  <c r="M156" i="1"/>
  <c r="K156" i="1"/>
  <c r="J156" i="1"/>
  <c r="I156" i="1"/>
  <c r="H156" i="1"/>
  <c r="F156" i="1"/>
  <c r="E156" i="1"/>
  <c r="P155" i="1"/>
  <c r="O155" i="1"/>
  <c r="N155" i="1"/>
  <c r="M155" i="1"/>
  <c r="L155" i="1" s="1"/>
  <c r="K155" i="1"/>
  <c r="J155" i="1"/>
  <c r="I155" i="1"/>
  <c r="H155" i="1"/>
  <c r="F155" i="1"/>
  <c r="E155" i="1"/>
  <c r="P154" i="1"/>
  <c r="O154" i="1"/>
  <c r="N154" i="1"/>
  <c r="M154" i="1"/>
  <c r="K154" i="1"/>
  <c r="J154" i="1"/>
  <c r="I154" i="1"/>
  <c r="H154" i="1"/>
  <c r="F154" i="1"/>
  <c r="E154" i="1"/>
  <c r="P153" i="1"/>
  <c r="O153" i="1"/>
  <c r="N153" i="1"/>
  <c r="L153" i="1" s="1"/>
  <c r="M153" i="1"/>
  <c r="K153" i="1"/>
  <c r="J153" i="1"/>
  <c r="I153" i="1"/>
  <c r="H153" i="1"/>
  <c r="F153" i="1"/>
  <c r="E153" i="1"/>
  <c r="P152" i="1"/>
  <c r="O152" i="1"/>
  <c r="N152" i="1"/>
  <c r="M152" i="1"/>
  <c r="K152" i="1"/>
  <c r="J152" i="1"/>
  <c r="I152" i="1"/>
  <c r="H152" i="1"/>
  <c r="F152" i="1"/>
  <c r="E152" i="1"/>
  <c r="P151" i="1"/>
  <c r="O151" i="1"/>
  <c r="N151" i="1"/>
  <c r="M151" i="1"/>
  <c r="K151" i="1"/>
  <c r="J151" i="1"/>
  <c r="I151" i="1"/>
  <c r="H151" i="1"/>
  <c r="F151" i="1"/>
  <c r="E151" i="1"/>
  <c r="P150" i="1"/>
  <c r="O150" i="1"/>
  <c r="O148" i="1" s="1"/>
  <c r="N150" i="1"/>
  <c r="M150" i="1"/>
  <c r="K150" i="1"/>
  <c r="J150" i="1"/>
  <c r="I150" i="1"/>
  <c r="I148" i="1" s="1"/>
  <c r="H150" i="1"/>
  <c r="G150" i="1" s="1"/>
  <c r="F150" i="1"/>
  <c r="E150" i="1"/>
  <c r="P149" i="1"/>
  <c r="P148" i="1" s="1"/>
  <c r="O149" i="1"/>
  <c r="N149" i="1"/>
  <c r="L149" i="1" s="1"/>
  <c r="M149" i="1"/>
  <c r="K149" i="1"/>
  <c r="J149" i="1"/>
  <c r="J148" i="1" s="1"/>
  <c r="I149" i="1"/>
  <c r="H149" i="1"/>
  <c r="G149" i="1" s="1"/>
  <c r="G148" i="1" s="1"/>
  <c r="F149" i="1"/>
  <c r="E149" i="1"/>
  <c r="N148" i="1"/>
  <c r="F148" i="1"/>
  <c r="P147" i="1"/>
  <c r="O147" i="1"/>
  <c r="N147" i="1"/>
  <c r="M147" i="1"/>
  <c r="K147" i="1"/>
  <c r="J147" i="1"/>
  <c r="I147" i="1"/>
  <c r="H147" i="1"/>
  <c r="F147" i="1"/>
  <c r="E147" i="1"/>
  <c r="P146" i="1"/>
  <c r="O146" i="1"/>
  <c r="N146" i="1"/>
  <c r="M146" i="1"/>
  <c r="K146" i="1"/>
  <c r="J146" i="1"/>
  <c r="I146" i="1"/>
  <c r="H146" i="1"/>
  <c r="F146" i="1"/>
  <c r="E146" i="1"/>
  <c r="P145" i="1"/>
  <c r="O145" i="1"/>
  <c r="N145" i="1"/>
  <c r="M145" i="1"/>
  <c r="L145" i="1" s="1"/>
  <c r="K145" i="1"/>
  <c r="J145" i="1"/>
  <c r="I145" i="1"/>
  <c r="H145" i="1"/>
  <c r="F145" i="1"/>
  <c r="E145" i="1"/>
  <c r="P144" i="1"/>
  <c r="O144" i="1"/>
  <c r="N144" i="1"/>
  <c r="M144" i="1"/>
  <c r="K144" i="1"/>
  <c r="J144" i="1"/>
  <c r="I144" i="1"/>
  <c r="H144" i="1"/>
  <c r="F144" i="1"/>
  <c r="E144" i="1"/>
  <c r="P143" i="1"/>
  <c r="O143" i="1"/>
  <c r="N143" i="1"/>
  <c r="L143" i="1" s="1"/>
  <c r="M143" i="1"/>
  <c r="K143" i="1"/>
  <c r="J143" i="1"/>
  <c r="I143" i="1"/>
  <c r="H143" i="1"/>
  <c r="F143" i="1"/>
  <c r="E143" i="1"/>
  <c r="P142" i="1"/>
  <c r="O142" i="1"/>
  <c r="N142" i="1"/>
  <c r="M142" i="1"/>
  <c r="K142" i="1"/>
  <c r="J142" i="1"/>
  <c r="I142" i="1"/>
  <c r="H142" i="1"/>
  <c r="F142" i="1"/>
  <c r="E142" i="1"/>
  <c r="P141" i="1"/>
  <c r="O141" i="1"/>
  <c r="N141" i="1"/>
  <c r="M141" i="1"/>
  <c r="L141" i="1" s="1"/>
  <c r="K141" i="1"/>
  <c r="J141" i="1"/>
  <c r="I141" i="1"/>
  <c r="H141" i="1"/>
  <c r="F141" i="1"/>
  <c r="E141" i="1"/>
  <c r="P140" i="1"/>
  <c r="O140" i="1"/>
  <c r="N140" i="1"/>
  <c r="M140" i="1"/>
  <c r="K140" i="1"/>
  <c r="J140" i="1"/>
  <c r="I140" i="1"/>
  <c r="H140" i="1"/>
  <c r="F140" i="1"/>
  <c r="E140" i="1"/>
  <c r="P139" i="1"/>
  <c r="O139" i="1"/>
  <c r="N139" i="1"/>
  <c r="L139" i="1" s="1"/>
  <c r="M139" i="1"/>
  <c r="K139" i="1"/>
  <c r="J139" i="1"/>
  <c r="I139" i="1"/>
  <c r="H139" i="1"/>
  <c r="F139" i="1"/>
  <c r="E139" i="1"/>
  <c r="P138" i="1"/>
  <c r="O138" i="1"/>
  <c r="N138" i="1"/>
  <c r="M138" i="1"/>
  <c r="K138" i="1"/>
  <c r="J138" i="1"/>
  <c r="I138" i="1"/>
  <c r="H138" i="1"/>
  <c r="F138" i="1"/>
  <c r="E138" i="1"/>
  <c r="P137" i="1"/>
  <c r="O137" i="1"/>
  <c r="N137" i="1"/>
  <c r="M137" i="1"/>
  <c r="K137" i="1"/>
  <c r="J137" i="1"/>
  <c r="J135" i="1" s="1"/>
  <c r="I137" i="1"/>
  <c r="H137" i="1"/>
  <c r="F137" i="1"/>
  <c r="E137" i="1"/>
  <c r="P136" i="1"/>
  <c r="O136" i="1"/>
  <c r="N136" i="1"/>
  <c r="M136" i="1"/>
  <c r="K136" i="1"/>
  <c r="J136" i="1"/>
  <c r="I136" i="1"/>
  <c r="H136" i="1"/>
  <c r="F136" i="1"/>
  <c r="E136" i="1"/>
  <c r="P134" i="1"/>
  <c r="O134" i="1"/>
  <c r="N134" i="1"/>
  <c r="L134" i="1" s="1"/>
  <c r="M134" i="1"/>
  <c r="K134" i="1"/>
  <c r="J134" i="1"/>
  <c r="I134" i="1"/>
  <c r="H134" i="1"/>
  <c r="F134" i="1"/>
  <c r="E134" i="1"/>
  <c r="P133" i="1"/>
  <c r="O133" i="1"/>
  <c r="N133" i="1"/>
  <c r="M133" i="1"/>
  <c r="L133" i="1"/>
  <c r="K133" i="1"/>
  <c r="J133" i="1"/>
  <c r="I133" i="1"/>
  <c r="H133" i="1"/>
  <c r="F133" i="1"/>
  <c r="E133" i="1"/>
  <c r="P132" i="1"/>
  <c r="O132" i="1"/>
  <c r="L132" i="1" s="1"/>
  <c r="N132" i="1"/>
  <c r="M132" i="1"/>
  <c r="K132" i="1"/>
  <c r="J132" i="1"/>
  <c r="I132" i="1"/>
  <c r="H132" i="1"/>
  <c r="F132" i="1"/>
  <c r="E132" i="1"/>
  <c r="P131" i="1"/>
  <c r="O131" i="1"/>
  <c r="N131" i="1"/>
  <c r="M131" i="1"/>
  <c r="K131" i="1"/>
  <c r="J131" i="1"/>
  <c r="I131" i="1"/>
  <c r="H131" i="1"/>
  <c r="F131" i="1"/>
  <c r="E131" i="1"/>
  <c r="P130" i="1"/>
  <c r="O130" i="1"/>
  <c r="N130" i="1"/>
  <c r="M130" i="1"/>
  <c r="K130" i="1"/>
  <c r="J130" i="1"/>
  <c r="I130" i="1"/>
  <c r="H130" i="1"/>
  <c r="F130" i="1"/>
  <c r="E130" i="1"/>
  <c r="P129" i="1"/>
  <c r="O129" i="1"/>
  <c r="N129" i="1"/>
  <c r="M129" i="1"/>
  <c r="L129" i="1" s="1"/>
  <c r="K129" i="1"/>
  <c r="J129" i="1"/>
  <c r="I129" i="1"/>
  <c r="H129" i="1"/>
  <c r="F129" i="1"/>
  <c r="E129" i="1"/>
  <c r="P128" i="1"/>
  <c r="O128" i="1"/>
  <c r="N128" i="1"/>
  <c r="M128" i="1"/>
  <c r="K128" i="1"/>
  <c r="J128" i="1"/>
  <c r="I128" i="1"/>
  <c r="H128" i="1"/>
  <c r="F128" i="1"/>
  <c r="E128" i="1"/>
  <c r="P127" i="1"/>
  <c r="O127" i="1"/>
  <c r="N127" i="1"/>
  <c r="M127" i="1"/>
  <c r="K127" i="1"/>
  <c r="J127" i="1"/>
  <c r="I127" i="1"/>
  <c r="H127" i="1"/>
  <c r="F127" i="1"/>
  <c r="E127" i="1"/>
  <c r="P126" i="1"/>
  <c r="O126" i="1"/>
  <c r="N126" i="1"/>
  <c r="M126" i="1"/>
  <c r="L126" i="1"/>
  <c r="K126" i="1"/>
  <c r="J126" i="1"/>
  <c r="I126" i="1"/>
  <c r="H126" i="1"/>
  <c r="F126" i="1"/>
  <c r="E126" i="1"/>
  <c r="P125" i="1"/>
  <c r="O125" i="1"/>
  <c r="L125" i="1" s="1"/>
  <c r="N125" i="1"/>
  <c r="M125" i="1"/>
  <c r="K125" i="1"/>
  <c r="J125" i="1"/>
  <c r="I125" i="1"/>
  <c r="H125" i="1"/>
  <c r="F125" i="1"/>
  <c r="E125" i="1"/>
  <c r="P124" i="1"/>
  <c r="O124" i="1"/>
  <c r="N124" i="1"/>
  <c r="M124" i="1"/>
  <c r="K124" i="1"/>
  <c r="J124" i="1"/>
  <c r="I124" i="1"/>
  <c r="H124" i="1"/>
  <c r="F124" i="1"/>
  <c r="E124" i="1"/>
  <c r="P123" i="1"/>
  <c r="O123" i="1"/>
  <c r="N123" i="1"/>
  <c r="M123" i="1"/>
  <c r="K123" i="1"/>
  <c r="J123" i="1"/>
  <c r="I123" i="1"/>
  <c r="H123" i="1"/>
  <c r="F123" i="1"/>
  <c r="F120" i="1" s="1"/>
  <c r="E123" i="1"/>
  <c r="P122" i="1"/>
  <c r="O122" i="1"/>
  <c r="N122" i="1"/>
  <c r="M122" i="1"/>
  <c r="K122" i="1"/>
  <c r="J122" i="1"/>
  <c r="I122" i="1"/>
  <c r="H122" i="1"/>
  <c r="F122" i="1"/>
  <c r="E122" i="1"/>
  <c r="P121" i="1"/>
  <c r="O121" i="1"/>
  <c r="N121" i="1"/>
  <c r="M121" i="1"/>
  <c r="K121" i="1"/>
  <c r="K120" i="1" s="1"/>
  <c r="J121" i="1"/>
  <c r="I121" i="1"/>
  <c r="H121" i="1"/>
  <c r="F121" i="1"/>
  <c r="E121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Q117" i="1" s="1"/>
  <c r="P116" i="1"/>
  <c r="O116" i="1"/>
  <c r="N116" i="1"/>
  <c r="M116" i="1"/>
  <c r="L116" i="1"/>
  <c r="K116" i="1"/>
  <c r="J116" i="1"/>
  <c r="I116" i="1"/>
  <c r="H116" i="1"/>
  <c r="G116" i="1"/>
  <c r="F116" i="1"/>
  <c r="E116" i="1"/>
  <c r="P115" i="1"/>
  <c r="O115" i="1"/>
  <c r="N115" i="1"/>
  <c r="M115" i="1"/>
  <c r="K115" i="1"/>
  <c r="J115" i="1"/>
  <c r="I115" i="1"/>
  <c r="H115" i="1"/>
  <c r="F115" i="1"/>
  <c r="E115" i="1"/>
  <c r="P114" i="1"/>
  <c r="O114" i="1"/>
  <c r="N114" i="1"/>
  <c r="M114" i="1"/>
  <c r="L114" i="1" s="1"/>
  <c r="K114" i="1"/>
  <c r="J114" i="1"/>
  <c r="I114" i="1"/>
  <c r="H114" i="1"/>
  <c r="F114" i="1"/>
  <c r="E114" i="1"/>
  <c r="P113" i="1"/>
  <c r="O113" i="1"/>
  <c r="N113" i="1"/>
  <c r="M113" i="1"/>
  <c r="K113" i="1"/>
  <c r="J113" i="1"/>
  <c r="I113" i="1"/>
  <c r="H113" i="1"/>
  <c r="F113" i="1"/>
  <c r="E113" i="1"/>
  <c r="P112" i="1"/>
  <c r="O112" i="1"/>
  <c r="N112" i="1"/>
  <c r="M112" i="1"/>
  <c r="L112" i="1" s="1"/>
  <c r="K112" i="1"/>
  <c r="J112" i="1"/>
  <c r="I112" i="1"/>
  <c r="H112" i="1"/>
  <c r="F112" i="1"/>
  <c r="E112" i="1"/>
  <c r="P111" i="1"/>
  <c r="O111" i="1"/>
  <c r="N111" i="1"/>
  <c r="M111" i="1"/>
  <c r="K111" i="1"/>
  <c r="J111" i="1"/>
  <c r="I111" i="1"/>
  <c r="H111" i="1"/>
  <c r="F111" i="1"/>
  <c r="E111" i="1"/>
  <c r="P110" i="1"/>
  <c r="O110" i="1"/>
  <c r="N110" i="1"/>
  <c r="M110" i="1"/>
  <c r="K110" i="1"/>
  <c r="J110" i="1"/>
  <c r="I110" i="1"/>
  <c r="H110" i="1"/>
  <c r="F110" i="1"/>
  <c r="E110" i="1"/>
  <c r="P109" i="1"/>
  <c r="O109" i="1"/>
  <c r="N109" i="1"/>
  <c r="M109" i="1"/>
  <c r="K109" i="1"/>
  <c r="J109" i="1"/>
  <c r="I109" i="1"/>
  <c r="H109" i="1"/>
  <c r="F109" i="1"/>
  <c r="E109" i="1"/>
  <c r="P108" i="1"/>
  <c r="O108" i="1"/>
  <c r="N108" i="1"/>
  <c r="M108" i="1"/>
  <c r="K108" i="1"/>
  <c r="J108" i="1"/>
  <c r="I108" i="1"/>
  <c r="H108" i="1"/>
  <c r="F108" i="1"/>
  <c r="E108" i="1"/>
  <c r="P107" i="1"/>
  <c r="O107" i="1"/>
  <c r="N107" i="1"/>
  <c r="M107" i="1"/>
  <c r="K107" i="1"/>
  <c r="J107" i="1"/>
  <c r="I107" i="1"/>
  <c r="H107" i="1"/>
  <c r="F107" i="1"/>
  <c r="E107" i="1"/>
  <c r="P106" i="1"/>
  <c r="O106" i="1"/>
  <c r="N106" i="1"/>
  <c r="M106" i="1"/>
  <c r="K106" i="1"/>
  <c r="J106" i="1"/>
  <c r="I106" i="1"/>
  <c r="H106" i="1"/>
  <c r="F106" i="1"/>
  <c r="F103" i="1" s="1"/>
  <c r="E106" i="1"/>
  <c r="P105" i="1"/>
  <c r="O105" i="1"/>
  <c r="L105" i="1" s="1"/>
  <c r="N105" i="1"/>
  <c r="M105" i="1"/>
  <c r="K105" i="1"/>
  <c r="J105" i="1"/>
  <c r="J103" i="1" s="1"/>
  <c r="I105" i="1"/>
  <c r="H105" i="1"/>
  <c r="F105" i="1"/>
  <c r="E105" i="1"/>
  <c r="P104" i="1"/>
  <c r="O104" i="1"/>
  <c r="N104" i="1"/>
  <c r="M104" i="1"/>
  <c r="K104" i="1"/>
  <c r="J104" i="1"/>
  <c r="I104" i="1"/>
  <c r="H104" i="1"/>
  <c r="H103" i="1" s="1"/>
  <c r="F104" i="1"/>
  <c r="E104" i="1"/>
  <c r="P102" i="1"/>
  <c r="O102" i="1"/>
  <c r="O98" i="1" s="1"/>
  <c r="N102" i="1"/>
  <c r="M102" i="1"/>
  <c r="K102" i="1"/>
  <c r="J102" i="1"/>
  <c r="I102" i="1"/>
  <c r="H102" i="1"/>
  <c r="F102" i="1"/>
  <c r="E102" i="1"/>
  <c r="P101" i="1"/>
  <c r="O101" i="1"/>
  <c r="N101" i="1"/>
  <c r="M101" i="1"/>
  <c r="K101" i="1"/>
  <c r="J101" i="1"/>
  <c r="I101" i="1"/>
  <c r="H101" i="1"/>
  <c r="G101" i="1" s="1"/>
  <c r="F101" i="1"/>
  <c r="E101" i="1"/>
  <c r="P100" i="1"/>
  <c r="O100" i="1"/>
  <c r="N100" i="1"/>
  <c r="M100" i="1"/>
  <c r="K100" i="1"/>
  <c r="J100" i="1"/>
  <c r="I100" i="1"/>
  <c r="H100" i="1"/>
  <c r="F100" i="1"/>
  <c r="E100" i="1"/>
  <c r="P99" i="1"/>
  <c r="O99" i="1"/>
  <c r="N99" i="1"/>
  <c r="N98" i="1" s="1"/>
  <c r="M99" i="1"/>
  <c r="L99" i="1" s="1"/>
  <c r="K99" i="1"/>
  <c r="J99" i="1"/>
  <c r="I99" i="1"/>
  <c r="H99" i="1"/>
  <c r="F99" i="1"/>
  <c r="E99" i="1"/>
  <c r="K98" i="1"/>
  <c r="I98" i="1"/>
  <c r="P97" i="1"/>
  <c r="O97" i="1"/>
  <c r="N97" i="1"/>
  <c r="M97" i="1"/>
  <c r="L97" i="1"/>
  <c r="K97" i="1"/>
  <c r="K1655" i="1" s="1"/>
  <c r="J97" i="1"/>
  <c r="J1655" i="1" s="1"/>
  <c r="I97" i="1"/>
  <c r="H97" i="1"/>
  <c r="F97" i="1"/>
  <c r="E97" i="1"/>
  <c r="P96" i="1"/>
  <c r="O96" i="1"/>
  <c r="O1654" i="1" s="1"/>
  <c r="N96" i="1"/>
  <c r="M96" i="1"/>
  <c r="M1654" i="1" s="1"/>
  <c r="K96" i="1"/>
  <c r="J96" i="1"/>
  <c r="I96" i="1"/>
  <c r="I1654" i="1" s="1"/>
  <c r="H96" i="1"/>
  <c r="F96" i="1"/>
  <c r="F1654" i="1" s="1"/>
  <c r="E96" i="1"/>
  <c r="E1654" i="1" s="1"/>
  <c r="P95" i="1"/>
  <c r="O95" i="1"/>
  <c r="L95" i="1" s="1"/>
  <c r="N95" i="1"/>
  <c r="M95" i="1"/>
  <c r="K95" i="1"/>
  <c r="J95" i="1"/>
  <c r="I95" i="1"/>
  <c r="H95" i="1"/>
  <c r="F95" i="1"/>
  <c r="E95" i="1"/>
  <c r="P94" i="1"/>
  <c r="O94" i="1"/>
  <c r="N94" i="1"/>
  <c r="M94" i="1"/>
  <c r="L94" i="1"/>
  <c r="K94" i="1"/>
  <c r="J94" i="1"/>
  <c r="I94" i="1"/>
  <c r="H94" i="1"/>
  <c r="F94" i="1"/>
  <c r="E94" i="1"/>
  <c r="P93" i="1"/>
  <c r="O93" i="1"/>
  <c r="N93" i="1"/>
  <c r="M93" i="1"/>
  <c r="K93" i="1"/>
  <c r="J93" i="1"/>
  <c r="I93" i="1"/>
  <c r="H93" i="1"/>
  <c r="F93" i="1"/>
  <c r="E93" i="1"/>
  <c r="P92" i="1"/>
  <c r="O92" i="1"/>
  <c r="N92" i="1"/>
  <c r="M92" i="1"/>
  <c r="K92" i="1"/>
  <c r="J92" i="1"/>
  <c r="I92" i="1"/>
  <c r="H92" i="1"/>
  <c r="F92" i="1"/>
  <c r="E92" i="1"/>
  <c r="P91" i="1"/>
  <c r="O91" i="1"/>
  <c r="N91" i="1"/>
  <c r="M91" i="1"/>
  <c r="K91" i="1"/>
  <c r="J91" i="1"/>
  <c r="I91" i="1"/>
  <c r="H91" i="1"/>
  <c r="F91" i="1"/>
  <c r="E91" i="1"/>
  <c r="P90" i="1"/>
  <c r="O90" i="1"/>
  <c r="N90" i="1"/>
  <c r="M90" i="1"/>
  <c r="K90" i="1"/>
  <c r="J90" i="1"/>
  <c r="I90" i="1"/>
  <c r="H90" i="1"/>
  <c r="F90" i="1"/>
  <c r="E90" i="1"/>
  <c r="P89" i="1"/>
  <c r="O89" i="1"/>
  <c r="N89" i="1"/>
  <c r="M89" i="1"/>
  <c r="L89" i="1" s="1"/>
  <c r="K89" i="1"/>
  <c r="J89" i="1"/>
  <c r="I89" i="1"/>
  <c r="H89" i="1"/>
  <c r="F89" i="1"/>
  <c r="E89" i="1"/>
  <c r="P88" i="1"/>
  <c r="O88" i="1"/>
  <c r="N88" i="1"/>
  <c r="M88" i="1"/>
  <c r="K88" i="1"/>
  <c r="J88" i="1"/>
  <c r="I88" i="1"/>
  <c r="H88" i="1"/>
  <c r="F88" i="1"/>
  <c r="E88" i="1"/>
  <c r="P87" i="1"/>
  <c r="O87" i="1"/>
  <c r="N87" i="1"/>
  <c r="M87" i="1"/>
  <c r="L87" i="1" s="1"/>
  <c r="K87" i="1"/>
  <c r="J87" i="1"/>
  <c r="I87" i="1"/>
  <c r="H87" i="1"/>
  <c r="F87" i="1"/>
  <c r="E87" i="1"/>
  <c r="P86" i="1"/>
  <c r="O86" i="1"/>
  <c r="N86" i="1"/>
  <c r="M86" i="1"/>
  <c r="L86" i="1"/>
  <c r="K86" i="1"/>
  <c r="J86" i="1"/>
  <c r="I86" i="1"/>
  <c r="H86" i="1"/>
  <c r="F86" i="1"/>
  <c r="E86" i="1"/>
  <c r="P85" i="1"/>
  <c r="O85" i="1"/>
  <c r="N85" i="1"/>
  <c r="M85" i="1"/>
  <c r="K85" i="1"/>
  <c r="J85" i="1"/>
  <c r="I85" i="1"/>
  <c r="H85" i="1"/>
  <c r="F85" i="1"/>
  <c r="E85" i="1"/>
  <c r="P84" i="1"/>
  <c r="O84" i="1"/>
  <c r="N84" i="1"/>
  <c r="M84" i="1"/>
  <c r="K84" i="1"/>
  <c r="J84" i="1"/>
  <c r="I84" i="1"/>
  <c r="H84" i="1"/>
  <c r="F84" i="1"/>
  <c r="E84" i="1"/>
  <c r="P83" i="1"/>
  <c r="O83" i="1"/>
  <c r="N83" i="1"/>
  <c r="L83" i="1" s="1"/>
  <c r="M83" i="1"/>
  <c r="K83" i="1"/>
  <c r="J83" i="1"/>
  <c r="I83" i="1"/>
  <c r="H83" i="1"/>
  <c r="F83" i="1"/>
  <c r="E83" i="1"/>
  <c r="P82" i="1"/>
  <c r="O82" i="1"/>
  <c r="N82" i="1"/>
  <c r="M82" i="1"/>
  <c r="K82" i="1"/>
  <c r="J82" i="1"/>
  <c r="I82" i="1"/>
  <c r="H82" i="1"/>
  <c r="G82" i="1" s="1"/>
  <c r="F82" i="1"/>
  <c r="E82" i="1"/>
  <c r="P81" i="1"/>
  <c r="O81" i="1"/>
  <c r="N81" i="1"/>
  <c r="M81" i="1"/>
  <c r="K81" i="1"/>
  <c r="J81" i="1"/>
  <c r="I81" i="1"/>
  <c r="H81" i="1"/>
  <c r="F81" i="1"/>
  <c r="E81" i="1"/>
  <c r="P80" i="1"/>
  <c r="O80" i="1"/>
  <c r="N80" i="1"/>
  <c r="M80" i="1"/>
  <c r="L80" i="1" s="1"/>
  <c r="K80" i="1"/>
  <c r="J80" i="1"/>
  <c r="I80" i="1"/>
  <c r="H80" i="1"/>
  <c r="F80" i="1"/>
  <c r="E80" i="1"/>
  <c r="P79" i="1"/>
  <c r="O79" i="1"/>
  <c r="N79" i="1"/>
  <c r="M79" i="1"/>
  <c r="K79" i="1"/>
  <c r="J79" i="1"/>
  <c r="I79" i="1"/>
  <c r="H79" i="1"/>
  <c r="F79" i="1"/>
  <c r="E79" i="1"/>
  <c r="P78" i="1"/>
  <c r="O78" i="1"/>
  <c r="L78" i="1" s="1"/>
  <c r="N78" i="1"/>
  <c r="M78" i="1"/>
  <c r="K78" i="1"/>
  <c r="J78" i="1"/>
  <c r="I78" i="1"/>
  <c r="H78" i="1"/>
  <c r="F78" i="1"/>
  <c r="E78" i="1"/>
  <c r="P75" i="1"/>
  <c r="O75" i="1"/>
  <c r="N75" i="1"/>
  <c r="N1676" i="1" s="1"/>
  <c r="M75" i="1"/>
  <c r="K75" i="1"/>
  <c r="J75" i="1"/>
  <c r="I75" i="1"/>
  <c r="H75" i="1"/>
  <c r="F75" i="1"/>
  <c r="E75" i="1"/>
  <c r="P74" i="1"/>
  <c r="O74" i="1"/>
  <c r="N74" i="1"/>
  <c r="N1675" i="1" s="1"/>
  <c r="M74" i="1"/>
  <c r="K74" i="1"/>
  <c r="J74" i="1"/>
  <c r="I74" i="1"/>
  <c r="H74" i="1"/>
  <c r="F74" i="1"/>
  <c r="E74" i="1"/>
  <c r="P73" i="1"/>
  <c r="O73" i="1"/>
  <c r="N73" i="1"/>
  <c r="M73" i="1"/>
  <c r="K73" i="1"/>
  <c r="J73" i="1"/>
  <c r="I73" i="1"/>
  <c r="H73" i="1"/>
  <c r="F73" i="1"/>
  <c r="E73" i="1"/>
  <c r="P72" i="1"/>
  <c r="O72" i="1"/>
  <c r="N72" i="1"/>
  <c r="N1673" i="1" s="1"/>
  <c r="M72" i="1"/>
  <c r="L72" i="1"/>
  <c r="K72" i="1"/>
  <c r="J72" i="1"/>
  <c r="I72" i="1"/>
  <c r="H72" i="1"/>
  <c r="F72" i="1"/>
  <c r="E72" i="1"/>
  <c r="P71" i="1"/>
  <c r="O71" i="1"/>
  <c r="N71" i="1"/>
  <c r="N1672" i="1" s="1"/>
  <c r="M71" i="1"/>
  <c r="K71" i="1"/>
  <c r="J71" i="1"/>
  <c r="I71" i="1"/>
  <c r="H71" i="1"/>
  <c r="F71" i="1"/>
  <c r="E71" i="1"/>
  <c r="P70" i="1"/>
  <c r="P1671" i="1" s="1"/>
  <c r="O70" i="1"/>
  <c r="N70" i="1"/>
  <c r="M70" i="1"/>
  <c r="K70" i="1"/>
  <c r="J70" i="1"/>
  <c r="J1671" i="1" s="1"/>
  <c r="I70" i="1"/>
  <c r="H70" i="1"/>
  <c r="F70" i="1"/>
  <c r="E70" i="1"/>
  <c r="P69" i="1"/>
  <c r="O69" i="1"/>
  <c r="N69" i="1"/>
  <c r="M69" i="1"/>
  <c r="L69" i="1"/>
  <c r="K69" i="1"/>
  <c r="J69" i="1"/>
  <c r="I69" i="1"/>
  <c r="H69" i="1"/>
  <c r="F69" i="1"/>
  <c r="E69" i="1"/>
  <c r="P68" i="1"/>
  <c r="O68" i="1"/>
  <c r="N68" i="1"/>
  <c r="N1669" i="1" s="1"/>
  <c r="M68" i="1"/>
  <c r="K68" i="1"/>
  <c r="J68" i="1"/>
  <c r="I68" i="1"/>
  <c r="H68" i="1"/>
  <c r="F68" i="1"/>
  <c r="E68" i="1"/>
  <c r="P67" i="1"/>
  <c r="O67" i="1"/>
  <c r="O65" i="1" s="1"/>
  <c r="N67" i="1"/>
  <c r="M67" i="1"/>
  <c r="K67" i="1"/>
  <c r="J67" i="1"/>
  <c r="I67" i="1"/>
  <c r="H67" i="1"/>
  <c r="G67" i="1" s="1"/>
  <c r="F67" i="1"/>
  <c r="E67" i="1"/>
  <c r="P66" i="1"/>
  <c r="O66" i="1"/>
  <c r="N66" i="1"/>
  <c r="N65" i="1" s="1"/>
  <c r="M66" i="1"/>
  <c r="K66" i="1"/>
  <c r="K65" i="1" s="1"/>
  <c r="J66" i="1"/>
  <c r="J65" i="1" s="1"/>
  <c r="I66" i="1"/>
  <c r="H66" i="1"/>
  <c r="F66" i="1"/>
  <c r="E66" i="1"/>
  <c r="M65" i="1"/>
  <c r="E65" i="1"/>
  <c r="P64" i="1"/>
  <c r="O64" i="1"/>
  <c r="L64" i="1" s="1"/>
  <c r="N64" i="1"/>
  <c r="M64" i="1"/>
  <c r="K64" i="1"/>
  <c r="J64" i="1"/>
  <c r="I64" i="1"/>
  <c r="H64" i="1"/>
  <c r="G64" i="1" s="1"/>
  <c r="F64" i="1"/>
  <c r="E64" i="1"/>
  <c r="P63" i="1"/>
  <c r="O63" i="1"/>
  <c r="N63" i="1"/>
  <c r="M63" i="1"/>
  <c r="L63" i="1"/>
  <c r="K63" i="1"/>
  <c r="J63" i="1"/>
  <c r="I63" i="1"/>
  <c r="H63" i="1"/>
  <c r="F63" i="1"/>
  <c r="E63" i="1"/>
  <c r="P62" i="1"/>
  <c r="O62" i="1"/>
  <c r="N62" i="1"/>
  <c r="M62" i="1"/>
  <c r="L62" i="1" s="1"/>
  <c r="K62" i="1"/>
  <c r="J62" i="1"/>
  <c r="I62" i="1"/>
  <c r="H62" i="1"/>
  <c r="F62" i="1"/>
  <c r="E62" i="1"/>
  <c r="P61" i="1"/>
  <c r="O61" i="1"/>
  <c r="N61" i="1"/>
  <c r="M61" i="1"/>
  <c r="K61" i="1"/>
  <c r="J61" i="1"/>
  <c r="I61" i="1"/>
  <c r="H61" i="1"/>
  <c r="G61" i="1" s="1"/>
  <c r="F61" i="1"/>
  <c r="E61" i="1"/>
  <c r="P60" i="1"/>
  <c r="O60" i="1"/>
  <c r="N60" i="1"/>
  <c r="M60" i="1"/>
  <c r="K60" i="1"/>
  <c r="J60" i="1"/>
  <c r="I60" i="1"/>
  <c r="H60" i="1"/>
  <c r="F60" i="1"/>
  <c r="E60" i="1"/>
  <c r="P59" i="1"/>
  <c r="O59" i="1"/>
  <c r="N59" i="1"/>
  <c r="M59" i="1"/>
  <c r="K59" i="1"/>
  <c r="J59" i="1"/>
  <c r="I59" i="1"/>
  <c r="H59" i="1"/>
  <c r="F59" i="1"/>
  <c r="E59" i="1"/>
  <c r="P58" i="1"/>
  <c r="O58" i="1"/>
  <c r="N58" i="1"/>
  <c r="M58" i="1"/>
  <c r="K58" i="1"/>
  <c r="J58" i="1"/>
  <c r="I58" i="1"/>
  <c r="H58" i="1"/>
  <c r="F58" i="1"/>
  <c r="E58" i="1"/>
  <c r="P57" i="1"/>
  <c r="O57" i="1"/>
  <c r="N57" i="1"/>
  <c r="M57" i="1"/>
  <c r="K57" i="1"/>
  <c r="J57" i="1"/>
  <c r="I57" i="1"/>
  <c r="H57" i="1"/>
  <c r="F57" i="1"/>
  <c r="E57" i="1"/>
  <c r="P56" i="1"/>
  <c r="O56" i="1"/>
  <c r="N56" i="1"/>
  <c r="M56" i="1"/>
  <c r="L56" i="1"/>
  <c r="K56" i="1"/>
  <c r="J56" i="1"/>
  <c r="I56" i="1"/>
  <c r="I54" i="1" s="1"/>
  <c r="H56" i="1"/>
  <c r="F56" i="1"/>
  <c r="E56" i="1"/>
  <c r="P55" i="1"/>
  <c r="O55" i="1"/>
  <c r="L55" i="1" s="1"/>
  <c r="N55" i="1"/>
  <c r="M55" i="1"/>
  <c r="K55" i="1"/>
  <c r="J55" i="1"/>
  <c r="I55" i="1"/>
  <c r="H55" i="1"/>
  <c r="F55" i="1"/>
  <c r="E55" i="1"/>
  <c r="P53" i="1"/>
  <c r="O53" i="1"/>
  <c r="L53" i="1" s="1"/>
  <c r="N53" i="1"/>
  <c r="M53" i="1"/>
  <c r="K53" i="1"/>
  <c r="J53" i="1"/>
  <c r="I53" i="1"/>
  <c r="H53" i="1"/>
  <c r="F53" i="1"/>
  <c r="E53" i="1"/>
  <c r="P52" i="1"/>
  <c r="O52" i="1"/>
  <c r="N52" i="1"/>
  <c r="M52" i="1"/>
  <c r="K52" i="1"/>
  <c r="J52" i="1"/>
  <c r="I52" i="1"/>
  <c r="H52" i="1"/>
  <c r="F52" i="1"/>
  <c r="E52" i="1"/>
  <c r="P51" i="1"/>
  <c r="O51" i="1"/>
  <c r="N51" i="1"/>
  <c r="L51" i="1" s="1"/>
  <c r="M51" i="1"/>
  <c r="K51" i="1"/>
  <c r="J51" i="1"/>
  <c r="I51" i="1"/>
  <c r="H51" i="1"/>
  <c r="F51" i="1"/>
  <c r="E51" i="1"/>
  <c r="P50" i="1"/>
  <c r="O50" i="1"/>
  <c r="N50" i="1"/>
  <c r="M50" i="1"/>
  <c r="L50" i="1" s="1"/>
  <c r="K50" i="1"/>
  <c r="J50" i="1"/>
  <c r="I50" i="1"/>
  <c r="H50" i="1"/>
  <c r="F50" i="1"/>
  <c r="E50" i="1"/>
  <c r="P49" i="1"/>
  <c r="O49" i="1"/>
  <c r="N49" i="1"/>
  <c r="M49" i="1"/>
  <c r="K49" i="1"/>
  <c r="J49" i="1"/>
  <c r="I49" i="1"/>
  <c r="H49" i="1"/>
  <c r="F49" i="1"/>
  <c r="E49" i="1"/>
  <c r="P48" i="1"/>
  <c r="O48" i="1"/>
  <c r="N48" i="1"/>
  <c r="L48" i="1" s="1"/>
  <c r="M48" i="1"/>
  <c r="K48" i="1"/>
  <c r="J48" i="1"/>
  <c r="I48" i="1"/>
  <c r="H48" i="1"/>
  <c r="F48" i="1"/>
  <c r="E48" i="1"/>
  <c r="P47" i="1"/>
  <c r="O47" i="1"/>
  <c r="N47" i="1"/>
  <c r="M47" i="1"/>
  <c r="K47" i="1"/>
  <c r="J47" i="1"/>
  <c r="I47" i="1"/>
  <c r="H47" i="1"/>
  <c r="F47" i="1"/>
  <c r="E47" i="1"/>
  <c r="P46" i="1"/>
  <c r="O46" i="1"/>
  <c r="N46" i="1"/>
  <c r="M46" i="1"/>
  <c r="K46" i="1"/>
  <c r="J46" i="1"/>
  <c r="I46" i="1"/>
  <c r="H46" i="1"/>
  <c r="F46" i="1"/>
  <c r="E46" i="1"/>
  <c r="P45" i="1"/>
  <c r="O45" i="1"/>
  <c r="N45" i="1"/>
  <c r="M45" i="1"/>
  <c r="L45" i="1" s="1"/>
  <c r="K45" i="1"/>
  <c r="J45" i="1"/>
  <c r="I45" i="1"/>
  <c r="H45" i="1"/>
  <c r="F45" i="1"/>
  <c r="E45" i="1"/>
  <c r="P44" i="1"/>
  <c r="O44" i="1"/>
  <c r="N44" i="1"/>
  <c r="N43" i="1" s="1"/>
  <c r="M44" i="1"/>
  <c r="L44" i="1"/>
  <c r="K44" i="1"/>
  <c r="J44" i="1"/>
  <c r="I44" i="1"/>
  <c r="H44" i="1"/>
  <c r="F44" i="1"/>
  <c r="E44" i="1"/>
  <c r="P42" i="1"/>
  <c r="O42" i="1"/>
  <c r="N42" i="1"/>
  <c r="M42" i="1"/>
  <c r="K42" i="1"/>
  <c r="J42" i="1"/>
  <c r="I42" i="1"/>
  <c r="H42" i="1"/>
  <c r="F42" i="1"/>
  <c r="E42" i="1"/>
  <c r="P41" i="1"/>
  <c r="O41" i="1"/>
  <c r="N41" i="1"/>
  <c r="M41" i="1"/>
  <c r="L41" i="1"/>
  <c r="K41" i="1"/>
  <c r="J41" i="1"/>
  <c r="J39" i="1" s="1"/>
  <c r="I41" i="1"/>
  <c r="I39" i="1" s="1"/>
  <c r="H41" i="1"/>
  <c r="F41" i="1"/>
  <c r="E41" i="1"/>
  <c r="P40" i="1"/>
  <c r="O40" i="1"/>
  <c r="N40" i="1"/>
  <c r="M40" i="1"/>
  <c r="K40" i="1"/>
  <c r="J40" i="1"/>
  <c r="I40" i="1"/>
  <c r="H40" i="1"/>
  <c r="F40" i="1"/>
  <c r="E40" i="1"/>
  <c r="P39" i="1"/>
  <c r="O39" i="1"/>
  <c r="N39" i="1"/>
  <c r="M39" i="1"/>
  <c r="L39" i="1"/>
  <c r="F39" i="1"/>
  <c r="P38" i="1"/>
  <c r="O38" i="1"/>
  <c r="N38" i="1"/>
  <c r="M38" i="1"/>
  <c r="K38" i="1"/>
  <c r="J38" i="1"/>
  <c r="I38" i="1"/>
  <c r="H38" i="1"/>
  <c r="F38" i="1"/>
  <c r="E38" i="1"/>
  <c r="P37" i="1"/>
  <c r="O37" i="1"/>
  <c r="N37" i="1"/>
  <c r="M37" i="1"/>
  <c r="K37" i="1"/>
  <c r="J37" i="1"/>
  <c r="I37" i="1"/>
  <c r="H37" i="1"/>
  <c r="F37" i="1"/>
  <c r="E37" i="1"/>
  <c r="P36" i="1"/>
  <c r="O36" i="1"/>
  <c r="N36" i="1"/>
  <c r="M36" i="1"/>
  <c r="K36" i="1"/>
  <c r="J36" i="1"/>
  <c r="I36" i="1"/>
  <c r="H36" i="1"/>
  <c r="F36" i="1"/>
  <c r="E36" i="1"/>
  <c r="P35" i="1"/>
  <c r="O35" i="1"/>
  <c r="N35" i="1"/>
  <c r="M35" i="1"/>
  <c r="K35" i="1"/>
  <c r="J35" i="1"/>
  <c r="I35" i="1"/>
  <c r="H35" i="1"/>
  <c r="F35" i="1"/>
  <c r="E35" i="1"/>
  <c r="P34" i="1"/>
  <c r="O34" i="1"/>
  <c r="N34" i="1"/>
  <c r="M34" i="1"/>
  <c r="K34" i="1"/>
  <c r="J34" i="1"/>
  <c r="I34" i="1"/>
  <c r="H34" i="1"/>
  <c r="G34" i="1" s="1"/>
  <c r="F34" i="1"/>
  <c r="E34" i="1"/>
  <c r="P33" i="1"/>
  <c r="O33" i="1"/>
  <c r="N33" i="1"/>
  <c r="M33" i="1"/>
  <c r="K33" i="1"/>
  <c r="J33" i="1"/>
  <c r="I33" i="1"/>
  <c r="H33" i="1"/>
  <c r="F33" i="1"/>
  <c r="E33" i="1"/>
  <c r="P32" i="1"/>
  <c r="O32" i="1"/>
  <c r="N32" i="1"/>
  <c r="M32" i="1"/>
  <c r="M28" i="1" s="1"/>
  <c r="K32" i="1"/>
  <c r="J32" i="1"/>
  <c r="I32" i="1"/>
  <c r="H32" i="1"/>
  <c r="F32" i="1"/>
  <c r="E32" i="1"/>
  <c r="P31" i="1"/>
  <c r="O31" i="1"/>
  <c r="N31" i="1"/>
  <c r="M31" i="1"/>
  <c r="K31" i="1"/>
  <c r="J31" i="1"/>
  <c r="I31" i="1"/>
  <c r="H31" i="1"/>
  <c r="F31" i="1"/>
  <c r="E31" i="1"/>
  <c r="P30" i="1"/>
  <c r="P28" i="1" s="1"/>
  <c r="O30" i="1"/>
  <c r="N30" i="1"/>
  <c r="M30" i="1"/>
  <c r="K30" i="1"/>
  <c r="J30" i="1"/>
  <c r="I30" i="1"/>
  <c r="H30" i="1"/>
  <c r="G30" i="1" s="1"/>
  <c r="F30" i="1"/>
  <c r="E30" i="1"/>
  <c r="P29" i="1"/>
  <c r="O29" i="1"/>
  <c r="N29" i="1"/>
  <c r="M29" i="1"/>
  <c r="L29" i="1"/>
  <c r="K29" i="1"/>
  <c r="J29" i="1"/>
  <c r="J28" i="1" s="1"/>
  <c r="I29" i="1"/>
  <c r="H29" i="1"/>
  <c r="F29" i="1"/>
  <c r="E29" i="1"/>
  <c r="P27" i="1"/>
  <c r="O27" i="1"/>
  <c r="N27" i="1"/>
  <c r="N25" i="1" s="1"/>
  <c r="M27" i="1"/>
  <c r="K27" i="1"/>
  <c r="J27" i="1"/>
  <c r="I27" i="1"/>
  <c r="H27" i="1"/>
  <c r="G27" i="1" s="1"/>
  <c r="F27" i="1"/>
  <c r="E27" i="1"/>
  <c r="P26" i="1"/>
  <c r="O26" i="1"/>
  <c r="N26" i="1"/>
  <c r="M26" i="1"/>
  <c r="M25" i="1" s="1"/>
  <c r="K26" i="1"/>
  <c r="J26" i="1"/>
  <c r="J25" i="1" s="1"/>
  <c r="I26" i="1"/>
  <c r="I25" i="1" s="1"/>
  <c r="H26" i="1"/>
  <c r="F26" i="1"/>
  <c r="E26" i="1"/>
  <c r="K25" i="1"/>
  <c r="P24" i="1"/>
  <c r="O24" i="1"/>
  <c r="N24" i="1"/>
  <c r="M24" i="1"/>
  <c r="K24" i="1"/>
  <c r="J24" i="1"/>
  <c r="I24" i="1"/>
  <c r="H24" i="1"/>
  <c r="F24" i="1"/>
  <c r="E24" i="1"/>
  <c r="P23" i="1"/>
  <c r="O23" i="1"/>
  <c r="N23" i="1"/>
  <c r="M23" i="1"/>
  <c r="L23" i="1"/>
  <c r="K23" i="1"/>
  <c r="J23" i="1"/>
  <c r="I23" i="1"/>
  <c r="H23" i="1"/>
  <c r="G23" i="1"/>
  <c r="F23" i="1"/>
  <c r="E23" i="1"/>
  <c r="P22" i="1"/>
  <c r="O22" i="1"/>
  <c r="N22" i="1"/>
  <c r="M22" i="1"/>
  <c r="L22" i="1"/>
  <c r="K22" i="1"/>
  <c r="J22" i="1"/>
  <c r="I22" i="1"/>
  <c r="H22" i="1"/>
  <c r="F22" i="1"/>
  <c r="E22" i="1"/>
  <c r="P21" i="1"/>
  <c r="O21" i="1"/>
  <c r="N21" i="1"/>
  <c r="M21" i="1"/>
  <c r="L21" i="1"/>
  <c r="K21" i="1"/>
  <c r="J21" i="1"/>
  <c r="I21" i="1"/>
  <c r="H21" i="1"/>
  <c r="F21" i="1"/>
  <c r="R21" i="1" s="1"/>
  <c r="E21" i="1"/>
  <c r="P20" i="1"/>
  <c r="O20" i="1"/>
  <c r="N20" i="1"/>
  <c r="M20" i="1"/>
  <c r="L20" i="1"/>
  <c r="K20" i="1"/>
  <c r="J20" i="1"/>
  <c r="I20" i="1"/>
  <c r="H20" i="1"/>
  <c r="F20" i="1"/>
  <c r="E20" i="1"/>
  <c r="P19" i="1"/>
  <c r="O19" i="1"/>
  <c r="N19" i="1"/>
  <c r="M19" i="1"/>
  <c r="L19" i="1"/>
  <c r="K19" i="1"/>
  <c r="J19" i="1"/>
  <c r="I19" i="1"/>
  <c r="H19" i="1"/>
  <c r="G19" i="1" s="1"/>
  <c r="F19" i="1"/>
  <c r="E19" i="1"/>
  <c r="Q19" i="1" s="1"/>
  <c r="P18" i="1"/>
  <c r="O18" i="1"/>
  <c r="N18" i="1"/>
  <c r="M18" i="1"/>
  <c r="L18" i="1"/>
  <c r="K18" i="1"/>
  <c r="J18" i="1"/>
  <c r="I18" i="1"/>
  <c r="H18" i="1"/>
  <c r="F18" i="1"/>
  <c r="R18" i="1" s="1"/>
  <c r="E18" i="1"/>
  <c r="P17" i="1"/>
  <c r="O17" i="1"/>
  <c r="N17" i="1"/>
  <c r="M17" i="1"/>
  <c r="L17" i="1"/>
  <c r="K17" i="1"/>
  <c r="J17" i="1"/>
  <c r="I17" i="1"/>
  <c r="H17" i="1"/>
  <c r="F17" i="1"/>
  <c r="E17" i="1"/>
  <c r="P16" i="1"/>
  <c r="O16" i="1"/>
  <c r="N16" i="1"/>
  <c r="M16" i="1"/>
  <c r="L16" i="1"/>
  <c r="K16" i="1"/>
  <c r="J16" i="1"/>
  <c r="I16" i="1"/>
  <c r="H16" i="1"/>
  <c r="G16" i="1" s="1"/>
  <c r="F16" i="1"/>
  <c r="R16" i="1" s="1"/>
  <c r="E16" i="1"/>
  <c r="P15" i="1"/>
  <c r="O15" i="1"/>
  <c r="N15" i="1"/>
  <c r="M15" i="1"/>
  <c r="L15" i="1"/>
  <c r="K15" i="1"/>
  <c r="J15" i="1"/>
  <c r="I15" i="1"/>
  <c r="H15" i="1"/>
  <c r="F15" i="1"/>
  <c r="E15" i="1"/>
  <c r="P14" i="1"/>
  <c r="O14" i="1"/>
  <c r="N14" i="1"/>
  <c r="M14" i="1"/>
  <c r="L14" i="1"/>
  <c r="K14" i="1"/>
  <c r="J14" i="1"/>
  <c r="I14" i="1"/>
  <c r="H14" i="1"/>
  <c r="F14" i="1"/>
  <c r="E14" i="1"/>
  <c r="P13" i="1"/>
  <c r="O13" i="1"/>
  <c r="N13" i="1"/>
  <c r="N11" i="1" s="1"/>
  <c r="M13" i="1"/>
  <c r="L13" i="1"/>
  <c r="K13" i="1"/>
  <c r="J13" i="1"/>
  <c r="I13" i="1"/>
  <c r="H13" i="1"/>
  <c r="F13" i="1"/>
  <c r="R13" i="1" s="1"/>
  <c r="E13" i="1"/>
  <c r="E11" i="1" s="1"/>
  <c r="P12" i="1"/>
  <c r="O12" i="1"/>
  <c r="N12" i="1"/>
  <c r="M12" i="1"/>
  <c r="L12" i="1"/>
  <c r="K12" i="1"/>
  <c r="J12" i="1"/>
  <c r="I12" i="1"/>
  <c r="H12" i="1"/>
  <c r="F12" i="1"/>
  <c r="E12" i="1"/>
  <c r="K28" i="1" l="1"/>
  <c r="N1654" i="1"/>
  <c r="I28" i="1"/>
  <c r="L36" i="1"/>
  <c r="I65" i="1"/>
  <c r="N77" i="1"/>
  <c r="E98" i="1"/>
  <c r="R278" i="1"/>
  <c r="J785" i="1"/>
  <c r="G786" i="1"/>
  <c r="G1137" i="1"/>
  <c r="I1136" i="1"/>
  <c r="J11" i="1"/>
  <c r="N1651" i="1"/>
  <c r="L79" i="1"/>
  <c r="L82" i="1"/>
  <c r="L113" i="1"/>
  <c r="L121" i="1"/>
  <c r="O120" i="1"/>
  <c r="I160" i="1"/>
  <c r="I235" i="1" s="1"/>
  <c r="L176" i="1"/>
  <c r="R176" i="1" s="1"/>
  <c r="L180" i="1"/>
  <c r="R180" i="1" s="1"/>
  <c r="L239" i="1"/>
  <c r="G330" i="1"/>
  <c r="Q330" i="1" s="1"/>
  <c r="L332" i="1"/>
  <c r="H349" i="1"/>
  <c r="G425" i="1"/>
  <c r="Q465" i="1"/>
  <c r="I516" i="1"/>
  <c r="Q637" i="1"/>
  <c r="G747" i="1"/>
  <c r="G748" i="1"/>
  <c r="L1087" i="1"/>
  <c r="L1098" i="1"/>
  <c r="M1097" i="1"/>
  <c r="N1634" i="1"/>
  <c r="N1637" i="1" s="1"/>
  <c r="P1650" i="1"/>
  <c r="M54" i="1"/>
  <c r="K11" i="1"/>
  <c r="G13" i="1"/>
  <c r="P11" i="1"/>
  <c r="O11" i="1"/>
  <c r="G21" i="1"/>
  <c r="Q21" i="1" s="1"/>
  <c r="I1650" i="1"/>
  <c r="E1651" i="1"/>
  <c r="U1651" i="1" s="1"/>
  <c r="O1651" i="1"/>
  <c r="K43" i="1"/>
  <c r="G45" i="1"/>
  <c r="G49" i="1"/>
  <c r="N54" i="1"/>
  <c r="L58" i="1"/>
  <c r="R58" i="1" s="1"/>
  <c r="J54" i="1"/>
  <c r="G85" i="1"/>
  <c r="R118" i="1"/>
  <c r="L226" i="1"/>
  <c r="G306" i="1"/>
  <c r="Q306" i="1" s="1"/>
  <c r="Q307" i="1"/>
  <c r="L308" i="1"/>
  <c r="R308" i="1" s="1"/>
  <c r="L321" i="1"/>
  <c r="G323" i="1"/>
  <c r="Q323" i="1" s="1"/>
  <c r="L325" i="1"/>
  <c r="L336" i="1"/>
  <c r="L340" i="1"/>
  <c r="Q342" i="1"/>
  <c r="G447" i="1"/>
  <c r="I461" i="1"/>
  <c r="G744" i="1"/>
  <c r="Q744" i="1" s="1"/>
  <c r="L1005" i="1"/>
  <c r="O1088" i="1"/>
  <c r="F1669" i="1"/>
  <c r="J1650" i="1"/>
  <c r="L27" i="1"/>
  <c r="R27" i="1" s="1"/>
  <c r="L188" i="1"/>
  <c r="R188" i="1" s="1"/>
  <c r="P368" i="1"/>
  <c r="O1481" i="1"/>
  <c r="I11" i="1"/>
  <c r="F1651" i="1"/>
  <c r="L38" i="1"/>
  <c r="R38" i="1" s="1"/>
  <c r="E77" i="1"/>
  <c r="H210" i="1"/>
  <c r="P210" i="1"/>
  <c r="G287" i="1"/>
  <c r="P947" i="1"/>
  <c r="L948" i="1"/>
  <c r="L40" i="1"/>
  <c r="K39" i="1"/>
  <c r="G42" i="1"/>
  <c r="M43" i="1"/>
  <c r="J43" i="1"/>
  <c r="P54" i="1"/>
  <c r="L60" i="1"/>
  <c r="I77" i="1"/>
  <c r="P77" i="1"/>
  <c r="I103" i="1"/>
  <c r="L208" i="1"/>
  <c r="Q214" i="1"/>
  <c r="L214" i="1"/>
  <c r="R214" i="1" s="1"/>
  <c r="Q233" i="1"/>
  <c r="P288" i="1"/>
  <c r="Q324" i="1"/>
  <c r="G595" i="1"/>
  <c r="Q595" i="1" s="1"/>
  <c r="R599" i="1"/>
  <c r="G948" i="1"/>
  <c r="H947" i="1"/>
  <c r="H274" i="1"/>
  <c r="J1653" i="1"/>
  <c r="P25" i="1"/>
  <c r="Q85" i="1"/>
  <c r="K160" i="1"/>
  <c r="G255" i="1"/>
  <c r="L11" i="1"/>
  <c r="R19" i="1"/>
  <c r="P1651" i="1"/>
  <c r="K54" i="1"/>
  <c r="L74" i="1"/>
  <c r="L91" i="1"/>
  <c r="R91" i="1" s="1"/>
  <c r="L110" i="1"/>
  <c r="R110" i="1" s="1"/>
  <c r="L218" i="1"/>
  <c r="G649" i="1"/>
  <c r="L35" i="1"/>
  <c r="G37" i="1"/>
  <c r="E39" i="1"/>
  <c r="H65" i="1"/>
  <c r="F1671" i="1"/>
  <c r="J77" i="1"/>
  <c r="J159" i="1" s="1"/>
  <c r="L81" i="1"/>
  <c r="H98" i="1"/>
  <c r="L115" i="1"/>
  <c r="L187" i="1"/>
  <c r="L191" i="1"/>
  <c r="Q200" i="1"/>
  <c r="L200" i="1"/>
  <c r="R200" i="1" s="1"/>
  <c r="N198" i="1"/>
  <c r="J210" i="1"/>
  <c r="G221" i="1"/>
  <c r="Q221" i="1" s="1"/>
  <c r="G260" i="1"/>
  <c r="L266" i="1"/>
  <c r="L278" i="1"/>
  <c r="G280" i="1"/>
  <c r="Q280" i="1" s="1"/>
  <c r="L286" i="1"/>
  <c r="R286" i="1" s="1"/>
  <c r="G299" i="1"/>
  <c r="Q299" i="1" s="1"/>
  <c r="G534" i="1"/>
  <c r="G675" i="1"/>
  <c r="G905" i="1"/>
  <c r="H899" i="1"/>
  <c r="Q519" i="1"/>
  <c r="Q546" i="1"/>
  <c r="R554" i="1"/>
  <c r="G660" i="1"/>
  <c r="K669" i="1"/>
  <c r="L769" i="1"/>
  <c r="M768" i="1"/>
  <c r="I1011" i="1"/>
  <c r="G58" i="1"/>
  <c r="N1670" i="1"/>
  <c r="F1676" i="1"/>
  <c r="K77" i="1"/>
  <c r="G79" i="1"/>
  <c r="L84" i="1"/>
  <c r="L90" i="1"/>
  <c r="E1655" i="1"/>
  <c r="N1655" i="1"/>
  <c r="P98" i="1"/>
  <c r="P1658" i="1" s="1"/>
  <c r="L108" i="1"/>
  <c r="R108" i="1" s="1"/>
  <c r="L111" i="1"/>
  <c r="P120" i="1"/>
  <c r="G128" i="1"/>
  <c r="Q128" i="1" s="1"/>
  <c r="P135" i="1"/>
  <c r="N135" i="1"/>
  <c r="K135" i="1"/>
  <c r="L144" i="1"/>
  <c r="R144" i="1" s="1"/>
  <c r="G187" i="1"/>
  <c r="Q187" i="1" s="1"/>
  <c r="L193" i="1"/>
  <c r="R195" i="1"/>
  <c r="R197" i="1"/>
  <c r="G200" i="1"/>
  <c r="L204" i="1"/>
  <c r="L292" i="1"/>
  <c r="R292" i="1" s="1"/>
  <c r="M288" i="1"/>
  <c r="G354" i="1"/>
  <c r="Q354" i="1" s="1"/>
  <c r="L379" i="1"/>
  <c r="L432" i="1"/>
  <c r="N477" i="1"/>
  <c r="N500" i="1"/>
  <c r="G565" i="1"/>
  <c r="Q565" i="1" s="1"/>
  <c r="G570" i="1"/>
  <c r="Q570" i="1" s="1"/>
  <c r="H569" i="1"/>
  <c r="G578" i="1"/>
  <c r="Q578" i="1" s="1"/>
  <c r="L580" i="1"/>
  <c r="G582" i="1"/>
  <c r="G612" i="1"/>
  <c r="F624" i="1"/>
  <c r="L643" i="1"/>
  <c r="G648" i="1"/>
  <c r="G717" i="1"/>
  <c r="Q717" i="1" s="1"/>
  <c r="O723" i="1"/>
  <c r="I741" i="1"/>
  <c r="G750" i="1"/>
  <c r="G775" i="1"/>
  <c r="G849" i="1"/>
  <c r="G857" i="1"/>
  <c r="G874" i="1"/>
  <c r="Q874" i="1" s="1"/>
  <c r="G285" i="1"/>
  <c r="L416" i="1"/>
  <c r="M413" i="1"/>
  <c r="R22" i="1"/>
  <c r="O43" i="1"/>
  <c r="E54" i="1"/>
  <c r="L70" i="1"/>
  <c r="L88" i="1"/>
  <c r="R88" i="1" s="1"/>
  <c r="G93" i="1"/>
  <c r="Q93" i="1" s="1"/>
  <c r="F1655" i="1"/>
  <c r="G99" i="1"/>
  <c r="L101" i="1"/>
  <c r="L104" i="1"/>
  <c r="P103" i="1"/>
  <c r="G121" i="1"/>
  <c r="L123" i="1"/>
  <c r="R123" i="1" s="1"/>
  <c r="G125" i="1"/>
  <c r="Q125" i="1" s="1"/>
  <c r="O135" i="1"/>
  <c r="G140" i="1"/>
  <c r="L142" i="1"/>
  <c r="G144" i="1"/>
  <c r="G161" i="1"/>
  <c r="L166" i="1"/>
  <c r="R166" i="1" s="1"/>
  <c r="L170" i="1"/>
  <c r="R170" i="1" s="1"/>
  <c r="L174" i="1"/>
  <c r="R174" i="1" s="1"/>
  <c r="L206" i="1"/>
  <c r="G208" i="1"/>
  <c r="Q208" i="1" s="1"/>
  <c r="L213" i="1"/>
  <c r="L248" i="1"/>
  <c r="J252" i="1"/>
  <c r="P252" i="1"/>
  <c r="N252" i="1"/>
  <c r="J270" i="1"/>
  <c r="R272" i="1"/>
  <c r="G307" i="1"/>
  <c r="G314" i="1"/>
  <c r="L316" i="1"/>
  <c r="O313" i="1"/>
  <c r="L320" i="1"/>
  <c r="I331" i="1"/>
  <c r="E335" i="1"/>
  <c r="L338" i="1"/>
  <c r="Q341" i="1"/>
  <c r="G351" i="1"/>
  <c r="G358" i="1"/>
  <c r="Q358" i="1" s="1"/>
  <c r="G362" i="1"/>
  <c r="Q362" i="1" s="1"/>
  <c r="O397" i="1"/>
  <c r="G415" i="1"/>
  <c r="Q415" i="1" s="1"/>
  <c r="Q416" i="1"/>
  <c r="L417" i="1"/>
  <c r="G542" i="1"/>
  <c r="Q543" i="1"/>
  <c r="O583" i="1"/>
  <c r="L585" i="1"/>
  <c r="R585" i="1" s="1"/>
  <c r="G622" i="1"/>
  <c r="J624" i="1"/>
  <c r="G630" i="1"/>
  <c r="L633" i="1"/>
  <c r="G678" i="1"/>
  <c r="G698" i="1"/>
  <c r="Q698" i="1" s="1"/>
  <c r="G719" i="1"/>
  <c r="Q719" i="1" s="1"/>
  <c r="I723" i="1"/>
  <c r="P723" i="1"/>
  <c r="L745" i="1"/>
  <c r="G824" i="1"/>
  <c r="G836" i="1"/>
  <c r="Q836" i="1" s="1"/>
  <c r="L881" i="1"/>
  <c r="R881" i="1" s="1"/>
  <c r="G1153" i="1"/>
  <c r="Q1153" i="1" s="1"/>
  <c r="H413" i="1"/>
  <c r="R14" i="1"/>
  <c r="L33" i="1"/>
  <c r="L34" i="1"/>
  <c r="H43" i="1"/>
  <c r="G51" i="1"/>
  <c r="Q51" i="1" s="1"/>
  <c r="N28" i="1"/>
  <c r="N76" i="1" s="1"/>
  <c r="G36" i="1"/>
  <c r="L42" i="1"/>
  <c r="I43" i="1"/>
  <c r="L46" i="1"/>
  <c r="G48" i="1"/>
  <c r="Q49" i="1"/>
  <c r="J1669" i="1"/>
  <c r="P1670" i="1"/>
  <c r="L73" i="1"/>
  <c r="R73" i="1" s="1"/>
  <c r="M77" i="1"/>
  <c r="G90" i="1"/>
  <c r="G107" i="1"/>
  <c r="L109" i="1"/>
  <c r="N120" i="1"/>
  <c r="I135" i="1"/>
  <c r="I1663" i="1" s="1"/>
  <c r="Q185" i="1"/>
  <c r="L186" i="1"/>
  <c r="L190" i="1"/>
  <c r="L199" i="1"/>
  <c r="L202" i="1"/>
  <c r="G223" i="1"/>
  <c r="G230" i="1"/>
  <c r="G240" i="1"/>
  <c r="Q240" i="1" s="1"/>
  <c r="Q241" i="1"/>
  <c r="L245" i="1"/>
  <c r="K252" i="1"/>
  <c r="Q255" i="1"/>
  <c r="L261" i="1"/>
  <c r="G267" i="1"/>
  <c r="H270" i="1"/>
  <c r="G278" i="1"/>
  <c r="Q278" i="1" s="1"/>
  <c r="L281" i="1"/>
  <c r="R281" i="1" s="1"/>
  <c r="G286" i="1"/>
  <c r="G291" i="1"/>
  <c r="G309" i="1"/>
  <c r="G322" i="1"/>
  <c r="Q322" i="1" s="1"/>
  <c r="L324" i="1"/>
  <c r="R324" i="1" s="1"/>
  <c r="K353" i="1"/>
  <c r="L369" i="1"/>
  <c r="L373" i="1"/>
  <c r="R373" i="1" s="1"/>
  <c r="L387" i="1"/>
  <c r="G431" i="1"/>
  <c r="G546" i="1"/>
  <c r="M555" i="1"/>
  <c r="G662" i="1"/>
  <c r="Q662" i="1" s="1"/>
  <c r="G666" i="1"/>
  <c r="Q666" i="1" s="1"/>
  <c r="Q667" i="1"/>
  <c r="L668" i="1"/>
  <c r="R668" i="1" s="1"/>
  <c r="L714" i="1"/>
  <c r="L727" i="1"/>
  <c r="L1495" i="1"/>
  <c r="M1493" i="1"/>
  <c r="Q317" i="1"/>
  <c r="R426" i="1"/>
  <c r="M11" i="1"/>
  <c r="K1650" i="1"/>
  <c r="F28" i="1"/>
  <c r="G40" i="1"/>
  <c r="L49" i="1"/>
  <c r="G55" i="1"/>
  <c r="F1650" i="1"/>
  <c r="E25" i="1"/>
  <c r="Q25" i="1" s="1"/>
  <c r="O25" i="1"/>
  <c r="O1658" i="1" s="1"/>
  <c r="L30" i="1"/>
  <c r="G33" i="1"/>
  <c r="E28" i="1"/>
  <c r="M1660" i="1"/>
  <c r="P43" i="1"/>
  <c r="G52" i="1"/>
  <c r="Q52" i="1" s="1"/>
  <c r="F65" i="1"/>
  <c r="P65" i="1"/>
  <c r="L67" i="1"/>
  <c r="L71" i="1"/>
  <c r="J1673" i="1"/>
  <c r="F1674" i="1"/>
  <c r="P1674" i="1"/>
  <c r="J1676" i="1"/>
  <c r="L85" i="1"/>
  <c r="R85" i="1" s="1"/>
  <c r="G87" i="1"/>
  <c r="L92" i="1"/>
  <c r="K1654" i="1"/>
  <c r="I1655" i="1"/>
  <c r="L102" i="1"/>
  <c r="L127" i="1"/>
  <c r="L131" i="1"/>
  <c r="R131" i="1" s="1"/>
  <c r="L147" i="1"/>
  <c r="R147" i="1" s="1"/>
  <c r="L158" i="1"/>
  <c r="L167" i="1"/>
  <c r="G169" i="1"/>
  <c r="L175" i="1"/>
  <c r="G177" i="1"/>
  <c r="K178" i="1"/>
  <c r="Q196" i="1"/>
  <c r="G239" i="1"/>
  <c r="Q239" i="1" s="1"/>
  <c r="L242" i="1"/>
  <c r="R242" i="1" s="1"/>
  <c r="G251" i="1"/>
  <c r="L253" i="1"/>
  <c r="L269" i="1"/>
  <c r="G279" i="1"/>
  <c r="N288" i="1"/>
  <c r="G298" i="1"/>
  <c r="L328" i="1"/>
  <c r="R328" i="1" s="1"/>
  <c r="L346" i="1"/>
  <c r="R346" i="1" s="1"/>
  <c r="L357" i="1"/>
  <c r="L361" i="1"/>
  <c r="L365" i="1"/>
  <c r="G367" i="1"/>
  <c r="Q367" i="1" s="1"/>
  <c r="F368" i="1"/>
  <c r="G375" i="1"/>
  <c r="Q375" i="1" s="1"/>
  <c r="Q376" i="1"/>
  <c r="L377" i="1"/>
  <c r="G382" i="1"/>
  <c r="Q382" i="1" s="1"/>
  <c r="J383" i="1"/>
  <c r="G389" i="1"/>
  <c r="Q389" i="1" s="1"/>
  <c r="L391" i="1"/>
  <c r="Q394" i="1"/>
  <c r="L395" i="1"/>
  <c r="R395" i="1" s="1"/>
  <c r="P427" i="1"/>
  <c r="L436" i="1"/>
  <c r="L445" i="1"/>
  <c r="G454" i="1"/>
  <c r="G458" i="1"/>
  <c r="G467" i="1"/>
  <c r="Q467" i="1" s="1"/>
  <c r="Q468" i="1"/>
  <c r="L469" i="1"/>
  <c r="G471" i="1"/>
  <c r="Q471" i="1" s="1"/>
  <c r="G543" i="1"/>
  <c r="G550" i="1"/>
  <c r="E555" i="1"/>
  <c r="G614" i="1"/>
  <c r="E620" i="1"/>
  <c r="G650" i="1"/>
  <c r="Q650" i="1" s="1"/>
  <c r="G687" i="1"/>
  <c r="Q687" i="1" s="1"/>
  <c r="Q709" i="1"/>
  <c r="G712" i="1"/>
  <c r="G711" i="1" s="1"/>
  <c r="I711" i="1"/>
  <c r="O755" i="1"/>
  <c r="L801" i="1"/>
  <c r="K1656" i="1"/>
  <c r="G1227" i="1"/>
  <c r="G1656" i="1" s="1"/>
  <c r="G481" i="1"/>
  <c r="Q481" i="1" s="1"/>
  <c r="G497" i="1"/>
  <c r="Q497" i="1" s="1"/>
  <c r="G522" i="1"/>
  <c r="G529" i="1"/>
  <c r="K533" i="1"/>
  <c r="G586" i="1"/>
  <c r="G592" i="1"/>
  <c r="Q592" i="1" s="1"/>
  <c r="K609" i="1"/>
  <c r="O609" i="1"/>
  <c r="G626" i="1"/>
  <c r="Q626" i="1" s="1"/>
  <c r="R627" i="1"/>
  <c r="R686" i="1"/>
  <c r="P688" i="1"/>
  <c r="N688" i="1"/>
  <c r="G709" i="1"/>
  <c r="P711" i="1"/>
  <c r="L718" i="1"/>
  <c r="R718" i="1" s="1"/>
  <c r="G725" i="1"/>
  <c r="Q725" i="1" s="1"/>
  <c r="P729" i="1"/>
  <c r="N729" i="1"/>
  <c r="G783" i="1"/>
  <c r="G810" i="1"/>
  <c r="O809" i="1"/>
  <c r="L812" i="1"/>
  <c r="R812" i="1" s="1"/>
  <c r="G821" i="1"/>
  <c r="Q821" i="1" s="1"/>
  <c r="G832" i="1"/>
  <c r="L878" i="1"/>
  <c r="M876" i="1"/>
  <c r="J876" i="1"/>
  <c r="L886" i="1"/>
  <c r="J895" i="1"/>
  <c r="N934" i="1"/>
  <c r="L1024" i="1"/>
  <c r="N1023" i="1"/>
  <c r="N1066" i="1"/>
  <c r="L1067" i="1"/>
  <c r="K1066" i="1"/>
  <c r="L1482" i="1"/>
  <c r="L1489" i="1"/>
  <c r="G1491" i="1"/>
  <c r="Q1491" i="1" s="1"/>
  <c r="G1496" i="1"/>
  <c r="Q1497" i="1"/>
  <c r="E1500" i="1"/>
  <c r="L1524" i="1"/>
  <c r="M1523" i="1"/>
  <c r="L381" i="1"/>
  <c r="R381" i="1" s="1"/>
  <c r="O383" i="1"/>
  <c r="L385" i="1"/>
  <c r="R385" i="1" s="1"/>
  <c r="G390" i="1"/>
  <c r="Q390" i="1" s="1"/>
  <c r="G394" i="1"/>
  <c r="G452" i="1"/>
  <c r="G465" i="1"/>
  <c r="G482" i="1"/>
  <c r="G489" i="1"/>
  <c r="G490" i="1"/>
  <c r="G537" i="1"/>
  <c r="Q537" i="1" s="1"/>
  <c r="G579" i="1"/>
  <c r="Q579" i="1" s="1"/>
  <c r="K583" i="1"/>
  <c r="G594" i="1"/>
  <c r="L602" i="1"/>
  <c r="H620" i="1"/>
  <c r="L641" i="1"/>
  <c r="R641" i="1" s="1"/>
  <c r="G645" i="1"/>
  <c r="Q645" i="1" s="1"/>
  <c r="G661" i="1"/>
  <c r="I672" i="1"/>
  <c r="O672" i="1"/>
  <c r="L676" i="1"/>
  <c r="G693" i="1"/>
  <c r="Q693" i="1" s="1"/>
  <c r="G739" i="1"/>
  <c r="G742" i="1"/>
  <c r="Q742" i="1" s="1"/>
  <c r="L748" i="1"/>
  <c r="G758" i="1"/>
  <c r="Q758" i="1" s="1"/>
  <c r="G763" i="1"/>
  <c r="K768" i="1"/>
  <c r="G774" i="1"/>
  <c r="M823" i="1"/>
  <c r="R885" i="1"/>
  <c r="I895" i="1"/>
  <c r="L935" i="1"/>
  <c r="R935" i="1" s="1"/>
  <c r="O1066" i="1"/>
  <c r="F1443" i="1"/>
  <c r="R1443" i="1" s="1"/>
  <c r="R1444" i="1"/>
  <c r="L1473" i="1"/>
  <c r="O1470" i="1"/>
  <c r="O1492" i="1" s="1"/>
  <c r="G290" i="1"/>
  <c r="Q290" i="1" s="1"/>
  <c r="L300" i="1"/>
  <c r="G325" i="1"/>
  <c r="Q325" i="1" s="1"/>
  <c r="L330" i="1"/>
  <c r="G332" i="1"/>
  <c r="Q332" i="1" s="1"/>
  <c r="E331" i="1"/>
  <c r="O331" i="1"/>
  <c r="L334" i="1"/>
  <c r="G343" i="1"/>
  <c r="Q343" i="1" s="1"/>
  <c r="L348" i="1"/>
  <c r="R348" i="1" s="1"/>
  <c r="L359" i="1"/>
  <c r="R359" i="1" s="1"/>
  <c r="L363" i="1"/>
  <c r="K413" i="1"/>
  <c r="G422" i="1"/>
  <c r="L440" i="1"/>
  <c r="L448" i="1"/>
  <c r="R448" i="1" s="1"/>
  <c r="G457" i="1"/>
  <c r="Q457" i="1" s="1"/>
  <c r="L459" i="1"/>
  <c r="L476" i="1"/>
  <c r="L485" i="1"/>
  <c r="R485" i="1" s="1"/>
  <c r="G494" i="1"/>
  <c r="G499" i="1"/>
  <c r="G519" i="1"/>
  <c r="G520" i="1"/>
  <c r="Q520" i="1" s="1"/>
  <c r="N516" i="1"/>
  <c r="G557" i="1"/>
  <c r="Q557" i="1" s="1"/>
  <c r="G567" i="1"/>
  <c r="G572" i="1"/>
  <c r="G576" i="1"/>
  <c r="G591" i="1"/>
  <c r="L599" i="1"/>
  <c r="G604" i="1"/>
  <c r="Q604" i="1" s="1"/>
  <c r="R622" i="1"/>
  <c r="G628" i="1"/>
  <c r="L630" i="1"/>
  <c r="N632" i="1"/>
  <c r="K632" i="1"/>
  <c r="R687" i="1"/>
  <c r="G690" i="1"/>
  <c r="Q690" i="1" s="1"/>
  <c r="E723" i="1"/>
  <c r="G727" i="1"/>
  <c r="Q727" i="1" s="1"/>
  <c r="K732" i="1"/>
  <c r="E736" i="1"/>
  <c r="G740" i="1"/>
  <c r="P741" i="1"/>
  <c r="G764" i="1"/>
  <c r="Q764" i="1" s="1"/>
  <c r="E772" i="1"/>
  <c r="K781" i="1"/>
  <c r="G807" i="1"/>
  <c r="Q807" i="1" s="1"/>
  <c r="K809" i="1"/>
  <c r="G811" i="1"/>
  <c r="L871" i="1"/>
  <c r="L875" i="1"/>
  <c r="P1136" i="1"/>
  <c r="N1136" i="1"/>
  <c r="K1136" i="1"/>
  <c r="G1140" i="1"/>
  <c r="G1136" i="1" s="1"/>
  <c r="L1151" i="1"/>
  <c r="P397" i="1"/>
  <c r="G405" i="1"/>
  <c r="N409" i="1"/>
  <c r="K409" i="1"/>
  <c r="L414" i="1"/>
  <c r="R414" i="1" s="1"/>
  <c r="G423" i="1"/>
  <c r="Q423" i="1" s="1"/>
  <c r="G426" i="1"/>
  <c r="G428" i="1"/>
  <c r="G437" i="1"/>
  <c r="P438" i="1"/>
  <c r="G446" i="1"/>
  <c r="H449" i="1"/>
  <c r="P473" i="1"/>
  <c r="G486" i="1"/>
  <c r="I487" i="1"/>
  <c r="O500" i="1"/>
  <c r="G503" i="1"/>
  <c r="N504" i="1"/>
  <c r="L541" i="1"/>
  <c r="R552" i="1"/>
  <c r="G554" i="1"/>
  <c r="Q554" i="1" s="1"/>
  <c r="R573" i="1"/>
  <c r="G575" i="1"/>
  <c r="Q575" i="1" s="1"/>
  <c r="G637" i="1"/>
  <c r="J642" i="1"/>
  <c r="G644" i="1"/>
  <c r="L646" i="1"/>
  <c r="L658" i="1"/>
  <c r="R658" i="1" s="1"/>
  <c r="L674" i="1"/>
  <c r="R674" i="1" s="1"/>
  <c r="G683" i="1"/>
  <c r="Q683" i="1" s="1"/>
  <c r="K684" i="1"/>
  <c r="K1660" i="1" s="1"/>
  <c r="G689" i="1"/>
  <c r="K688" i="1"/>
  <c r="G703" i="1"/>
  <c r="L720" i="1"/>
  <c r="O732" i="1"/>
  <c r="O754" i="1" s="1"/>
  <c r="J741" i="1"/>
  <c r="G751" i="1"/>
  <c r="O772" i="1"/>
  <c r="O793" i="1"/>
  <c r="M793" i="1"/>
  <c r="L802" i="1"/>
  <c r="N823" i="1"/>
  <c r="G827" i="1"/>
  <c r="G844" i="1"/>
  <c r="Q844" i="1" s="1"/>
  <c r="G862" i="1"/>
  <c r="L906" i="1"/>
  <c r="G1015" i="1"/>
  <c r="P1062" i="1"/>
  <c r="J1097" i="1"/>
  <c r="L1139" i="1"/>
  <c r="G1146" i="1"/>
  <c r="G1149" i="1"/>
  <c r="Q1149" i="1" s="1"/>
  <c r="L1381" i="1"/>
  <c r="J1379" i="1"/>
  <c r="O1429" i="1"/>
  <c r="Q748" i="1"/>
  <c r="L752" i="1"/>
  <c r="P755" i="1"/>
  <c r="L765" i="1"/>
  <c r="R765" i="1" s="1"/>
  <c r="G787" i="1"/>
  <c r="Q787" i="1" s="1"/>
  <c r="G805" i="1"/>
  <c r="Q805" i="1" s="1"/>
  <c r="L828" i="1"/>
  <c r="I847" i="1"/>
  <c r="O847" i="1"/>
  <c r="L850" i="1"/>
  <c r="L866" i="1"/>
  <c r="L869" i="1"/>
  <c r="R869" i="1" s="1"/>
  <c r="L873" i="1"/>
  <c r="R873" i="1" s="1"/>
  <c r="L884" i="1"/>
  <c r="L894" i="1"/>
  <c r="E911" i="1"/>
  <c r="R963" i="1"/>
  <c r="I976" i="1"/>
  <c r="L1009" i="1"/>
  <c r="L1008" i="1" s="1"/>
  <c r="M1008" i="1"/>
  <c r="G1056" i="1"/>
  <c r="Q1056" i="1" s="1"/>
  <c r="G1221" i="1"/>
  <c r="F1652" i="1"/>
  <c r="P1652" i="1"/>
  <c r="G1243" i="1"/>
  <c r="G1416" i="1"/>
  <c r="R1461" i="1"/>
  <c r="L1462" i="1"/>
  <c r="R1517" i="1"/>
  <c r="G1578" i="1"/>
  <c r="G133" i="1"/>
  <c r="G145" i="1"/>
  <c r="G152" i="1"/>
  <c r="L173" i="1"/>
  <c r="L177" i="1"/>
  <c r="R177" i="1" s="1"/>
  <c r="L185" i="1"/>
  <c r="R185" i="1" s="1"/>
  <c r="P181" i="1"/>
  <c r="K198" i="1"/>
  <c r="G204" i="1"/>
  <c r="G218" i="1"/>
  <c r="Q218" i="1" s="1"/>
  <c r="L220" i="1"/>
  <c r="Q223" i="1"/>
  <c r="H224" i="1"/>
  <c r="L234" i="1"/>
  <c r="R234" i="1" s="1"/>
  <c r="P236" i="1"/>
  <c r="G259" i="1"/>
  <c r="G263" i="1"/>
  <c r="K274" i="1"/>
  <c r="I274" i="1"/>
  <c r="F274" i="1"/>
  <c r="G283" i="1"/>
  <c r="Q283" i="1" s="1"/>
  <c r="G294" i="1"/>
  <c r="Q294" i="1" s="1"/>
  <c r="G304" i="1"/>
  <c r="Q304" i="1" s="1"/>
  <c r="L323" i="1"/>
  <c r="N331" i="1"/>
  <c r="G339" i="1"/>
  <c r="Q339" i="1" s="1"/>
  <c r="Q347" i="1"/>
  <c r="L355" i="1"/>
  <c r="G360" i="1"/>
  <c r="Q360" i="1" s="1"/>
  <c r="G372" i="1"/>
  <c r="Q372" i="1" s="1"/>
  <c r="Q380" i="1"/>
  <c r="N383" i="1"/>
  <c r="K383" i="1"/>
  <c r="K427" i="1"/>
  <c r="G443" i="1"/>
  <c r="L452" i="1"/>
  <c r="R452" i="1" s="1"/>
  <c r="L455" i="1"/>
  <c r="R455" i="1" s="1"/>
  <c r="L458" i="1"/>
  <c r="R458" i="1" s="1"/>
  <c r="G476" i="1"/>
  <c r="Q476" i="1" s="1"/>
  <c r="J487" i="1"/>
  <c r="R489" i="1"/>
  <c r="K504" i="1"/>
  <c r="I504" i="1"/>
  <c r="G513" i="1"/>
  <c r="Q513" i="1" s="1"/>
  <c r="L528" i="1"/>
  <c r="G548" i="1"/>
  <c r="Q548" i="1" s="1"/>
  <c r="L564" i="1"/>
  <c r="R564" i="1" s="1"/>
  <c r="P569" i="1"/>
  <c r="G581" i="1"/>
  <c r="Q582" i="1"/>
  <c r="G588" i="1"/>
  <c r="G608" i="1"/>
  <c r="Q608" i="1" s="1"/>
  <c r="J613" i="1"/>
  <c r="G616" i="1"/>
  <c r="Q616" i="1" s="1"/>
  <c r="Q622" i="1"/>
  <c r="G627" i="1"/>
  <c r="G631" i="1"/>
  <c r="Q631" i="1" s="1"/>
  <c r="Q647" i="1"/>
  <c r="G664" i="1"/>
  <c r="O669" i="1"/>
  <c r="L671" i="1"/>
  <c r="G695" i="1"/>
  <c r="Q695" i="1" s="1"/>
  <c r="Q696" i="1"/>
  <c r="P699" i="1"/>
  <c r="G702" i="1"/>
  <c r="L724" i="1"/>
  <c r="G737" i="1"/>
  <c r="Q761" i="1"/>
  <c r="L762" i="1"/>
  <c r="R762" i="1" s="1"/>
  <c r="I781" i="1"/>
  <c r="G792" i="1"/>
  <c r="Q792" i="1" s="1"/>
  <c r="G802" i="1"/>
  <c r="J809" i="1"/>
  <c r="G816" i="1"/>
  <c r="L818" i="1"/>
  <c r="I823" i="1"/>
  <c r="J829" i="1"/>
  <c r="R831" i="1"/>
  <c r="P839" i="1"/>
  <c r="P858" i="1" s="1"/>
  <c r="P847" i="1"/>
  <c r="L870" i="1"/>
  <c r="G872" i="1"/>
  <c r="G904" i="1"/>
  <c r="Q905" i="1"/>
  <c r="R908" i="1"/>
  <c r="L927" i="1"/>
  <c r="R927" i="1" s="1"/>
  <c r="G929" i="1"/>
  <c r="L931" i="1"/>
  <c r="G942" i="1"/>
  <c r="L959" i="1"/>
  <c r="G961" i="1"/>
  <c r="Q961" i="1" s="1"/>
  <c r="O966" i="1"/>
  <c r="L967" i="1"/>
  <c r="R967" i="1" s="1"/>
  <c r="L971" i="1"/>
  <c r="R971" i="1" s="1"/>
  <c r="L975" i="1"/>
  <c r="H976" i="1"/>
  <c r="G985" i="1"/>
  <c r="P997" i="1"/>
  <c r="N997" i="1"/>
  <c r="K1062" i="1"/>
  <c r="G1130" i="1"/>
  <c r="Q1130" i="1" s="1"/>
  <c r="G1133" i="1"/>
  <c r="H1198" i="1"/>
  <c r="G1203" i="1"/>
  <c r="L1213" i="1"/>
  <c r="G1215" i="1"/>
  <c r="O1653" i="1"/>
  <c r="P1656" i="1"/>
  <c r="G1259" i="1"/>
  <c r="Q1259" i="1" s="1"/>
  <c r="L1304" i="1"/>
  <c r="R1304" i="1" s="1"/>
  <c r="L1308" i="1"/>
  <c r="Q1320" i="1"/>
  <c r="N1321" i="1"/>
  <c r="L1343" i="1"/>
  <c r="L1377" i="1"/>
  <c r="R1377" i="1" s="1"/>
  <c r="I1438" i="1"/>
  <c r="G1567" i="1"/>
  <c r="Q1567" i="1" s="1"/>
  <c r="L1573" i="1"/>
  <c r="G1575" i="1"/>
  <c r="K1576" i="1"/>
  <c r="N1576" i="1"/>
  <c r="N1588" i="1" s="1"/>
  <c r="K793" i="1"/>
  <c r="G813" i="1"/>
  <c r="Q813" i="1" s="1"/>
  <c r="L815" i="1"/>
  <c r="O823" i="1"/>
  <c r="O858" i="1" s="1"/>
  <c r="N839" i="1"/>
  <c r="N858" i="1" s="1"/>
  <c r="G845" i="1"/>
  <c r="K847" i="1"/>
  <c r="L851" i="1"/>
  <c r="L867" i="1"/>
  <c r="L913" i="1"/>
  <c r="R913" i="1" s="1"/>
  <c r="L1058" i="1"/>
  <c r="R1058" i="1" s="1"/>
  <c r="G1104" i="1"/>
  <c r="R1112" i="1"/>
  <c r="J1136" i="1"/>
  <c r="R1182" i="1"/>
  <c r="I1652" i="1"/>
  <c r="G1237" i="1"/>
  <c r="Q1242" i="1"/>
  <c r="M1666" i="1"/>
  <c r="L1291" i="1"/>
  <c r="L1313" i="1"/>
  <c r="G1324" i="1"/>
  <c r="L1326" i="1"/>
  <c r="R1326" i="1" s="1"/>
  <c r="G1328" i="1"/>
  <c r="L1351" i="1"/>
  <c r="K1437" i="1"/>
  <c r="G1557" i="1"/>
  <c r="H1561" i="1"/>
  <c r="O1568" i="1"/>
  <c r="G1579" i="1"/>
  <c r="I1023" i="1"/>
  <c r="G1034" i="1"/>
  <c r="L1043" i="1"/>
  <c r="G1045" i="1"/>
  <c r="Q1045" i="1" s="1"/>
  <c r="G1163" i="1"/>
  <c r="N1161" i="1"/>
  <c r="L1169" i="1"/>
  <c r="G1174" i="1"/>
  <c r="Q1209" i="1"/>
  <c r="Q1217" i="1"/>
  <c r="N1231" i="1"/>
  <c r="L1288" i="1"/>
  <c r="J1314" i="1"/>
  <c r="L1340" i="1"/>
  <c r="G1342" i="1"/>
  <c r="L1348" i="1"/>
  <c r="L1391" i="1"/>
  <c r="G1550" i="1"/>
  <c r="Q1550" i="1" s="1"/>
  <c r="J1548" i="1"/>
  <c r="P1548" i="1"/>
  <c r="L163" i="1"/>
  <c r="L172" i="1"/>
  <c r="L183" i="1"/>
  <c r="R183" i="1" s="1"/>
  <c r="G185" i="1"/>
  <c r="G189" i="1"/>
  <c r="Q189" i="1" s="1"/>
  <c r="G193" i="1"/>
  <c r="Q193" i="1" s="1"/>
  <c r="G219" i="1"/>
  <c r="L232" i="1"/>
  <c r="O252" i="1"/>
  <c r="L255" i="1"/>
  <c r="G262" i="1"/>
  <c r="Q262" i="1" s="1"/>
  <c r="L264" i="1"/>
  <c r="R264" i="1" s="1"/>
  <c r="L276" i="1"/>
  <c r="L284" i="1"/>
  <c r="G300" i="1"/>
  <c r="Q301" i="1"/>
  <c r="G315" i="1"/>
  <c r="Q315" i="1" s="1"/>
  <c r="G319" i="1"/>
  <c r="Q319" i="1" s="1"/>
  <c r="G333" i="1"/>
  <c r="L342" i="1"/>
  <c r="R342" i="1" s="1"/>
  <c r="Q345" i="1"/>
  <c r="Q366" i="1"/>
  <c r="L367" i="1"/>
  <c r="L375" i="1"/>
  <c r="Q378" i="1"/>
  <c r="L389" i="1"/>
  <c r="Q392" i="1"/>
  <c r="L393" i="1"/>
  <c r="R393" i="1" s="1"/>
  <c r="G395" i="1"/>
  <c r="Q395" i="1" s="1"/>
  <c r="N397" i="1"/>
  <c r="Q405" i="1"/>
  <c r="G441" i="1"/>
  <c r="G470" i="1"/>
  <c r="L472" i="1"/>
  <c r="R472" i="1" s="1"/>
  <c r="L492" i="1"/>
  <c r="R492" i="1" s="1"/>
  <c r="Q502" i="1"/>
  <c r="I539" i="1"/>
  <c r="L544" i="1"/>
  <c r="L573" i="1"/>
  <c r="J569" i="1"/>
  <c r="L577" i="1"/>
  <c r="G584" i="1"/>
  <c r="I583" i="1"/>
  <c r="G599" i="1"/>
  <c r="Q599" i="1" s="1"/>
  <c r="G603" i="1"/>
  <c r="E609" i="1"/>
  <c r="L635" i="1"/>
  <c r="P642" i="1"/>
  <c r="Q657" i="1"/>
  <c r="G665" i="1"/>
  <c r="Q665" i="1" s="1"/>
  <c r="L691" i="1"/>
  <c r="R691" i="1" s="1"/>
  <c r="G696" i="1"/>
  <c r="G705" i="1"/>
  <c r="Q706" i="1"/>
  <c r="L707" i="1"/>
  <c r="G714" i="1"/>
  <c r="L717" i="1"/>
  <c r="N732" i="1"/>
  <c r="G735" i="1"/>
  <c r="Q735" i="1" s="1"/>
  <c r="P736" i="1"/>
  <c r="I755" i="1"/>
  <c r="G761" i="1"/>
  <c r="H768" i="1"/>
  <c r="N772" i="1"/>
  <c r="G778" i="1"/>
  <c r="N793" i="1"/>
  <c r="N797" i="1"/>
  <c r="G803" i="1"/>
  <c r="L805" i="1"/>
  <c r="J819" i="1"/>
  <c r="P819" i="1"/>
  <c r="N819" i="1"/>
  <c r="L826" i="1"/>
  <c r="R826" i="1" s="1"/>
  <c r="R829" i="1"/>
  <c r="G834" i="1"/>
  <c r="I833" i="1"/>
  <c r="G846" i="1"/>
  <c r="O859" i="1"/>
  <c r="L868" i="1"/>
  <c r="G870" i="1"/>
  <c r="Q870" i="1" s="1"/>
  <c r="L874" i="1"/>
  <c r="R874" i="1" s="1"/>
  <c r="P876" i="1"/>
  <c r="L885" i="1"/>
  <c r="L889" i="1"/>
  <c r="L900" i="1"/>
  <c r="F899" i="1"/>
  <c r="P899" i="1"/>
  <c r="L907" i="1"/>
  <c r="R907" i="1" s="1"/>
  <c r="J911" i="1"/>
  <c r="G913" i="1"/>
  <c r="L941" i="1"/>
  <c r="J947" i="1"/>
  <c r="G1010" i="1"/>
  <c r="H1031" i="1"/>
  <c r="J1039" i="1"/>
  <c r="L1060" i="1"/>
  <c r="L1063" i="1"/>
  <c r="M1062" i="1"/>
  <c r="G1078" i="1"/>
  <c r="Q1078" i="1" s="1"/>
  <c r="G1145" i="1"/>
  <c r="L1147" i="1"/>
  <c r="L1154" i="1"/>
  <c r="G1159" i="1"/>
  <c r="L1166" i="1"/>
  <c r="G1187" i="1"/>
  <c r="Q1187" i="1" s="1"/>
  <c r="Q1192" i="1"/>
  <c r="L1193" i="1"/>
  <c r="H1228" i="1"/>
  <c r="G1229" i="1"/>
  <c r="G1228" i="1" s="1"/>
  <c r="G1258" i="1"/>
  <c r="L1277" i="1"/>
  <c r="G1279" i="1"/>
  <c r="K1314" i="1"/>
  <c r="J1438" i="1"/>
  <c r="J1456" i="1" s="1"/>
  <c r="L1484" i="1"/>
  <c r="L1504" i="1"/>
  <c r="I1548" i="1"/>
  <c r="L908" i="1"/>
  <c r="G910" i="1"/>
  <c r="L918" i="1"/>
  <c r="R918" i="1" s="1"/>
  <c r="G920" i="1"/>
  <c r="Q920" i="1" s="1"/>
  <c r="L940" i="1"/>
  <c r="R940" i="1" s="1"/>
  <c r="G945" i="1"/>
  <c r="G955" i="1"/>
  <c r="G964" i="1"/>
  <c r="I966" i="1"/>
  <c r="L972" i="1"/>
  <c r="L1002" i="1"/>
  <c r="R1002" i="1" s="1"/>
  <c r="R1005" i="1"/>
  <c r="L1017" i="1"/>
  <c r="R1017" i="1" s="1"/>
  <c r="L1018" i="1"/>
  <c r="K1019" i="1"/>
  <c r="G1021" i="1"/>
  <c r="G1042" i="1"/>
  <c r="L1052" i="1"/>
  <c r="G1054" i="1"/>
  <c r="Q1054" i="1" s="1"/>
  <c r="N1088" i="1"/>
  <c r="I1097" i="1"/>
  <c r="G1106" i="1"/>
  <c r="G1112" i="1"/>
  <c r="K1109" i="1"/>
  <c r="G1134" i="1"/>
  <c r="G1138" i="1"/>
  <c r="Q1138" i="1" s="1"/>
  <c r="G1147" i="1"/>
  <c r="Q1147" i="1" s="1"/>
  <c r="L1149" i="1"/>
  <c r="G1176" i="1"/>
  <c r="L1185" i="1"/>
  <c r="J1186" i="1"/>
  <c r="L1199" i="1"/>
  <c r="R1199" i="1" s="1"/>
  <c r="G1224" i="1"/>
  <c r="Q1224" i="1" s="1"/>
  <c r="G1233" i="1"/>
  <c r="Q1233" i="1" s="1"/>
  <c r="L1246" i="1"/>
  <c r="R1246" i="1" s="1"/>
  <c r="P1248" i="1"/>
  <c r="L1262" i="1"/>
  <c r="G1264" i="1"/>
  <c r="Q1264" i="1" s="1"/>
  <c r="L1266" i="1"/>
  <c r="G1268" i="1"/>
  <c r="Q1268" i="1" s="1"/>
  <c r="L1270" i="1"/>
  <c r="L1310" i="1"/>
  <c r="R1310" i="1" s="1"/>
  <c r="E1330" i="1"/>
  <c r="G1350" i="1"/>
  <c r="L1364" i="1"/>
  <c r="L1383" i="1"/>
  <c r="K1470" i="1"/>
  <c r="R1534" i="1"/>
  <c r="L1535" i="1"/>
  <c r="R1535" i="1" s="1"/>
  <c r="G1546" i="1"/>
  <c r="G1595" i="1"/>
  <c r="G1594" i="1" s="1"/>
  <c r="P1601" i="1"/>
  <c r="L1615" i="1"/>
  <c r="R1615" i="1" s="1"/>
  <c r="I1593" i="1"/>
  <c r="G1589" i="1"/>
  <c r="H1601" i="1"/>
  <c r="L932" i="1"/>
  <c r="L969" i="1"/>
  <c r="L1000" i="1"/>
  <c r="G1002" i="1"/>
  <c r="Q1002" i="1" s="1"/>
  <c r="G1013" i="1"/>
  <c r="G1017" i="1"/>
  <c r="Q1017" i="1" s="1"/>
  <c r="K1075" i="1"/>
  <c r="F1088" i="1"/>
  <c r="G1107" i="1"/>
  <c r="Q1107" i="1" s="1"/>
  <c r="G1116" i="1"/>
  <c r="Q1116" i="1" s="1"/>
  <c r="G1151" i="1"/>
  <c r="G1157" i="1"/>
  <c r="G1177" i="1"/>
  <c r="Q1177" i="1" s="1"/>
  <c r="K1653" i="1"/>
  <c r="I1228" i="1"/>
  <c r="G1234" i="1"/>
  <c r="G1245" i="1"/>
  <c r="G1261" i="1"/>
  <c r="L1272" i="1"/>
  <c r="L1280" i="1"/>
  <c r="G1282" i="1"/>
  <c r="Q1282" i="1" s="1"/>
  <c r="Q1293" i="1"/>
  <c r="L1294" i="1"/>
  <c r="L1300" i="1"/>
  <c r="J1298" i="1"/>
  <c r="L1328" i="1"/>
  <c r="L1380" i="1"/>
  <c r="R1380" i="1" s="1"/>
  <c r="G1382" i="1"/>
  <c r="G1393" i="1"/>
  <c r="L1399" i="1"/>
  <c r="J1398" i="1"/>
  <c r="L1407" i="1"/>
  <c r="L1409" i="1"/>
  <c r="I1450" i="1"/>
  <c r="L1460" i="1"/>
  <c r="R1460" i="1" s="1"/>
  <c r="L1507" i="1"/>
  <c r="L1506" i="1" s="1"/>
  <c r="L1514" i="1"/>
  <c r="R1514" i="1" s="1"/>
  <c r="J1519" i="1"/>
  <c r="L1531" i="1"/>
  <c r="J1536" i="1"/>
  <c r="Q1544" i="1"/>
  <c r="G1562" i="1"/>
  <c r="Q1562" i="1" s="1"/>
  <c r="O1584" i="1"/>
  <c r="L1587" i="1"/>
  <c r="M1584" i="1"/>
  <c r="G1592" i="1"/>
  <c r="P1602" i="1"/>
  <c r="P1605" i="1" s="1"/>
  <c r="J1606" i="1"/>
  <c r="J1611" i="1" s="1"/>
  <c r="I1616" i="1"/>
  <c r="L929" i="1"/>
  <c r="R929" i="1" s="1"/>
  <c r="R932" i="1"/>
  <c r="I934" i="1"/>
  <c r="I996" i="1" s="1"/>
  <c r="O934" i="1"/>
  <c r="I951" i="1"/>
  <c r="L954" i="1"/>
  <c r="L961" i="1"/>
  <c r="L974" i="1"/>
  <c r="J966" i="1"/>
  <c r="G980" i="1"/>
  <c r="Q980" i="1" s="1"/>
  <c r="L988" i="1"/>
  <c r="O1062" i="1"/>
  <c r="L1082" i="1"/>
  <c r="L1083" i="1"/>
  <c r="J1088" i="1"/>
  <c r="G1093" i="1"/>
  <c r="Q1094" i="1"/>
  <c r="L1095" i="1"/>
  <c r="R1095" i="1" s="1"/>
  <c r="G1113" i="1"/>
  <c r="L1115" i="1"/>
  <c r="L1123" i="1"/>
  <c r="L1126" i="1"/>
  <c r="G1128" i="1"/>
  <c r="G1132" i="1"/>
  <c r="Q1132" i="1" s="1"/>
  <c r="Q1133" i="1"/>
  <c r="G1148" i="1"/>
  <c r="Q1148" i="1" s="1"/>
  <c r="L1172" i="1"/>
  <c r="G1181" i="1"/>
  <c r="N1186" i="1"/>
  <c r="I1186" i="1"/>
  <c r="G1206" i="1"/>
  <c r="G1218" i="1"/>
  <c r="G1222" i="1"/>
  <c r="Q1222" i="1" s="1"/>
  <c r="M1653" i="1"/>
  <c r="L1653" i="1" s="1"/>
  <c r="R1653" i="1" s="1"/>
  <c r="E1656" i="1"/>
  <c r="N1656" i="1"/>
  <c r="G1238" i="1"/>
  <c r="G1242" i="1"/>
  <c r="L1275" i="1"/>
  <c r="L1279" i="1"/>
  <c r="R1279" i="1" s="1"/>
  <c r="Q1290" i="1"/>
  <c r="P1298" i="1"/>
  <c r="N1298" i="1"/>
  <c r="M1311" i="1"/>
  <c r="N1314" i="1"/>
  <c r="Q1324" i="1"/>
  <c r="G1327" i="1"/>
  <c r="L1329" i="1"/>
  <c r="L1369" i="1"/>
  <c r="R1369" i="1" s="1"/>
  <c r="G1390" i="1"/>
  <c r="Q1390" i="1" s="1"/>
  <c r="Q1391" i="1"/>
  <c r="M1398" i="1"/>
  <c r="L1403" i="1"/>
  <c r="G1409" i="1"/>
  <c r="G1413" i="1"/>
  <c r="Q1413" i="1" s="1"/>
  <c r="L1418" i="1"/>
  <c r="L1441" i="1"/>
  <c r="R1441" i="1" s="1"/>
  <c r="L1503" i="1"/>
  <c r="R1503" i="1" s="1"/>
  <c r="G1514" i="1"/>
  <c r="G1574" i="1"/>
  <c r="I1584" i="1"/>
  <c r="P1584" i="1"/>
  <c r="J1601" i="1"/>
  <c r="K1606" i="1"/>
  <c r="K1611" i="1" s="1"/>
  <c r="L1210" i="1"/>
  <c r="R1210" i="1" s="1"/>
  <c r="H1652" i="1"/>
  <c r="E1653" i="1"/>
  <c r="N1653" i="1"/>
  <c r="O1656" i="1"/>
  <c r="G1253" i="1"/>
  <c r="G1262" i="1"/>
  <c r="I1271" i="1"/>
  <c r="O1271" i="1"/>
  <c r="K1271" i="1"/>
  <c r="G1290" i="1"/>
  <c r="E1666" i="1"/>
  <c r="I1314" i="1"/>
  <c r="I1330" i="1"/>
  <c r="G1351" i="1"/>
  <c r="Q1351" i="1" s="1"/>
  <c r="G1391" i="1"/>
  <c r="I1398" i="1"/>
  <c r="L1432" i="1"/>
  <c r="R1432" i="1" s="1"/>
  <c r="L1442" i="1"/>
  <c r="O1457" i="1"/>
  <c r="L1467" i="1"/>
  <c r="L1513" i="1"/>
  <c r="L1520" i="1"/>
  <c r="K1519" i="1"/>
  <c r="K1668" i="1" s="1"/>
  <c r="L1538" i="1"/>
  <c r="R1538" i="1" s="1"/>
  <c r="J1598" i="1"/>
  <c r="I1602" i="1"/>
  <c r="I1605" i="1" s="1"/>
  <c r="N1609" i="1"/>
  <c r="P1612" i="1"/>
  <c r="G1332" i="1"/>
  <c r="Q1332" i="1" s="1"/>
  <c r="O1330" i="1"/>
  <c r="Q1345" i="1"/>
  <c r="G1348" i="1"/>
  <c r="Q1348" i="1" s="1"/>
  <c r="I1361" i="1"/>
  <c r="G1377" i="1"/>
  <c r="Q1385" i="1"/>
  <c r="L1386" i="1"/>
  <c r="G1388" i="1"/>
  <c r="Q1388" i="1" s="1"/>
  <c r="L1400" i="1"/>
  <c r="L1405" i="1"/>
  <c r="G1407" i="1"/>
  <c r="Q1407" i="1" s="1"/>
  <c r="L1415" i="1"/>
  <c r="G1434" i="1"/>
  <c r="G1433" i="1" s="1"/>
  <c r="L1451" i="1"/>
  <c r="L1450" i="1" s="1"/>
  <c r="G1454" i="1"/>
  <c r="G1462" i="1"/>
  <c r="Q1462" i="1" s="1"/>
  <c r="N1506" i="1"/>
  <c r="I1523" i="1"/>
  <c r="L1530" i="1"/>
  <c r="R1530" i="1" s="1"/>
  <c r="G1547" i="1"/>
  <c r="Q1547" i="1" s="1"/>
  <c r="G1555" i="1"/>
  <c r="G1570" i="1"/>
  <c r="O1612" i="1"/>
  <c r="O1620" i="1" s="1"/>
  <c r="L970" i="1"/>
  <c r="L977" i="1"/>
  <c r="L984" i="1"/>
  <c r="G990" i="1"/>
  <c r="Q990" i="1" s="1"/>
  <c r="G1006" i="1"/>
  <c r="E1008" i="1"/>
  <c r="L1010" i="1"/>
  <c r="K1011" i="1"/>
  <c r="G1022" i="1"/>
  <c r="L1025" i="1"/>
  <c r="L1057" i="1"/>
  <c r="G1059" i="1"/>
  <c r="Q1059" i="1" s="1"/>
  <c r="G1087" i="1"/>
  <c r="Q1091" i="1"/>
  <c r="L1092" i="1"/>
  <c r="G1094" i="1"/>
  <c r="L1096" i="1"/>
  <c r="R1096" i="1" s="1"/>
  <c r="G1121" i="1"/>
  <c r="L1146" i="1"/>
  <c r="R1146" i="1" s="1"/>
  <c r="G1160" i="1"/>
  <c r="Q1160" i="1" s="1"/>
  <c r="G1178" i="1"/>
  <c r="L1180" i="1"/>
  <c r="O1186" i="1"/>
  <c r="L1188" i="1"/>
  <c r="G1190" i="1"/>
  <c r="Q1190" i="1" s="1"/>
  <c r="L1218" i="1"/>
  <c r="R1218" i="1" s="1"/>
  <c r="L1222" i="1"/>
  <c r="R1222" i="1" s="1"/>
  <c r="J1652" i="1"/>
  <c r="P1653" i="1"/>
  <c r="L1237" i="1"/>
  <c r="G1254" i="1"/>
  <c r="L1259" i="1"/>
  <c r="G1273" i="1"/>
  <c r="L1286" i="1"/>
  <c r="P1666" i="1"/>
  <c r="N1311" i="1"/>
  <c r="K1311" i="1"/>
  <c r="O1321" i="1"/>
  <c r="G1335" i="1"/>
  <c r="G1334" i="1" s="1"/>
  <c r="Q1342" i="1"/>
  <c r="L1357" i="1"/>
  <c r="L1375" i="1"/>
  <c r="O1379" i="1"/>
  <c r="L1412" i="1"/>
  <c r="R1412" i="1" s="1"/>
  <c r="G1415" i="1"/>
  <c r="P1438" i="1"/>
  <c r="P1450" i="1"/>
  <c r="I1453" i="1"/>
  <c r="G1483" i="1"/>
  <c r="Q1483" i="1" s="1"/>
  <c r="J1500" i="1"/>
  <c r="I1506" i="1"/>
  <c r="P1519" i="1"/>
  <c r="P1668" i="1" s="1"/>
  <c r="K1568" i="1"/>
  <c r="G1573" i="1"/>
  <c r="M1616" i="1"/>
  <c r="I962" i="1"/>
  <c r="G973" i="1"/>
  <c r="Q985" i="1"/>
  <c r="G1018" i="1"/>
  <c r="Q1018" i="1" s="1"/>
  <c r="R1020" i="1"/>
  <c r="L1027" i="1"/>
  <c r="G1029" i="1"/>
  <c r="G1037" i="1"/>
  <c r="R1077" i="1"/>
  <c r="I1088" i="1"/>
  <c r="G1100" i="1"/>
  <c r="Q1100" i="1" s="1"/>
  <c r="G1105" i="1"/>
  <c r="Q1105" i="1" s="1"/>
  <c r="L1120" i="1"/>
  <c r="R1120" i="1" s="1"/>
  <c r="G1122" i="1"/>
  <c r="G1129" i="1"/>
  <c r="L1131" i="1"/>
  <c r="L1143" i="1"/>
  <c r="J1141" i="1"/>
  <c r="G1165" i="1"/>
  <c r="Q1165" i="1" s="1"/>
  <c r="R1166" i="1"/>
  <c r="G1169" i="1"/>
  <c r="G1175" i="1"/>
  <c r="P1186" i="1"/>
  <c r="G1199" i="1"/>
  <c r="O1198" i="1"/>
  <c r="L1234" i="1"/>
  <c r="R1234" i="1" s="1"/>
  <c r="L1256" i="1"/>
  <c r="R1256" i="1" s="1"/>
  <c r="L1263" i="1"/>
  <c r="R1263" i="1" s="1"/>
  <c r="L1278" i="1"/>
  <c r="L1285" i="1"/>
  <c r="L1293" i="1"/>
  <c r="G1295" i="1"/>
  <c r="L1331" i="1"/>
  <c r="L1339" i="1"/>
  <c r="G1345" i="1"/>
  <c r="G1374" i="1"/>
  <c r="L1376" i="1"/>
  <c r="G1385" i="1"/>
  <c r="L1402" i="1"/>
  <c r="L1413" i="1"/>
  <c r="R1413" i="1" s="1"/>
  <c r="L1417" i="1"/>
  <c r="R1417" i="1" s="1"/>
  <c r="O1447" i="1"/>
  <c r="L1461" i="1"/>
  <c r="L1476" i="1"/>
  <c r="R1476" i="1" s="1"/>
  <c r="L1479" i="1"/>
  <c r="G1490" i="1"/>
  <c r="L1517" i="1"/>
  <c r="O1519" i="1"/>
  <c r="L1534" i="1"/>
  <c r="G1541" i="1"/>
  <c r="O1536" i="1"/>
  <c r="G1571" i="1"/>
  <c r="Q1572" i="1"/>
  <c r="L1583" i="1"/>
  <c r="N1584" i="1"/>
  <c r="N1668" i="1" s="1"/>
  <c r="L1604" i="1"/>
  <c r="I1606" i="1"/>
  <c r="I1611" i="1" s="1"/>
  <c r="P1606" i="1"/>
  <c r="P1611" i="1" s="1"/>
  <c r="G1614" i="1"/>
  <c r="L1618" i="1"/>
  <c r="P1664" i="1"/>
  <c r="R64" i="1"/>
  <c r="R136" i="1"/>
  <c r="F135" i="1"/>
  <c r="R254" i="1"/>
  <c r="F252" i="1"/>
  <c r="N1435" i="1"/>
  <c r="L1436" i="1"/>
  <c r="L31" i="1"/>
  <c r="R40" i="1"/>
  <c r="O77" i="1"/>
  <c r="R125" i="1"/>
  <c r="O236" i="1"/>
  <c r="E409" i="1"/>
  <c r="G450" i="1"/>
  <c r="J449" i="1"/>
  <c r="E473" i="1"/>
  <c r="E934" i="1"/>
  <c r="G1256" i="1"/>
  <c r="Q1256" i="1" s="1"/>
  <c r="H1248" i="1"/>
  <c r="M1634" i="1"/>
  <c r="M1637" i="1" s="1"/>
  <c r="L1636" i="1"/>
  <c r="R1636" i="1" s="1"/>
  <c r="H11" i="1"/>
  <c r="F1672" i="1"/>
  <c r="R132" i="1"/>
  <c r="R217" i="1"/>
  <c r="J236" i="1"/>
  <c r="R301" i="1"/>
  <c r="N313" i="1"/>
  <c r="L883" i="1"/>
  <c r="M882" i="1"/>
  <c r="R961" i="1"/>
  <c r="L1033" i="1"/>
  <c r="R1033" i="1" s="1"/>
  <c r="O1031" i="1"/>
  <c r="Q1273" i="1"/>
  <c r="E1271" i="1"/>
  <c r="N1398" i="1"/>
  <c r="F1634" i="1"/>
  <c r="F1637" i="1" s="1"/>
  <c r="G14" i="1"/>
  <c r="R17" i="1"/>
  <c r="G22" i="1"/>
  <c r="Q22" i="1" s="1"/>
  <c r="I1651" i="1"/>
  <c r="L32" i="1"/>
  <c r="R32" i="1" s="1"/>
  <c r="L1660" i="1"/>
  <c r="G46" i="1"/>
  <c r="L47" i="1"/>
  <c r="R53" i="1"/>
  <c r="R56" i="1"/>
  <c r="R59" i="1"/>
  <c r="L66" i="1"/>
  <c r="P1672" i="1"/>
  <c r="J1674" i="1"/>
  <c r="F1675" i="1"/>
  <c r="L75" i="1"/>
  <c r="G80" i="1"/>
  <c r="Q80" i="1" s="1"/>
  <c r="R83" i="1"/>
  <c r="G88" i="1"/>
  <c r="R94" i="1"/>
  <c r="G100" i="1"/>
  <c r="Q100" i="1" s="1"/>
  <c r="Q101" i="1"/>
  <c r="G111" i="1"/>
  <c r="Q111" i="1" s="1"/>
  <c r="R114" i="1"/>
  <c r="G122" i="1"/>
  <c r="L124" i="1"/>
  <c r="L130" i="1"/>
  <c r="R130" i="1" s="1"/>
  <c r="G141" i="1"/>
  <c r="Q141" i="1" s="1"/>
  <c r="L146" i="1"/>
  <c r="H148" i="1"/>
  <c r="K148" i="1"/>
  <c r="K1664" i="1" s="1"/>
  <c r="L156" i="1"/>
  <c r="R156" i="1" s="1"/>
  <c r="H160" i="1"/>
  <c r="L164" i="1"/>
  <c r="O198" i="1"/>
  <c r="E198" i="1"/>
  <c r="R208" i="1"/>
  <c r="Q224" i="1"/>
  <c r="H236" i="1"/>
  <c r="G248" i="1"/>
  <c r="Q249" i="1"/>
  <c r="M252" i="1"/>
  <c r="G261" i="1"/>
  <c r="Q261" i="1" s="1"/>
  <c r="L263" i="1"/>
  <c r="R263" i="1" s="1"/>
  <c r="Q269" i="1"/>
  <c r="I270" i="1"/>
  <c r="I1660" i="1" s="1"/>
  <c r="G272" i="1"/>
  <c r="Q272" i="1" s="1"/>
  <c r="L296" i="1"/>
  <c r="L299" i="1"/>
  <c r="H331" i="1"/>
  <c r="Q333" i="1"/>
  <c r="O335" i="1"/>
  <c r="G344" i="1"/>
  <c r="Q344" i="1" s="1"/>
  <c r="L345" i="1"/>
  <c r="E353" i="1"/>
  <c r="N353" i="1"/>
  <c r="L366" i="1"/>
  <c r="R366" i="1" s="1"/>
  <c r="E368" i="1"/>
  <c r="I368" i="1"/>
  <c r="G373" i="1"/>
  <c r="Q373" i="1" s="1"/>
  <c r="L374" i="1"/>
  <c r="R374" i="1" s="1"/>
  <c r="K397" i="1"/>
  <c r="F397" i="1"/>
  <c r="G403" i="1"/>
  <c r="Q403" i="1" s="1"/>
  <c r="Q408" i="1"/>
  <c r="G410" i="1"/>
  <c r="G420" i="1"/>
  <c r="Q420" i="1" s="1"/>
  <c r="I427" i="1"/>
  <c r="R442" i="1"/>
  <c r="K477" i="1"/>
  <c r="G479" i="1"/>
  <c r="Q479" i="1" s="1"/>
  <c r="L494" i="1"/>
  <c r="M491" i="1"/>
  <c r="I533" i="1"/>
  <c r="G536" i="1"/>
  <c r="Q536" i="1" s="1"/>
  <c r="R777" i="1"/>
  <c r="L778" i="1"/>
  <c r="M772" i="1"/>
  <c r="R30" i="1"/>
  <c r="R55" i="1"/>
  <c r="G337" i="1"/>
  <c r="Q337" i="1" s="1"/>
  <c r="H335" i="1"/>
  <c r="G349" i="1"/>
  <c r="L384" i="1"/>
  <c r="R384" i="1" s="1"/>
  <c r="M383" i="1"/>
  <c r="F583" i="1"/>
  <c r="F11" i="1"/>
  <c r="Q14" i="1"/>
  <c r="R34" i="1"/>
  <c r="E43" i="1"/>
  <c r="R49" i="1"/>
  <c r="L59" i="1"/>
  <c r="Q88" i="1"/>
  <c r="G237" i="1"/>
  <c r="I236" i="1"/>
  <c r="R238" i="1"/>
  <c r="F236" i="1"/>
  <c r="N368" i="1"/>
  <c r="E383" i="1"/>
  <c r="Q384" i="1"/>
  <c r="N461" i="1"/>
  <c r="R465" i="1"/>
  <c r="H473" i="1"/>
  <c r="G475" i="1"/>
  <c r="Q475" i="1" s="1"/>
  <c r="G794" i="1"/>
  <c r="Q794" i="1" s="1"/>
  <c r="H793" i="1"/>
  <c r="M1039" i="1"/>
  <c r="L1040" i="1"/>
  <c r="L1039" i="1" s="1"/>
  <c r="R1039" i="1" s="1"/>
  <c r="R111" i="1"/>
  <c r="E135" i="1"/>
  <c r="Q151" i="1"/>
  <c r="G179" i="1"/>
  <c r="H178" i="1"/>
  <c r="E210" i="1"/>
  <c r="R325" i="1"/>
  <c r="M353" i="1"/>
  <c r="F383" i="1"/>
  <c r="G399" i="1"/>
  <c r="Q399" i="1" s="1"/>
  <c r="H397" i="1"/>
  <c r="Q400" i="1"/>
  <c r="E397" i="1"/>
  <c r="H427" i="1"/>
  <c r="Q462" i="1"/>
  <c r="E461" i="1"/>
  <c r="G743" i="1"/>
  <c r="H741" i="1"/>
  <c r="P1398" i="1"/>
  <c r="K1398" i="1"/>
  <c r="R12" i="1"/>
  <c r="G17" i="1"/>
  <c r="Q17" i="1" s="1"/>
  <c r="R20" i="1"/>
  <c r="E1650" i="1"/>
  <c r="M1650" i="1"/>
  <c r="J1651" i="1"/>
  <c r="F25" i="1"/>
  <c r="L26" i="1"/>
  <c r="H28" i="1"/>
  <c r="G31" i="1"/>
  <c r="R35" i="1"/>
  <c r="G38" i="1"/>
  <c r="R41" i="1"/>
  <c r="R44" i="1"/>
  <c r="R50" i="1"/>
  <c r="G53" i="1"/>
  <c r="Q53" i="1" s="1"/>
  <c r="G56" i="1"/>
  <c r="L57" i="1"/>
  <c r="G59" i="1"/>
  <c r="Q59" i="1" s="1"/>
  <c r="F1670" i="1"/>
  <c r="P1675" i="1"/>
  <c r="R78" i="1"/>
  <c r="Q81" i="1"/>
  <c r="G83" i="1"/>
  <c r="R86" i="1"/>
  <c r="G91" i="1"/>
  <c r="Q91" i="1" s="1"/>
  <c r="R101" i="1"/>
  <c r="L106" i="1"/>
  <c r="L103" i="1" s="1"/>
  <c r="R103" i="1" s="1"/>
  <c r="G108" i="1"/>
  <c r="Q108" i="1" s="1"/>
  <c r="G114" i="1"/>
  <c r="Q114" i="1" s="1"/>
  <c r="R117" i="1"/>
  <c r="R119" i="1"/>
  <c r="I120" i="1"/>
  <c r="G129" i="1"/>
  <c r="Q129" i="1" s="1"/>
  <c r="G155" i="1"/>
  <c r="Q155" i="1" s="1"/>
  <c r="L157" i="1"/>
  <c r="G166" i="1"/>
  <c r="Q166" i="1" s="1"/>
  <c r="L168" i="1"/>
  <c r="H181" i="1"/>
  <c r="Q195" i="1"/>
  <c r="Q197" i="1"/>
  <c r="L222" i="1"/>
  <c r="R222" i="1" s="1"/>
  <c r="M236" i="1"/>
  <c r="M312" i="1" s="1"/>
  <c r="H256" i="1"/>
  <c r="L260" i="1"/>
  <c r="R260" i="1" s="1"/>
  <c r="G275" i="1"/>
  <c r="P274" i="1"/>
  <c r="H302" i="1"/>
  <c r="G303" i="1"/>
  <c r="G302" i="1" s="1"/>
  <c r="Q302" i="1" s="1"/>
  <c r="G310" i="1"/>
  <c r="Q310" i="1" s="1"/>
  <c r="Q314" i="1"/>
  <c r="L343" i="1"/>
  <c r="F353" i="1"/>
  <c r="O353" i="1"/>
  <c r="G365" i="1"/>
  <c r="Q365" i="1" s="1"/>
  <c r="G370" i="1"/>
  <c r="Q370" i="1" s="1"/>
  <c r="H368" i="1"/>
  <c r="Q374" i="1"/>
  <c r="L398" i="1"/>
  <c r="M397" i="1"/>
  <c r="L422" i="1"/>
  <c r="R422" i="1" s="1"/>
  <c r="L428" i="1"/>
  <c r="R428" i="1" s="1"/>
  <c r="M427" i="1"/>
  <c r="J427" i="1"/>
  <c r="O477" i="1"/>
  <c r="J491" i="1"/>
  <c r="P491" i="1"/>
  <c r="N491" i="1"/>
  <c r="E699" i="1"/>
  <c r="G1401" i="1"/>
  <c r="H1398" i="1"/>
  <c r="O28" i="1"/>
  <c r="P1669" i="1"/>
  <c r="H77" i="1"/>
  <c r="Q83" i="1"/>
  <c r="G12" i="1"/>
  <c r="Q12" i="1" s="1"/>
  <c r="R15" i="1"/>
  <c r="G20" i="1"/>
  <c r="Q20" i="1" s="1"/>
  <c r="N1650" i="1"/>
  <c r="G35" i="1"/>
  <c r="G41" i="1"/>
  <c r="Q41" i="1" s="1"/>
  <c r="R47" i="1"/>
  <c r="O54" i="1"/>
  <c r="R60" i="1"/>
  <c r="R63" i="1"/>
  <c r="G78" i="1"/>
  <c r="Q78" i="1" s="1"/>
  <c r="R89" i="1"/>
  <c r="J98" i="1"/>
  <c r="O103" i="1"/>
  <c r="L107" i="1"/>
  <c r="R109" i="1"/>
  <c r="J120" i="1"/>
  <c r="R133" i="1"/>
  <c r="M160" i="1"/>
  <c r="N160" i="1"/>
  <c r="L161" i="1"/>
  <c r="N236" i="1"/>
  <c r="K256" i="1"/>
  <c r="G258" i="1"/>
  <c r="J256" i="1"/>
  <c r="Q263" i="1"/>
  <c r="N335" i="1"/>
  <c r="R345" i="1"/>
  <c r="M368" i="1"/>
  <c r="G544" i="1"/>
  <c r="J539" i="1"/>
  <c r="E669" i="1"/>
  <c r="Q13" i="1"/>
  <c r="G15" i="1"/>
  <c r="Q15" i="1" s="1"/>
  <c r="O1650" i="1"/>
  <c r="L24" i="1"/>
  <c r="G29" i="1"/>
  <c r="G32" i="1"/>
  <c r="F1660" i="1"/>
  <c r="O1660" i="1"/>
  <c r="Q42" i="1"/>
  <c r="G47" i="1"/>
  <c r="F54" i="1"/>
  <c r="G60" i="1"/>
  <c r="Q60" i="1" s="1"/>
  <c r="L61" i="1"/>
  <c r="R61" i="1" s="1"/>
  <c r="G63" i="1"/>
  <c r="G66" i="1"/>
  <c r="G65" i="1" s="1"/>
  <c r="Q65" i="1" s="1"/>
  <c r="Q67" i="1"/>
  <c r="L68" i="1"/>
  <c r="R68" i="1" s="1"/>
  <c r="N1671" i="1"/>
  <c r="P1673" i="1"/>
  <c r="J1675" i="1"/>
  <c r="Q79" i="1"/>
  <c r="G81" i="1"/>
  <c r="R84" i="1"/>
  <c r="Q87" i="1"/>
  <c r="G89" i="1"/>
  <c r="Q89" i="1" s="1"/>
  <c r="L93" i="1"/>
  <c r="R95" i="1"/>
  <c r="L96" i="1"/>
  <c r="Q99" i="1"/>
  <c r="R102" i="1"/>
  <c r="M103" i="1"/>
  <c r="M159" i="1" s="1"/>
  <c r="R106" i="1"/>
  <c r="G109" i="1"/>
  <c r="Q109" i="1" s="1"/>
  <c r="G115" i="1"/>
  <c r="Q115" i="1" s="1"/>
  <c r="R124" i="1"/>
  <c r="L140" i="1"/>
  <c r="G142" i="1"/>
  <c r="Q142" i="1" s="1"/>
  <c r="R146" i="1"/>
  <c r="Q149" i="1"/>
  <c r="E148" i="1"/>
  <c r="L150" i="1"/>
  <c r="L148" i="1" s="1"/>
  <c r="R148" i="1" s="1"/>
  <c r="M148" i="1"/>
  <c r="L154" i="1"/>
  <c r="E160" i="1"/>
  <c r="O160" i="1"/>
  <c r="R164" i="1"/>
  <c r="L169" i="1"/>
  <c r="R169" i="1" s="1"/>
  <c r="G184" i="1"/>
  <c r="G192" i="1"/>
  <c r="R203" i="1"/>
  <c r="Q219" i="1"/>
  <c r="M224" i="1"/>
  <c r="G246" i="1"/>
  <c r="Q247" i="1"/>
  <c r="M256" i="1"/>
  <c r="N256" i="1"/>
  <c r="Q260" i="1"/>
  <c r="E288" i="1"/>
  <c r="J288" i="1"/>
  <c r="L291" i="1"/>
  <c r="R291" i="1" s="1"/>
  <c r="G308" i="1"/>
  <c r="Q308" i="1" s="1"/>
  <c r="Q309" i="1"/>
  <c r="H313" i="1"/>
  <c r="Q327" i="1"/>
  <c r="G334" i="1"/>
  <c r="G357" i="1"/>
  <c r="Q357" i="1" s="1"/>
  <c r="L358" i="1"/>
  <c r="R358" i="1" s="1"/>
  <c r="I353" i="1"/>
  <c r="G363" i="1"/>
  <c r="Q363" i="1" s="1"/>
  <c r="L364" i="1"/>
  <c r="R364" i="1" s="1"/>
  <c r="Q386" i="1"/>
  <c r="G414" i="1"/>
  <c r="I413" i="1"/>
  <c r="F413" i="1"/>
  <c r="O413" i="1"/>
  <c r="Q422" i="1"/>
  <c r="R450" i="1"/>
  <c r="H461" i="1"/>
  <c r="G770" i="1"/>
  <c r="I768" i="1"/>
  <c r="R82" i="1"/>
  <c r="R90" i="1"/>
  <c r="R104" i="1"/>
  <c r="R140" i="1"/>
  <c r="F224" i="1"/>
  <c r="G253" i="1"/>
  <c r="G252" i="1" s="1"/>
  <c r="Q252" i="1" s="1"/>
  <c r="I252" i="1"/>
  <c r="R277" i="1"/>
  <c r="L314" i="1"/>
  <c r="R314" i="1" s="1"/>
  <c r="M313" i="1"/>
  <c r="F77" i="1"/>
  <c r="H120" i="1"/>
  <c r="G136" i="1"/>
  <c r="Q136" i="1" s="1"/>
  <c r="H135" i="1"/>
  <c r="M198" i="1"/>
  <c r="F313" i="1"/>
  <c r="H438" i="1"/>
  <c r="Q587" i="1"/>
  <c r="F1248" i="1"/>
  <c r="G39" i="1"/>
  <c r="Q39" i="1" s="1"/>
  <c r="F43" i="1"/>
  <c r="R46" i="1"/>
  <c r="R62" i="1"/>
  <c r="R80" i="1"/>
  <c r="K1651" i="1"/>
  <c r="H25" i="1"/>
  <c r="R29" i="1"/>
  <c r="N1660" i="1"/>
  <c r="G44" i="1"/>
  <c r="G50" i="1"/>
  <c r="Q50" i="1" s="1"/>
  <c r="J1672" i="1"/>
  <c r="F1673" i="1"/>
  <c r="R81" i="1"/>
  <c r="G86" i="1"/>
  <c r="Q86" i="1" s="1"/>
  <c r="M98" i="1"/>
  <c r="R112" i="1"/>
  <c r="M120" i="1"/>
  <c r="M135" i="1"/>
  <c r="G226" i="1"/>
  <c r="G224" i="1" s="1"/>
  <c r="O288" i="1"/>
  <c r="E313" i="1"/>
  <c r="P353" i="1"/>
  <c r="G404" i="1"/>
  <c r="G439" i="1"/>
  <c r="F477" i="1"/>
  <c r="Q16" i="1"/>
  <c r="G18" i="1"/>
  <c r="Q18" i="1" s="1"/>
  <c r="H1650" i="1"/>
  <c r="M1651" i="1"/>
  <c r="G26" i="1"/>
  <c r="G25" i="1" s="1"/>
  <c r="Q27" i="1"/>
  <c r="R33" i="1"/>
  <c r="R36" i="1"/>
  <c r="L37" i="1"/>
  <c r="R37" i="1" s="1"/>
  <c r="H39" i="1"/>
  <c r="P1660" i="1"/>
  <c r="R42" i="1"/>
  <c r="R45" i="1"/>
  <c r="R48" i="1"/>
  <c r="R51" i="1"/>
  <c r="L52" i="1"/>
  <c r="R52" i="1" s="1"/>
  <c r="H54" i="1"/>
  <c r="G57" i="1"/>
  <c r="Q58" i="1"/>
  <c r="Q61" i="1"/>
  <c r="R67" i="1"/>
  <c r="J1670" i="1"/>
  <c r="N1674" i="1"/>
  <c r="P1676" i="1"/>
  <c r="R79" i="1"/>
  <c r="Q82" i="1"/>
  <c r="G84" i="1"/>
  <c r="Q84" i="1" s="1"/>
  <c r="R87" i="1"/>
  <c r="Q90" i="1"/>
  <c r="G92" i="1"/>
  <c r="Q92" i="1" s="1"/>
  <c r="G95" i="1"/>
  <c r="Q95" i="1" s="1"/>
  <c r="F98" i="1"/>
  <c r="L100" i="1"/>
  <c r="R100" i="1" s="1"/>
  <c r="E103" i="1"/>
  <c r="N103" i="1"/>
  <c r="K103" i="1"/>
  <c r="G106" i="1"/>
  <c r="Q106" i="1" s="1"/>
  <c r="Q107" i="1"/>
  <c r="E120" i="1"/>
  <c r="L122" i="1"/>
  <c r="L128" i="1"/>
  <c r="R128" i="1" s="1"/>
  <c r="G130" i="1"/>
  <c r="L137" i="1"/>
  <c r="R137" i="1" s="1"/>
  <c r="G139" i="1"/>
  <c r="Q139" i="1" s="1"/>
  <c r="Q140" i="1"/>
  <c r="R143" i="1"/>
  <c r="R161" i="1"/>
  <c r="P160" i="1"/>
  <c r="J160" i="1"/>
  <c r="J235" i="1" s="1"/>
  <c r="R168" i="1"/>
  <c r="L179" i="1"/>
  <c r="N178" i="1"/>
  <c r="N181" i="1"/>
  <c r="K181" i="1"/>
  <c r="F210" i="1"/>
  <c r="K210" i="1"/>
  <c r="N224" i="1"/>
  <c r="G227" i="1"/>
  <c r="Q227" i="1" s="1"/>
  <c r="Q231" i="1"/>
  <c r="G243" i="1"/>
  <c r="Q243" i="1" s="1"/>
  <c r="Q244" i="1"/>
  <c r="Q257" i="1"/>
  <c r="E256" i="1"/>
  <c r="I256" i="1"/>
  <c r="G271" i="1"/>
  <c r="G273" i="1"/>
  <c r="Q273" i="1" s="1"/>
  <c r="G284" i="1"/>
  <c r="Q284" i="1" s="1"/>
  <c r="Q285" i="1"/>
  <c r="F288" i="1"/>
  <c r="K313" i="1"/>
  <c r="L333" i="1"/>
  <c r="R333" i="1" s="1"/>
  <c r="I335" i="1"/>
  <c r="G340" i="1"/>
  <c r="Q340" i="1" s="1"/>
  <c r="L341" i="1"/>
  <c r="R341" i="1" s="1"/>
  <c r="Q364" i="1"/>
  <c r="O368" i="1"/>
  <c r="G377" i="1"/>
  <c r="Q377" i="1" s="1"/>
  <c r="L378" i="1"/>
  <c r="R378" i="1" s="1"/>
  <c r="G401" i="1"/>
  <c r="Q401" i="1" s="1"/>
  <c r="Q402" i="1"/>
  <c r="G412" i="1"/>
  <c r="E413" i="1"/>
  <c r="J413" i="1"/>
  <c r="P413" i="1"/>
  <c r="F438" i="1"/>
  <c r="K461" i="1"/>
  <c r="G462" i="1"/>
  <c r="G466" i="1"/>
  <c r="H632" i="1"/>
  <c r="G633" i="1"/>
  <c r="Q634" i="1"/>
  <c r="E632" i="1"/>
  <c r="L638" i="1"/>
  <c r="R638" i="1" s="1"/>
  <c r="M632" i="1"/>
  <c r="P654" i="1"/>
  <c r="I699" i="1"/>
  <c r="G700" i="1"/>
  <c r="Q119" i="1"/>
  <c r="Q121" i="1"/>
  <c r="G123" i="1"/>
  <c r="Q123" i="1" s="1"/>
  <c r="R126" i="1"/>
  <c r="G131" i="1"/>
  <c r="Q131" i="1" s="1"/>
  <c r="R134" i="1"/>
  <c r="G137" i="1"/>
  <c r="Q137" i="1" s="1"/>
  <c r="L138" i="1"/>
  <c r="R138" i="1" s="1"/>
  <c r="G143" i="1"/>
  <c r="Q143" i="1" s="1"/>
  <c r="Q144" i="1"/>
  <c r="G146" i="1"/>
  <c r="Q146" i="1" s="1"/>
  <c r="G153" i="1"/>
  <c r="Q153" i="1" s="1"/>
  <c r="G156" i="1"/>
  <c r="Q157" i="1"/>
  <c r="G167" i="1"/>
  <c r="Q167" i="1" s="1"/>
  <c r="L171" i="1"/>
  <c r="R171" i="1" s="1"/>
  <c r="G173" i="1"/>
  <c r="Q173" i="1" s="1"/>
  <c r="G176" i="1"/>
  <c r="Q176" i="1" s="1"/>
  <c r="Q177" i="1"/>
  <c r="Q179" i="1"/>
  <c r="E178" i="1"/>
  <c r="Q190" i="1"/>
  <c r="R193" i="1"/>
  <c r="R199" i="1"/>
  <c r="F198" i="1"/>
  <c r="P198" i="1"/>
  <c r="R202" i="1"/>
  <c r="R205" i="1"/>
  <c r="L211" i="1"/>
  <c r="R213" i="1"/>
  <c r="R216" i="1"/>
  <c r="Q226" i="1"/>
  <c r="G228" i="1"/>
  <c r="Q228" i="1" s="1"/>
  <c r="K236" i="1"/>
  <c r="R255" i="1"/>
  <c r="R257" i="1"/>
  <c r="F256" i="1"/>
  <c r="O256" i="1"/>
  <c r="L258" i="1"/>
  <c r="R266" i="1"/>
  <c r="K270" i="1"/>
  <c r="L280" i="1"/>
  <c r="R280" i="1" s="1"/>
  <c r="L283" i="1"/>
  <c r="R283" i="1" s="1"/>
  <c r="G292" i="1"/>
  <c r="Q292" i="1" s="1"/>
  <c r="Q293" i="1"/>
  <c r="Q296" i="1"/>
  <c r="G305" i="1"/>
  <c r="Q305" i="1" s="1"/>
  <c r="R306" i="1"/>
  <c r="L310" i="1"/>
  <c r="R310" i="1" s="1"/>
  <c r="G318" i="1"/>
  <c r="Q318" i="1" s="1"/>
  <c r="L319" i="1"/>
  <c r="R319" i="1" s="1"/>
  <c r="R323" i="1"/>
  <c r="J331" i="1"/>
  <c r="G338" i="1"/>
  <c r="Q338" i="1" s="1"/>
  <c r="L339" i="1"/>
  <c r="R339" i="1" s="1"/>
  <c r="R343" i="1"/>
  <c r="G361" i="1"/>
  <c r="Q361" i="1" s="1"/>
  <c r="L362" i="1"/>
  <c r="R362" i="1" s="1"/>
  <c r="G371" i="1"/>
  <c r="Q371" i="1" s="1"/>
  <c r="L372" i="1"/>
  <c r="R372" i="1" s="1"/>
  <c r="R376" i="1"/>
  <c r="P383" i="1"/>
  <c r="G393" i="1"/>
  <c r="Q393" i="1" s="1"/>
  <c r="L394" i="1"/>
  <c r="R394" i="1" s="1"/>
  <c r="G406" i="1"/>
  <c r="Q406" i="1" s="1"/>
  <c r="R407" i="1"/>
  <c r="R416" i="1"/>
  <c r="R419" i="1"/>
  <c r="G429" i="1"/>
  <c r="Q429" i="1" s="1"/>
  <c r="G432" i="1"/>
  <c r="Q432" i="1" s="1"/>
  <c r="Q433" i="1"/>
  <c r="Q436" i="1"/>
  <c r="L444" i="1"/>
  <c r="R444" i="1" s="1"/>
  <c r="L447" i="1"/>
  <c r="R447" i="1" s="1"/>
  <c r="G459" i="1"/>
  <c r="R462" i="1"/>
  <c r="L463" i="1"/>
  <c r="M461" i="1"/>
  <c r="I477" i="1"/>
  <c r="G478" i="1"/>
  <c r="L480" i="1"/>
  <c r="R480" i="1" s="1"/>
  <c r="M477" i="1"/>
  <c r="G523" i="1"/>
  <c r="L535" i="1"/>
  <c r="M533" i="1"/>
  <c r="I551" i="1"/>
  <c r="G552" i="1"/>
  <c r="E551" i="1"/>
  <c r="F609" i="1"/>
  <c r="G643" i="1"/>
  <c r="G642" i="1" s="1"/>
  <c r="Q642" i="1" s="1"/>
  <c r="I642" i="1"/>
  <c r="F729" i="1"/>
  <c r="L735" i="1"/>
  <c r="M732" i="1"/>
  <c r="F772" i="1"/>
  <c r="Q856" i="1"/>
  <c r="L862" i="1"/>
  <c r="M859" i="1"/>
  <c r="M933" i="1" s="1"/>
  <c r="E876" i="1"/>
  <c r="L924" i="1"/>
  <c r="M922" i="1"/>
  <c r="R1009" i="1"/>
  <c r="F1008" i="1"/>
  <c r="R1008" i="1" s="1"/>
  <c r="P1654" i="1"/>
  <c r="R99" i="1"/>
  <c r="G104" i="1"/>
  <c r="R107" i="1"/>
  <c r="G112" i="1"/>
  <c r="Q112" i="1" s="1"/>
  <c r="R115" i="1"/>
  <c r="R121" i="1"/>
  <c r="G126" i="1"/>
  <c r="Q126" i="1" s="1"/>
  <c r="R129" i="1"/>
  <c r="G134" i="1"/>
  <c r="Q134" i="1" s="1"/>
  <c r="R141" i="1"/>
  <c r="R150" i="1"/>
  <c r="L151" i="1"/>
  <c r="R151" i="1" s="1"/>
  <c r="R162" i="1"/>
  <c r="Q165" i="1"/>
  <c r="F178" i="1"/>
  <c r="L182" i="1"/>
  <c r="M181" i="1"/>
  <c r="R184" i="1"/>
  <c r="R187" i="1"/>
  <c r="R190" i="1"/>
  <c r="G199" i="1"/>
  <c r="H198" i="1"/>
  <c r="G202" i="1"/>
  <c r="Q202" i="1" s="1"/>
  <c r="G205" i="1"/>
  <c r="Q205" i="1" s="1"/>
  <c r="N210" i="1"/>
  <c r="G213" i="1"/>
  <c r="Q213" i="1" s="1"/>
  <c r="G216" i="1"/>
  <c r="Q216" i="1" s="1"/>
  <c r="R229" i="1"/>
  <c r="L237" i="1"/>
  <c r="R239" i="1"/>
  <c r="G250" i="1"/>
  <c r="Q250" i="1" s="1"/>
  <c r="P256" i="1"/>
  <c r="G269" i="1"/>
  <c r="J274" i="1"/>
  <c r="G276" i="1"/>
  <c r="Q276" i="1" s="1"/>
  <c r="Q277" i="1"/>
  <c r="Q286" i="1"/>
  <c r="H288" i="1"/>
  <c r="G289" i="1"/>
  <c r="G288" i="1" s="1"/>
  <c r="I288" i="1"/>
  <c r="L294" i="1"/>
  <c r="R294" i="1" s="1"/>
  <c r="R296" i="1"/>
  <c r="L297" i="1"/>
  <c r="R299" i="1"/>
  <c r="L304" i="1"/>
  <c r="L307" i="1"/>
  <c r="R307" i="1" s="1"/>
  <c r="G316" i="1"/>
  <c r="L317" i="1"/>
  <c r="R317" i="1" s="1"/>
  <c r="R321" i="1"/>
  <c r="K331" i="1"/>
  <c r="G336" i="1"/>
  <c r="L337" i="1"/>
  <c r="G359" i="1"/>
  <c r="Q359" i="1" s="1"/>
  <c r="L360" i="1"/>
  <c r="R360" i="1" s="1"/>
  <c r="G369" i="1"/>
  <c r="L370" i="1"/>
  <c r="G391" i="1"/>
  <c r="Q391" i="1" s="1"/>
  <c r="L392" i="1"/>
  <c r="L405" i="1"/>
  <c r="R405" i="1" s="1"/>
  <c r="L408" i="1"/>
  <c r="G411" i="1"/>
  <c r="Q411" i="1" s="1"/>
  <c r="Q426" i="1"/>
  <c r="L434" i="1"/>
  <c r="R434" i="1" s="1"/>
  <c r="R436" i="1"/>
  <c r="L437" i="1"/>
  <c r="J438" i="1"/>
  <c r="G440" i="1"/>
  <c r="Q440" i="1" s="1"/>
  <c r="Q441" i="1"/>
  <c r="Q444" i="1"/>
  <c r="Q447" i="1"/>
  <c r="G453" i="1"/>
  <c r="Q453" i="1" s="1"/>
  <c r="F461" i="1"/>
  <c r="J473" i="1"/>
  <c r="J515" i="1" s="1"/>
  <c r="G474" i="1"/>
  <c r="J477" i="1"/>
  <c r="F569" i="1"/>
  <c r="L571" i="1"/>
  <c r="R571" i="1" s="1"/>
  <c r="M569" i="1"/>
  <c r="E569" i="1"/>
  <c r="L610" i="1"/>
  <c r="M609" i="1"/>
  <c r="P632" i="1"/>
  <c r="H729" i="1"/>
  <c r="G730" i="1"/>
  <c r="G729" i="1" s="1"/>
  <c r="Q731" i="1"/>
  <c r="E729" i="1"/>
  <c r="G760" i="1"/>
  <c r="H755" i="1"/>
  <c r="F797" i="1"/>
  <c r="G896" i="1"/>
  <c r="H895" i="1"/>
  <c r="G94" i="1"/>
  <c r="Q94" i="1" s="1"/>
  <c r="J1654" i="1"/>
  <c r="G102" i="1"/>
  <c r="Q102" i="1" s="1"/>
  <c r="R105" i="1"/>
  <c r="G110" i="1"/>
  <c r="Q110" i="1" s="1"/>
  <c r="R113" i="1"/>
  <c r="Q116" i="1"/>
  <c r="G124" i="1"/>
  <c r="Q124" i="1" s="1"/>
  <c r="R127" i="1"/>
  <c r="Q130" i="1"/>
  <c r="G132" i="1"/>
  <c r="Q132" i="1" s="1"/>
  <c r="L136" i="1"/>
  <c r="G138" i="1"/>
  <c r="Q138" i="1" s="1"/>
  <c r="Q145" i="1"/>
  <c r="G147" i="1"/>
  <c r="Q147" i="1" s="1"/>
  <c r="L152" i="1"/>
  <c r="R152" i="1" s="1"/>
  <c r="G154" i="1"/>
  <c r="Q154" i="1" s="1"/>
  <c r="Q163" i="1"/>
  <c r="G165" i="1"/>
  <c r="G168" i="1"/>
  <c r="Q169" i="1"/>
  <c r="G171" i="1"/>
  <c r="Q171" i="1" s="1"/>
  <c r="G174" i="1"/>
  <c r="Q174" i="1" s="1"/>
  <c r="Q182" i="1"/>
  <c r="E181" i="1"/>
  <c r="O181" i="1"/>
  <c r="L192" i="1"/>
  <c r="R192" i="1" s="1"/>
  <c r="R211" i="1"/>
  <c r="G222" i="1"/>
  <c r="Q222" i="1" s="1"/>
  <c r="G234" i="1"/>
  <c r="Q234" i="1" s="1"/>
  <c r="E236" i="1"/>
  <c r="Q237" i="1"/>
  <c r="G245" i="1"/>
  <c r="Q245" i="1" s="1"/>
  <c r="L250" i="1"/>
  <c r="R250" i="1" s="1"/>
  <c r="R258" i="1"/>
  <c r="G266" i="1"/>
  <c r="Q266" i="1" s="1"/>
  <c r="L268" i="1"/>
  <c r="R268" i="1" s="1"/>
  <c r="E270" i="1"/>
  <c r="R273" i="1"/>
  <c r="L275" i="1"/>
  <c r="R275" i="1" s="1"/>
  <c r="M274" i="1"/>
  <c r="K288" i="1"/>
  <c r="Q291" i="1"/>
  <c r="Q297" i="1"/>
  <c r="R304" i="1"/>
  <c r="L305" i="1"/>
  <c r="R305" i="1" s="1"/>
  <c r="I313" i="1"/>
  <c r="G328" i="1"/>
  <c r="Q328" i="1" s="1"/>
  <c r="L329" i="1"/>
  <c r="R329" i="1" s="1"/>
  <c r="J335" i="1"/>
  <c r="R337" i="1"/>
  <c r="G348" i="1"/>
  <c r="Q348" i="1" s="1"/>
  <c r="Q352" i="1"/>
  <c r="G355" i="1"/>
  <c r="Q355" i="1" s="1"/>
  <c r="L356" i="1"/>
  <c r="R356" i="1" s="1"/>
  <c r="J368" i="1"/>
  <c r="R370" i="1"/>
  <c r="G381" i="1"/>
  <c r="Q381" i="1" s="1"/>
  <c r="L382" i="1"/>
  <c r="R382" i="1" s="1"/>
  <c r="G387" i="1"/>
  <c r="Q387" i="1" s="1"/>
  <c r="L388" i="1"/>
  <c r="R388" i="1" s="1"/>
  <c r="R392" i="1"/>
  <c r="G398" i="1"/>
  <c r="I397" i="1"/>
  <c r="I460" i="1" s="1"/>
  <c r="R399" i="1"/>
  <c r="R402" i="1"/>
  <c r="L403" i="1"/>
  <c r="R403" i="1" s="1"/>
  <c r="L406" i="1"/>
  <c r="R408" i="1"/>
  <c r="F409" i="1"/>
  <c r="O409" i="1"/>
  <c r="L411" i="1"/>
  <c r="R411" i="1" s="1"/>
  <c r="G419" i="1"/>
  <c r="Q419" i="1" s="1"/>
  <c r="L421" i="1"/>
  <c r="R421" i="1" s="1"/>
  <c r="Q428" i="1"/>
  <c r="E427" i="1"/>
  <c r="N427" i="1"/>
  <c r="Q431" i="1"/>
  <c r="Q434" i="1"/>
  <c r="Q437" i="1"/>
  <c r="L439" i="1"/>
  <c r="M438" i="1"/>
  <c r="K449" i="1"/>
  <c r="Q452" i="1"/>
  <c r="Q455" i="1"/>
  <c r="Q458" i="1"/>
  <c r="L471" i="1"/>
  <c r="R471" i="1" s="1"/>
  <c r="L474" i="1"/>
  <c r="M473" i="1"/>
  <c r="G517" i="1"/>
  <c r="Q517" i="1" s="1"/>
  <c r="H516" i="1"/>
  <c r="Q518" i="1"/>
  <c r="E516" i="1"/>
  <c r="O516" i="1"/>
  <c r="H539" i="1"/>
  <c r="G605" i="1"/>
  <c r="Q605" i="1" s="1"/>
  <c r="J597" i="1"/>
  <c r="Q685" i="1"/>
  <c r="R92" i="1"/>
  <c r="P1655" i="1"/>
  <c r="G105" i="1"/>
  <c r="Q105" i="1" s="1"/>
  <c r="G113" i="1"/>
  <c r="Q113" i="1" s="1"/>
  <c r="R116" i="1"/>
  <c r="Q118" i="1"/>
  <c r="G127" i="1"/>
  <c r="Q127" i="1" s="1"/>
  <c r="Q133" i="1"/>
  <c r="R139" i="1"/>
  <c r="R142" i="1"/>
  <c r="R145" i="1"/>
  <c r="G151" i="1"/>
  <c r="Q152" i="1"/>
  <c r="G158" i="1"/>
  <c r="Q158" i="1" s="1"/>
  <c r="R163" i="1"/>
  <c r="R172" i="1"/>
  <c r="R182" i="1"/>
  <c r="F181" i="1"/>
  <c r="F235" i="1" s="1"/>
  <c r="L207" i="1"/>
  <c r="R207" i="1" s="1"/>
  <c r="G211" i="1"/>
  <c r="Q211" i="1" s="1"/>
  <c r="G220" i="1"/>
  <c r="Q220" i="1" s="1"/>
  <c r="L228" i="1"/>
  <c r="R228" i="1" s="1"/>
  <c r="Q230" i="1"/>
  <c r="G232" i="1"/>
  <c r="Q232" i="1" s="1"/>
  <c r="G242" i="1"/>
  <c r="Q242" i="1" s="1"/>
  <c r="L244" i="1"/>
  <c r="R244" i="1" s="1"/>
  <c r="L247" i="1"/>
  <c r="R247" i="1" s="1"/>
  <c r="G264" i="1"/>
  <c r="Q264" i="1" s="1"/>
  <c r="Q265" i="1"/>
  <c r="Q268" i="1"/>
  <c r="R271" i="1"/>
  <c r="Q275" i="1"/>
  <c r="E274" i="1"/>
  <c r="N274" i="1"/>
  <c r="Q281" i="1"/>
  <c r="L289" i="1"/>
  <c r="J313" i="1"/>
  <c r="R315" i="1"/>
  <c r="G326" i="1"/>
  <c r="Q326" i="1" s="1"/>
  <c r="L327" i="1"/>
  <c r="R327" i="1" s="1"/>
  <c r="F331" i="1"/>
  <c r="K335" i="1"/>
  <c r="G346" i="1"/>
  <c r="Q346" i="1" s="1"/>
  <c r="L347" i="1"/>
  <c r="R347" i="1" s="1"/>
  <c r="R349" i="1"/>
  <c r="Q350" i="1"/>
  <c r="R352" i="1"/>
  <c r="L354" i="1"/>
  <c r="K368" i="1"/>
  <c r="G379" i="1"/>
  <c r="Q379" i="1" s="1"/>
  <c r="L380" i="1"/>
  <c r="R380" i="1" s="1"/>
  <c r="G385" i="1"/>
  <c r="Q385" i="1" s="1"/>
  <c r="L386" i="1"/>
  <c r="R386" i="1" s="1"/>
  <c r="R390" i="1"/>
  <c r="J397" i="1"/>
  <c r="L400" i="1"/>
  <c r="R400" i="1" s="1"/>
  <c r="P409" i="1"/>
  <c r="G417" i="1"/>
  <c r="Q417" i="1" s="1"/>
  <c r="Q418" i="1"/>
  <c r="Q421" i="1"/>
  <c r="E424" i="1"/>
  <c r="F427" i="1"/>
  <c r="O427" i="1"/>
  <c r="L429" i="1"/>
  <c r="R431" i="1"/>
  <c r="Q439" i="1"/>
  <c r="E438" i="1"/>
  <c r="N438" i="1"/>
  <c r="Q442" i="1"/>
  <c r="Q445" i="1"/>
  <c r="L450" i="1"/>
  <c r="M449" i="1"/>
  <c r="L453" i="1"/>
  <c r="L456" i="1"/>
  <c r="G463" i="1"/>
  <c r="Q463" i="1" s="1"/>
  <c r="Q464" i="1"/>
  <c r="L468" i="1"/>
  <c r="R468" i="1" s="1"/>
  <c r="G495" i="1"/>
  <c r="F491" i="1"/>
  <c r="O491" i="1"/>
  <c r="O515" i="1" s="1"/>
  <c r="L497" i="1"/>
  <c r="R518" i="1"/>
  <c r="F516" i="1"/>
  <c r="P516" i="1"/>
  <c r="I597" i="1"/>
  <c r="G598" i="1"/>
  <c r="G601" i="1"/>
  <c r="Q601" i="1" s="1"/>
  <c r="K597" i="1"/>
  <c r="Q617" i="1"/>
  <c r="I620" i="1"/>
  <c r="G621" i="1"/>
  <c r="G629" i="1"/>
  <c r="K624" i="1"/>
  <c r="N654" i="1"/>
  <c r="L670" i="1"/>
  <c r="R670" i="1" s="1"/>
  <c r="M669" i="1"/>
  <c r="G680" i="1"/>
  <c r="Q680" i="1" s="1"/>
  <c r="H672" i="1"/>
  <c r="R149" i="1"/>
  <c r="R155" i="1"/>
  <c r="R158" i="1"/>
  <c r="G164" i="1"/>
  <c r="Q164" i="1" s="1"/>
  <c r="R167" i="1"/>
  <c r="G172" i="1"/>
  <c r="Q172" i="1" s="1"/>
  <c r="R175" i="1"/>
  <c r="G180" i="1"/>
  <c r="Q180" i="1" s="1"/>
  <c r="G188" i="1"/>
  <c r="Q188" i="1" s="1"/>
  <c r="R191" i="1"/>
  <c r="Q194" i="1"/>
  <c r="R196" i="1"/>
  <c r="G203" i="1"/>
  <c r="Q203" i="1" s="1"/>
  <c r="R206" i="1"/>
  <c r="R212" i="1"/>
  <c r="Q215" i="1"/>
  <c r="G217" i="1"/>
  <c r="Q217" i="1" s="1"/>
  <c r="R220" i="1"/>
  <c r="R226" i="1"/>
  <c r="R230" i="1"/>
  <c r="R232" i="1"/>
  <c r="R237" i="1"/>
  <c r="L243" i="1"/>
  <c r="R243" i="1" s="1"/>
  <c r="R245" i="1"/>
  <c r="Q248" i="1"/>
  <c r="L251" i="1"/>
  <c r="R253" i="1"/>
  <c r="L259" i="1"/>
  <c r="R259" i="1" s="1"/>
  <c r="R261" i="1"/>
  <c r="L267" i="1"/>
  <c r="R267" i="1" s="1"/>
  <c r="R269" i="1"/>
  <c r="L279" i="1"/>
  <c r="L287" i="1"/>
  <c r="R287" i="1" s="1"/>
  <c r="R289" i="1"/>
  <c r="L295" i="1"/>
  <c r="R295" i="1" s="1"/>
  <c r="R297" i="1"/>
  <c r="Q300" i="1"/>
  <c r="L303" i="1"/>
  <c r="L302" i="1" s="1"/>
  <c r="R302" i="1" s="1"/>
  <c r="L311" i="1"/>
  <c r="I349" i="1"/>
  <c r="Q351" i="1"/>
  <c r="R398" i="1"/>
  <c r="L404" i="1"/>
  <c r="R404" i="1" s="1"/>
  <c r="R406" i="1"/>
  <c r="L412" i="1"/>
  <c r="R412" i="1" s="1"/>
  <c r="L420" i="1"/>
  <c r="R420" i="1" s="1"/>
  <c r="R429" i="1"/>
  <c r="L435" i="1"/>
  <c r="R435" i="1" s="1"/>
  <c r="R437" i="1"/>
  <c r="L443" i="1"/>
  <c r="R445" i="1"/>
  <c r="Q448" i="1"/>
  <c r="L451" i="1"/>
  <c r="R453" i="1"/>
  <c r="Q459" i="1"/>
  <c r="R474" i="1"/>
  <c r="Q480" i="1"/>
  <c r="Q614" i="1"/>
  <c r="E613" i="1"/>
  <c r="N613" i="1"/>
  <c r="K613" i="1"/>
  <c r="J620" i="1"/>
  <c r="G656" i="1"/>
  <c r="Q656" i="1" s="1"/>
  <c r="H654" i="1"/>
  <c r="Q660" i="1"/>
  <c r="K672" i="1"/>
  <c r="G673" i="1"/>
  <c r="F672" i="1"/>
  <c r="G685" i="1"/>
  <c r="J684" i="1"/>
  <c r="G701" i="1"/>
  <c r="Q701" i="1" s="1"/>
  <c r="J699" i="1"/>
  <c r="R713" i="1"/>
  <c r="F711" i="1"/>
  <c r="F785" i="1"/>
  <c r="O785" i="1"/>
  <c r="L787" i="1"/>
  <c r="M785" i="1"/>
  <c r="Q853" i="1"/>
  <c r="G1080" i="1"/>
  <c r="Q1080" i="1" s="1"/>
  <c r="H1079" i="1"/>
  <c r="L1201" i="1"/>
  <c r="R1201" i="1" s="1"/>
  <c r="M1198" i="1"/>
  <c r="G175" i="1"/>
  <c r="Q175" i="1" s="1"/>
  <c r="G183" i="1"/>
  <c r="Q183" i="1" s="1"/>
  <c r="R186" i="1"/>
  <c r="G191" i="1"/>
  <c r="Q191" i="1" s="1"/>
  <c r="R194" i="1"/>
  <c r="R201" i="1"/>
  <c r="Q204" i="1"/>
  <c r="G206" i="1"/>
  <c r="Q206" i="1" s="1"/>
  <c r="R209" i="1"/>
  <c r="G212" i="1"/>
  <c r="Q212" i="1" s="1"/>
  <c r="R215" i="1"/>
  <c r="O210" i="1"/>
  <c r="L238" i="1"/>
  <c r="R240" i="1"/>
  <c r="L246" i="1"/>
  <c r="R246" i="1" s="1"/>
  <c r="R248" i="1"/>
  <c r="Q251" i="1"/>
  <c r="L254" i="1"/>
  <c r="Q259" i="1"/>
  <c r="L262" i="1"/>
  <c r="R262" i="1" s="1"/>
  <c r="Q267" i="1"/>
  <c r="R276" i="1"/>
  <c r="Q279" i="1"/>
  <c r="L282" i="1"/>
  <c r="R282" i="1" s="1"/>
  <c r="R284" i="1"/>
  <c r="Q287" i="1"/>
  <c r="L290" i="1"/>
  <c r="R290" i="1" s="1"/>
  <c r="Q295" i="1"/>
  <c r="L298" i="1"/>
  <c r="R298" i="1" s="1"/>
  <c r="R300" i="1"/>
  <c r="L306" i="1"/>
  <c r="Q311" i="1"/>
  <c r="R316" i="1"/>
  <c r="R318" i="1"/>
  <c r="R320" i="1"/>
  <c r="R322" i="1"/>
  <c r="R326" i="1"/>
  <c r="R330" i="1"/>
  <c r="R332" i="1"/>
  <c r="R334" i="1"/>
  <c r="R336" i="1"/>
  <c r="R338" i="1"/>
  <c r="R340" i="1"/>
  <c r="R344" i="1"/>
  <c r="R351" i="1"/>
  <c r="R355" i="1"/>
  <c r="R357" i="1"/>
  <c r="R361" i="1"/>
  <c r="R363" i="1"/>
  <c r="R365" i="1"/>
  <c r="R367" i="1"/>
  <c r="R369" i="1"/>
  <c r="R371" i="1"/>
  <c r="R375" i="1"/>
  <c r="R377" i="1"/>
  <c r="R379" i="1"/>
  <c r="R387" i="1"/>
  <c r="R389" i="1"/>
  <c r="R391" i="1"/>
  <c r="L399" i="1"/>
  <c r="R401" i="1"/>
  <c r="Q404" i="1"/>
  <c r="L407" i="1"/>
  <c r="Q412" i="1"/>
  <c r="L415" i="1"/>
  <c r="R415" i="1" s="1"/>
  <c r="R417" i="1"/>
  <c r="L423" i="1"/>
  <c r="R423" i="1" s="1"/>
  <c r="L430" i="1"/>
  <c r="R430" i="1" s="1"/>
  <c r="R432" i="1"/>
  <c r="Q435" i="1"/>
  <c r="R440" i="1"/>
  <c r="Q443" i="1"/>
  <c r="L446" i="1"/>
  <c r="R446" i="1" s="1"/>
  <c r="Q451" i="1"/>
  <c r="L454" i="1"/>
  <c r="R454" i="1" s="1"/>
  <c r="R456" i="1"/>
  <c r="F473" i="1"/>
  <c r="G483" i="1"/>
  <c r="G488" i="1"/>
  <c r="H487" i="1"/>
  <c r="L505" i="1"/>
  <c r="M504" i="1"/>
  <c r="K516" i="1"/>
  <c r="G535" i="1"/>
  <c r="Q535" i="1" s="1"/>
  <c r="J533" i="1"/>
  <c r="L537" i="1"/>
  <c r="R537" i="1" s="1"/>
  <c r="Q540" i="1"/>
  <c r="E539" i="1"/>
  <c r="N539" i="1"/>
  <c r="K539" i="1"/>
  <c r="G553" i="1"/>
  <c r="Q553" i="1" s="1"/>
  <c r="J551" i="1"/>
  <c r="J1660" i="1" s="1"/>
  <c r="I555" i="1"/>
  <c r="F555" i="1"/>
  <c r="O555" i="1"/>
  <c r="K620" i="1"/>
  <c r="G639" i="1"/>
  <c r="Q640" i="1"/>
  <c r="E654" i="1"/>
  <c r="O654" i="1"/>
  <c r="J672" i="1"/>
  <c r="L737" i="1"/>
  <c r="M736" i="1"/>
  <c r="P772" i="1"/>
  <c r="E793" i="1"/>
  <c r="Q150" i="1"/>
  <c r="R153" i="1"/>
  <c r="Q156" i="1"/>
  <c r="G162" i="1"/>
  <c r="Q162" i="1" s="1"/>
  <c r="R165" i="1"/>
  <c r="Q168" i="1"/>
  <c r="G170" i="1"/>
  <c r="Q170" i="1" s="1"/>
  <c r="R173" i="1"/>
  <c r="Q184" i="1"/>
  <c r="G186" i="1"/>
  <c r="Q186" i="1" s="1"/>
  <c r="R189" i="1"/>
  <c r="Q192" i="1"/>
  <c r="G194" i="1"/>
  <c r="Q199" i="1"/>
  <c r="G201" i="1"/>
  <c r="Q201" i="1" s="1"/>
  <c r="R204" i="1"/>
  <c r="Q207" i="1"/>
  <c r="G209" i="1"/>
  <c r="Q209" i="1" s="1"/>
  <c r="G215" i="1"/>
  <c r="R218" i="1"/>
  <c r="L219" i="1"/>
  <c r="R219" i="1" s="1"/>
  <c r="L221" i="1"/>
  <c r="R221" i="1" s="1"/>
  <c r="L223" i="1"/>
  <c r="R223" i="1" s="1"/>
  <c r="L225" i="1"/>
  <c r="L227" i="1"/>
  <c r="R227" i="1" s="1"/>
  <c r="L229" i="1"/>
  <c r="L231" i="1"/>
  <c r="R231" i="1" s="1"/>
  <c r="L233" i="1"/>
  <c r="R233" i="1" s="1"/>
  <c r="Q238" i="1"/>
  <c r="L241" i="1"/>
  <c r="R241" i="1" s="1"/>
  <c r="Q246" i="1"/>
  <c r="L249" i="1"/>
  <c r="R249" i="1" s="1"/>
  <c r="R251" i="1"/>
  <c r="Q254" i="1"/>
  <c r="L257" i="1"/>
  <c r="L265" i="1"/>
  <c r="R265" i="1" s="1"/>
  <c r="L277" i="1"/>
  <c r="R279" i="1"/>
  <c r="Q282" i="1"/>
  <c r="L285" i="1"/>
  <c r="R285" i="1" s="1"/>
  <c r="L293" i="1"/>
  <c r="R293" i="1" s="1"/>
  <c r="Q298" i="1"/>
  <c r="L301" i="1"/>
  <c r="R303" i="1"/>
  <c r="L309" i="1"/>
  <c r="R309" i="1" s="1"/>
  <c r="R311" i="1"/>
  <c r="K349" i="1"/>
  <c r="L402" i="1"/>
  <c r="Q407" i="1"/>
  <c r="L410" i="1"/>
  <c r="L418" i="1"/>
  <c r="R425" i="1"/>
  <c r="Q430" i="1"/>
  <c r="L433" i="1"/>
  <c r="R433" i="1" s="1"/>
  <c r="L441" i="1"/>
  <c r="R441" i="1" s="1"/>
  <c r="R443" i="1"/>
  <c r="Q446" i="1"/>
  <c r="R451" i="1"/>
  <c r="Q454" i="1"/>
  <c r="G456" i="1"/>
  <c r="Q456" i="1" s="1"/>
  <c r="L467" i="1"/>
  <c r="R467" i="1" s="1"/>
  <c r="G469" i="1"/>
  <c r="Q469" i="1" s="1"/>
  <c r="R498" i="1"/>
  <c r="G526" i="1"/>
  <c r="R530" i="1"/>
  <c r="Q534" i="1"/>
  <c r="E533" i="1"/>
  <c r="J555" i="1"/>
  <c r="P555" i="1"/>
  <c r="N555" i="1"/>
  <c r="G585" i="1"/>
  <c r="G583" i="1" s="1"/>
  <c r="H583" i="1"/>
  <c r="Q586" i="1"/>
  <c r="Q598" i="1"/>
  <c r="E597" i="1"/>
  <c r="P597" i="1"/>
  <c r="P653" i="1" s="1"/>
  <c r="L606" i="1"/>
  <c r="R606" i="1" s="1"/>
  <c r="M597" i="1"/>
  <c r="M653" i="1" s="1"/>
  <c r="Q629" i="1"/>
  <c r="E624" i="1"/>
  <c r="G636" i="1"/>
  <c r="Q636" i="1" s="1"/>
  <c r="G646" i="1"/>
  <c r="Q714" i="1"/>
  <c r="I754" i="1"/>
  <c r="F723" i="1"/>
  <c r="N736" i="1"/>
  <c r="F793" i="1"/>
  <c r="G820" i="1"/>
  <c r="I819" i="1"/>
  <c r="L822" i="1"/>
  <c r="F823" i="1"/>
  <c r="G831" i="1"/>
  <c r="I829" i="1"/>
  <c r="Q832" i="1"/>
  <c r="R476" i="1"/>
  <c r="L484" i="1"/>
  <c r="K491" i="1"/>
  <c r="H491" i="1"/>
  <c r="Q494" i="1"/>
  <c r="J500" i="1"/>
  <c r="R505" i="1"/>
  <c r="F504" i="1"/>
  <c r="G508" i="1"/>
  <c r="Q509" i="1"/>
  <c r="G531" i="1"/>
  <c r="Q532" i="1"/>
  <c r="P533" i="1"/>
  <c r="O539" i="1"/>
  <c r="R558" i="1"/>
  <c r="I569" i="1"/>
  <c r="G580" i="1"/>
  <c r="L582" i="1"/>
  <c r="R582" i="1" s="1"/>
  <c r="N583" i="1"/>
  <c r="H597" i="1"/>
  <c r="G600" i="1"/>
  <c r="G615" i="1"/>
  <c r="Q615" i="1" s="1"/>
  <c r="I613" i="1"/>
  <c r="R619" i="1"/>
  <c r="L625" i="1"/>
  <c r="R625" i="1" s="1"/>
  <c r="M624" i="1"/>
  <c r="I632" i="1"/>
  <c r="F632" i="1"/>
  <c r="O632" i="1"/>
  <c r="R643" i="1"/>
  <c r="F642" i="1"/>
  <c r="R647" i="1"/>
  <c r="K654" i="1"/>
  <c r="F654" i="1"/>
  <c r="G694" i="1"/>
  <c r="R695" i="1"/>
  <c r="L696" i="1"/>
  <c r="R696" i="1" s="1"/>
  <c r="L706" i="1"/>
  <c r="R706" i="1" s="1"/>
  <c r="L709" i="1"/>
  <c r="R709" i="1" s="1"/>
  <c r="R720" i="1"/>
  <c r="G726" i="1"/>
  <c r="Q726" i="1" s="1"/>
  <c r="K723" i="1"/>
  <c r="R737" i="1"/>
  <c r="F736" i="1"/>
  <c r="K741" i="1"/>
  <c r="K755" i="1"/>
  <c r="Q783" i="1"/>
  <c r="E781" i="1"/>
  <c r="G788" i="1"/>
  <c r="Q789" i="1"/>
  <c r="E785" i="1"/>
  <c r="R792" i="1"/>
  <c r="Q880" i="1"/>
  <c r="F986" i="1"/>
  <c r="M1079" i="1"/>
  <c r="L1081" i="1"/>
  <c r="R1081" i="1" s="1"/>
  <c r="R463" i="1"/>
  <c r="L464" i="1"/>
  <c r="R464" i="1" s="1"/>
  <c r="R466" i="1"/>
  <c r="R469" i="1"/>
  <c r="G472" i="1"/>
  <c r="Q472" i="1" s="1"/>
  <c r="G480" i="1"/>
  <c r="R494" i="1"/>
  <c r="K500" i="1"/>
  <c r="G514" i="1"/>
  <c r="Q514" i="1" s="1"/>
  <c r="G528" i="1"/>
  <c r="Q528" i="1" s="1"/>
  <c r="Q529" i="1"/>
  <c r="P539" i="1"/>
  <c r="G564" i="1"/>
  <c r="Q564" i="1" s="1"/>
  <c r="L576" i="1"/>
  <c r="R576" i="1" s="1"/>
  <c r="L579" i="1"/>
  <c r="R579" i="1" s="1"/>
  <c r="Q584" i="1"/>
  <c r="E583" i="1"/>
  <c r="Q583" i="1" s="1"/>
  <c r="N597" i="1"/>
  <c r="G607" i="1"/>
  <c r="L614" i="1"/>
  <c r="L617" i="1"/>
  <c r="R617" i="1" s="1"/>
  <c r="J632" i="1"/>
  <c r="Q648" i="1"/>
  <c r="L655" i="1"/>
  <c r="M654" i="1"/>
  <c r="G670" i="1"/>
  <c r="H669" i="1"/>
  <c r="P672" i="1"/>
  <c r="G682" i="1"/>
  <c r="Q682" i="1" s="1"/>
  <c r="L690" i="1"/>
  <c r="R690" i="1" s="1"/>
  <c r="M688" i="1"/>
  <c r="L693" i="1"/>
  <c r="R693" i="1" s="1"/>
  <c r="L703" i="1"/>
  <c r="R703" i="1" s="1"/>
  <c r="L742" i="1"/>
  <c r="R742" i="1" s="1"/>
  <c r="M741" i="1"/>
  <c r="L810" i="1"/>
  <c r="M809" i="1"/>
  <c r="L834" i="1"/>
  <c r="M833" i="1"/>
  <c r="L905" i="1"/>
  <c r="G907" i="1"/>
  <c r="R945" i="1"/>
  <c r="F1079" i="1"/>
  <c r="P1079" i="1"/>
  <c r="K1079" i="1"/>
  <c r="L1085" i="1"/>
  <c r="R1085" i="1" s="1"/>
  <c r="P1109" i="1"/>
  <c r="F1433" i="1"/>
  <c r="L475" i="1"/>
  <c r="P477" i="1"/>
  <c r="L479" i="1"/>
  <c r="R479" i="1" s="1"/>
  <c r="L482" i="1"/>
  <c r="R482" i="1" s="1"/>
  <c r="R484" i="1"/>
  <c r="E491" i="1"/>
  <c r="F500" i="1"/>
  <c r="G506" i="1"/>
  <c r="Q506" i="1" s="1"/>
  <c r="Q507" i="1"/>
  <c r="R510" i="1"/>
  <c r="L521" i="1"/>
  <c r="L524" i="1"/>
  <c r="R524" i="1" s="1"/>
  <c r="L527" i="1"/>
  <c r="F539" i="1"/>
  <c r="G559" i="1"/>
  <c r="Q559" i="1" s="1"/>
  <c r="Q560" i="1"/>
  <c r="R563" i="1"/>
  <c r="G571" i="1"/>
  <c r="Q576" i="1"/>
  <c r="G587" i="1"/>
  <c r="L589" i="1"/>
  <c r="L592" i="1"/>
  <c r="R592" i="1" s="1"/>
  <c r="L595" i="1"/>
  <c r="R595" i="1" s="1"/>
  <c r="Q606" i="1"/>
  <c r="N624" i="1"/>
  <c r="R635" i="1"/>
  <c r="G668" i="1"/>
  <c r="F669" i="1"/>
  <c r="G677" i="1"/>
  <c r="Q677" i="1" s="1"/>
  <c r="Q678" i="1"/>
  <c r="H688" i="1"/>
  <c r="E688" i="1"/>
  <c r="O688" i="1"/>
  <c r="N699" i="1"/>
  <c r="K699" i="1"/>
  <c r="H699" i="1"/>
  <c r="Q703" i="1"/>
  <c r="L704" i="1"/>
  <c r="R704" i="1" s="1"/>
  <c r="G721" i="1"/>
  <c r="H723" i="1"/>
  <c r="E741" i="1"/>
  <c r="Q845" i="1"/>
  <c r="O976" i="1"/>
  <c r="M1011" i="1"/>
  <c r="L1013" i="1"/>
  <c r="M1023" i="1"/>
  <c r="G484" i="1"/>
  <c r="Q484" i="1" s="1"/>
  <c r="G498" i="1"/>
  <c r="Q498" i="1" s="1"/>
  <c r="G501" i="1"/>
  <c r="G500" i="1" s="1"/>
  <c r="Q500" i="1" s="1"/>
  <c r="H500" i="1"/>
  <c r="L508" i="1"/>
  <c r="R508" i="1" s="1"/>
  <c r="L511" i="1"/>
  <c r="R511" i="1" s="1"/>
  <c r="Q521" i="1"/>
  <c r="Q524" i="1"/>
  <c r="Q527" i="1"/>
  <c r="G538" i="1"/>
  <c r="G547" i="1"/>
  <c r="H555" i="1"/>
  <c r="G556" i="1"/>
  <c r="L561" i="1"/>
  <c r="R561" i="1" s="1"/>
  <c r="N569" i="1"/>
  <c r="K569" i="1"/>
  <c r="Q573" i="1"/>
  <c r="L574" i="1"/>
  <c r="R574" i="1" s="1"/>
  <c r="Q589" i="1"/>
  <c r="G602" i="1"/>
  <c r="Q602" i="1" s="1"/>
  <c r="Q603" i="1"/>
  <c r="G611" i="1"/>
  <c r="Q611" i="1" s="1"/>
  <c r="H609" i="1"/>
  <c r="Q612" i="1"/>
  <c r="G623" i="1"/>
  <c r="H624" i="1"/>
  <c r="G625" i="1"/>
  <c r="O624" i="1"/>
  <c r="G641" i="1"/>
  <c r="Q641" i="1" s="1"/>
  <c r="G651" i="1"/>
  <c r="Q651" i="1" s="1"/>
  <c r="I688" i="1"/>
  <c r="F688" i="1"/>
  <c r="F699" i="1"/>
  <c r="O699" i="1"/>
  <c r="L701" i="1"/>
  <c r="R701" i="1" s="1"/>
  <c r="M699" i="1"/>
  <c r="G718" i="1"/>
  <c r="E732" i="1"/>
  <c r="G738" i="1"/>
  <c r="G736" i="1" s="1"/>
  <c r="Q736" i="1" s="1"/>
  <c r="R739" i="1"/>
  <c r="L740" i="1"/>
  <c r="R740" i="1" s="1"/>
  <c r="G756" i="1"/>
  <c r="Q756" i="1" s="1"/>
  <c r="H785" i="1"/>
  <c r="K823" i="1"/>
  <c r="G825" i="1"/>
  <c r="Q825" i="1" s="1"/>
  <c r="L872" i="1"/>
  <c r="R872" i="1" s="1"/>
  <c r="L903" i="1"/>
  <c r="R903" i="1" s="1"/>
  <c r="M899" i="1"/>
  <c r="R909" i="1"/>
  <c r="G952" i="1"/>
  <c r="H951" i="1"/>
  <c r="E951" i="1"/>
  <c r="F1011" i="1"/>
  <c r="L1032" i="1"/>
  <c r="N1031" i="1"/>
  <c r="F1050" i="1"/>
  <c r="J1079" i="1"/>
  <c r="G485" i="1"/>
  <c r="Q485" i="1" s="1"/>
  <c r="Q489" i="1"/>
  <c r="L495" i="1"/>
  <c r="R495" i="1" s="1"/>
  <c r="R497" i="1"/>
  <c r="P500" i="1"/>
  <c r="L502" i="1"/>
  <c r="R502" i="1" s="1"/>
  <c r="Q508" i="1"/>
  <c r="M516" i="1"/>
  <c r="J516" i="1"/>
  <c r="L519" i="1"/>
  <c r="R519" i="1" s="1"/>
  <c r="R521" i="1"/>
  <c r="L522" i="1"/>
  <c r="R522" i="1" s="1"/>
  <c r="L525" i="1"/>
  <c r="R525" i="1" s="1"/>
  <c r="R527" i="1"/>
  <c r="F533" i="1"/>
  <c r="O533" i="1"/>
  <c r="Q541" i="1"/>
  <c r="G549" i="1"/>
  <c r="Q549" i="1" s="1"/>
  <c r="Q550" i="1"/>
  <c r="Q571" i="1"/>
  <c r="L584" i="1"/>
  <c r="M583" i="1"/>
  <c r="L587" i="1"/>
  <c r="R587" i="1" s="1"/>
  <c r="R589" i="1"/>
  <c r="L590" i="1"/>
  <c r="R590" i="1" s="1"/>
  <c r="L593" i="1"/>
  <c r="R593" i="1" s="1"/>
  <c r="L598" i="1"/>
  <c r="L601" i="1"/>
  <c r="L604" i="1"/>
  <c r="L607" i="1"/>
  <c r="R607" i="1" s="1"/>
  <c r="R614" i="1"/>
  <c r="F613" i="1"/>
  <c r="O613" i="1"/>
  <c r="L615" i="1"/>
  <c r="R615" i="1" s="1"/>
  <c r="L618" i="1"/>
  <c r="L626" i="1"/>
  <c r="L629" i="1"/>
  <c r="Q638" i="1"/>
  <c r="M642" i="1"/>
  <c r="L645" i="1"/>
  <c r="R645" i="1" s="1"/>
  <c r="L648" i="1"/>
  <c r="R648" i="1" s="1"/>
  <c r="R650" i="1"/>
  <c r="L651" i="1"/>
  <c r="G663" i="1"/>
  <c r="Q663" i="1" s="1"/>
  <c r="Q664" i="1"/>
  <c r="L667" i="1"/>
  <c r="G674" i="1"/>
  <c r="Q674" i="1" s="1"/>
  <c r="Q675" i="1"/>
  <c r="L679" i="1"/>
  <c r="G686" i="1"/>
  <c r="L726" i="1"/>
  <c r="R726" i="1" s="1"/>
  <c r="G728" i="1"/>
  <c r="Q728" i="1" s="1"/>
  <c r="L731" i="1"/>
  <c r="N741" i="1"/>
  <c r="G757" i="1"/>
  <c r="Q757" i="1" s="1"/>
  <c r="L761" i="1"/>
  <c r="R761" i="1" s="1"/>
  <c r="L764" i="1"/>
  <c r="R764" i="1" s="1"/>
  <c r="L767" i="1"/>
  <c r="Q769" i="1"/>
  <c r="E768" i="1"/>
  <c r="N768" i="1"/>
  <c r="G779" i="1"/>
  <c r="R780" i="1"/>
  <c r="K785" i="1"/>
  <c r="K1662" i="1" s="1"/>
  <c r="L790" i="1"/>
  <c r="R790" i="1" s="1"/>
  <c r="L798" i="1"/>
  <c r="M797" i="1"/>
  <c r="L811" i="1"/>
  <c r="L814" i="1"/>
  <c r="L817" i="1"/>
  <c r="R817" i="1" s="1"/>
  <c r="F833" i="1"/>
  <c r="L848" i="1"/>
  <c r="M847" i="1"/>
  <c r="R850" i="1"/>
  <c r="J859" i="1"/>
  <c r="P859" i="1"/>
  <c r="R886" i="1"/>
  <c r="R889" i="1"/>
  <c r="R892" i="1"/>
  <c r="L902" i="1"/>
  <c r="R902" i="1" s="1"/>
  <c r="L945" i="1"/>
  <c r="E947" i="1"/>
  <c r="Q1042" i="1"/>
  <c r="L1054" i="1"/>
  <c r="R1054" i="1" s="1"/>
  <c r="Q1057" i="1"/>
  <c r="I1109" i="1"/>
  <c r="G1110" i="1"/>
  <c r="F1109" i="1"/>
  <c r="N1109" i="1"/>
  <c r="G1117" i="1"/>
  <c r="Q1117" i="1" s="1"/>
  <c r="J1109" i="1"/>
  <c r="R1187" i="1"/>
  <c r="F1186" i="1"/>
  <c r="F1198" i="1"/>
  <c r="L1204" i="1"/>
  <c r="L512" i="1"/>
  <c r="R512" i="1" s="1"/>
  <c r="Q522" i="1"/>
  <c r="G541" i="1"/>
  <c r="Q542" i="1"/>
  <c r="L545" i="1"/>
  <c r="L548" i="1"/>
  <c r="R548" i="1" s="1"/>
  <c r="G558" i="1"/>
  <c r="Q558" i="1" s="1"/>
  <c r="G561" i="1"/>
  <c r="Q561" i="1" s="1"/>
  <c r="Q562" i="1"/>
  <c r="L565" i="1"/>
  <c r="R565" i="1" s="1"/>
  <c r="L568" i="1"/>
  <c r="R568" i="1" s="1"/>
  <c r="L572" i="1"/>
  <c r="R584" i="1"/>
  <c r="R598" i="1"/>
  <c r="F597" i="1"/>
  <c r="O597" i="1"/>
  <c r="R601" i="1"/>
  <c r="R604" i="1"/>
  <c r="Q607" i="1"/>
  <c r="G610" i="1"/>
  <c r="Q610" i="1" s="1"/>
  <c r="I624" i="1"/>
  <c r="R626" i="1"/>
  <c r="R629" i="1"/>
  <c r="G635" i="1"/>
  <c r="Q635" i="1" s="1"/>
  <c r="G638" i="1"/>
  <c r="Q639" i="1"/>
  <c r="G655" i="1"/>
  <c r="L659" i="1"/>
  <c r="L662" i="1"/>
  <c r="R662" i="1" s="1"/>
  <c r="L665" i="1"/>
  <c r="R667" i="1"/>
  <c r="L673" i="1"/>
  <c r="M672" i="1"/>
  <c r="L702" i="1"/>
  <c r="Q712" i="1"/>
  <c r="O711" i="1"/>
  <c r="R733" i="1"/>
  <c r="F732" i="1"/>
  <c r="L756" i="1"/>
  <c r="M755" i="1"/>
  <c r="J755" i="1"/>
  <c r="L759" i="1"/>
  <c r="R759" i="1" s="1"/>
  <c r="R767" i="1"/>
  <c r="J772" i="1"/>
  <c r="L775" i="1"/>
  <c r="R775" i="1" s="1"/>
  <c r="P785" i="1"/>
  <c r="N785" i="1"/>
  <c r="R814" i="1"/>
  <c r="Q830" i="1"/>
  <c r="E829" i="1"/>
  <c r="G838" i="1"/>
  <c r="Q842" i="1"/>
  <c r="E839" i="1"/>
  <c r="G854" i="1"/>
  <c r="Q854" i="1" s="1"/>
  <c r="Q897" i="1"/>
  <c r="J899" i="1"/>
  <c r="F951" i="1"/>
  <c r="E966" i="1"/>
  <c r="K997" i="1"/>
  <c r="Q1040" i="1"/>
  <c r="E1039" i="1"/>
  <c r="Q1064" i="1"/>
  <c r="E1062" i="1"/>
  <c r="R487" i="1"/>
  <c r="G492" i="1"/>
  <c r="Q493" i="1"/>
  <c r="L496" i="1"/>
  <c r="R496" i="1" s="1"/>
  <c r="L499" i="1"/>
  <c r="R499" i="1" s="1"/>
  <c r="L503" i="1"/>
  <c r="G505" i="1"/>
  <c r="Q505" i="1" s="1"/>
  <c r="Q512" i="1"/>
  <c r="L520" i="1"/>
  <c r="R520" i="1" s="1"/>
  <c r="G530" i="1"/>
  <c r="Q530" i="1" s="1"/>
  <c r="R535" i="1"/>
  <c r="Q538" i="1"/>
  <c r="Q545" i="1"/>
  <c r="Q568" i="1"/>
  <c r="G574" i="1"/>
  <c r="Q574" i="1" s="1"/>
  <c r="G577" i="1"/>
  <c r="Q577" i="1" s="1"/>
  <c r="L581" i="1"/>
  <c r="R581" i="1" s="1"/>
  <c r="L588" i="1"/>
  <c r="L605" i="1"/>
  <c r="I609" i="1"/>
  <c r="L649" i="1"/>
  <c r="R649" i="1" s="1"/>
  <c r="R651" i="1"/>
  <c r="I654" i="1"/>
  <c r="Q659" i="1"/>
  <c r="G671" i="1"/>
  <c r="Q671" i="1" s="1"/>
  <c r="E672" i="1"/>
  <c r="Q673" i="1"/>
  <c r="N672" i="1"/>
  <c r="Q676" i="1"/>
  <c r="L683" i="1"/>
  <c r="R683" i="1" s="1"/>
  <c r="G691" i="1"/>
  <c r="Q692" i="1"/>
  <c r="L695" i="1"/>
  <c r="L698" i="1"/>
  <c r="R698" i="1" s="1"/>
  <c r="G710" i="1"/>
  <c r="Q710" i="1" s="1"/>
  <c r="E711" i="1"/>
  <c r="Q711" i="1" s="1"/>
  <c r="G733" i="1"/>
  <c r="G732" i="1" s="1"/>
  <c r="H732" i="1"/>
  <c r="Q734" i="1"/>
  <c r="H736" i="1"/>
  <c r="F741" i="1"/>
  <c r="G749" i="1"/>
  <c r="Q749" i="1" s="1"/>
  <c r="Q750" i="1"/>
  <c r="E755" i="1"/>
  <c r="N755" i="1"/>
  <c r="Q759" i="1"/>
  <c r="K772" i="1"/>
  <c r="H772" i="1"/>
  <c r="Q775" i="1"/>
  <c r="Q778" i="1"/>
  <c r="G795" i="1"/>
  <c r="Q795" i="1" s="1"/>
  <c r="J793" i="1"/>
  <c r="I809" i="1"/>
  <c r="R811" i="1"/>
  <c r="F809" i="1"/>
  <c r="L856" i="1"/>
  <c r="R856" i="1" s="1"/>
  <c r="L937" i="1"/>
  <c r="R937" i="1" s="1"/>
  <c r="P934" i="1"/>
  <c r="R948" i="1"/>
  <c r="F947" i="1"/>
  <c r="M951" i="1"/>
  <c r="L953" i="1"/>
  <c r="R953" i="1" s="1"/>
  <c r="Q964" i="1"/>
  <c r="E962" i="1"/>
  <c r="M966" i="1"/>
  <c r="L998" i="1"/>
  <c r="L1001" i="1"/>
  <c r="O997" i="1"/>
  <c r="E997" i="1"/>
  <c r="R1010" i="1"/>
  <c r="Q1026" i="1"/>
  <c r="J1023" i="1"/>
  <c r="J1031" i="1"/>
  <c r="E1109" i="1"/>
  <c r="L1230" i="1"/>
  <c r="M1228" i="1"/>
  <c r="L457" i="1"/>
  <c r="R457" i="1" s="1"/>
  <c r="R459" i="1"/>
  <c r="Q466" i="1"/>
  <c r="H477" i="1"/>
  <c r="Q482" i="1"/>
  <c r="I491" i="1"/>
  <c r="Q496" i="1"/>
  <c r="Q499" i="1"/>
  <c r="M500" i="1"/>
  <c r="J504" i="1"/>
  <c r="L507" i="1"/>
  <c r="R507" i="1" s="1"/>
  <c r="L510" i="1"/>
  <c r="L513" i="1"/>
  <c r="R513" i="1" s="1"/>
  <c r="G525" i="1"/>
  <c r="Q525" i="1" s="1"/>
  <c r="Q526" i="1"/>
  <c r="L529" i="1"/>
  <c r="R529" i="1" s="1"/>
  <c r="L532" i="1"/>
  <c r="R532" i="1" s="1"/>
  <c r="L536" i="1"/>
  <c r="R538" i="1"/>
  <c r="L540" i="1"/>
  <c r="R540" i="1" s="1"/>
  <c r="M539" i="1"/>
  <c r="L543" i="1"/>
  <c r="R543" i="1" s="1"/>
  <c r="R545" i="1"/>
  <c r="L546" i="1"/>
  <c r="R546" i="1" s="1"/>
  <c r="L549" i="1"/>
  <c r="R549" i="1" s="1"/>
  <c r="R551" i="1"/>
  <c r="L557" i="1"/>
  <c r="R557" i="1" s="1"/>
  <c r="L560" i="1"/>
  <c r="R560" i="1" s="1"/>
  <c r="L563" i="1"/>
  <c r="L566" i="1"/>
  <c r="R566" i="1" s="1"/>
  <c r="Q581" i="1"/>
  <c r="G590" i="1"/>
  <c r="Q590" i="1" s="1"/>
  <c r="G593" i="1"/>
  <c r="Q593" i="1" s="1"/>
  <c r="Q594" i="1"/>
  <c r="J609" i="1"/>
  <c r="L612" i="1"/>
  <c r="R612" i="1" s="1"/>
  <c r="G618" i="1"/>
  <c r="Q618" i="1" s="1"/>
  <c r="Q619" i="1"/>
  <c r="Q627" i="1"/>
  <c r="Q630" i="1"/>
  <c r="L634" i="1"/>
  <c r="R634" i="1" s="1"/>
  <c r="L637" i="1"/>
  <c r="R637" i="1" s="1"/>
  <c r="L640" i="1"/>
  <c r="R640" i="1" s="1"/>
  <c r="Q643" i="1"/>
  <c r="Q646" i="1"/>
  <c r="J654" i="1"/>
  <c r="L657" i="1"/>
  <c r="R657" i="1" s="1"/>
  <c r="R659" i="1"/>
  <c r="L660" i="1"/>
  <c r="R660" i="1" s="1"/>
  <c r="L663" i="1"/>
  <c r="R663" i="1" s="1"/>
  <c r="R665" i="1"/>
  <c r="Q668" i="1"/>
  <c r="R676" i="1"/>
  <c r="G679" i="1"/>
  <c r="Q679" i="1" s="1"/>
  <c r="H684" i="1"/>
  <c r="G704" i="1"/>
  <c r="Q704" i="1" s="1"/>
  <c r="R705" i="1"/>
  <c r="G715" i="1"/>
  <c r="Q715" i="1" s="1"/>
  <c r="Q716" i="1"/>
  <c r="L719" i="1"/>
  <c r="R719" i="1" s="1"/>
  <c r="M729" i="1"/>
  <c r="K729" i="1"/>
  <c r="I736" i="1"/>
  <c r="J736" i="1"/>
  <c r="L739" i="1"/>
  <c r="G746" i="1"/>
  <c r="Q747" i="1"/>
  <c r="Q753" i="1"/>
  <c r="L773" i="1"/>
  <c r="R778" i="1"/>
  <c r="G782" i="1"/>
  <c r="G781" i="1" s="1"/>
  <c r="H781" i="1"/>
  <c r="R787" i="1"/>
  <c r="E797" i="1"/>
  <c r="L837" i="1"/>
  <c r="R837" i="1" s="1"/>
  <c r="H839" i="1"/>
  <c r="L840" i="1"/>
  <c r="R840" i="1" s="1"/>
  <c r="M839" i="1"/>
  <c r="G848" i="1"/>
  <c r="G847" i="1" s="1"/>
  <c r="Q847" i="1" s="1"/>
  <c r="R852" i="1"/>
  <c r="L853" i="1"/>
  <c r="R853" i="1" s="1"/>
  <c r="E859" i="1"/>
  <c r="G877" i="1"/>
  <c r="H876" i="1"/>
  <c r="G890" i="1"/>
  <c r="H882" i="1"/>
  <c r="G893" i="1"/>
  <c r="O899" i="1"/>
  <c r="L926" i="1"/>
  <c r="R926" i="1" s="1"/>
  <c r="P951" i="1"/>
  <c r="L952" i="1"/>
  <c r="R952" i="1" s="1"/>
  <c r="L960" i="1"/>
  <c r="R960" i="1" s="1"/>
  <c r="O951" i="1"/>
  <c r="R1001" i="1"/>
  <c r="F997" i="1"/>
  <c r="L1091" i="1"/>
  <c r="R1091" i="1" s="1"/>
  <c r="L675" i="1"/>
  <c r="R675" i="1" s="1"/>
  <c r="L678" i="1"/>
  <c r="R678" i="1" s="1"/>
  <c r="L681" i="1"/>
  <c r="R681" i="1" s="1"/>
  <c r="Q686" i="1"/>
  <c r="R692" i="1"/>
  <c r="G707" i="1"/>
  <c r="Q707" i="1" s="1"/>
  <c r="Q708" i="1"/>
  <c r="L712" i="1"/>
  <c r="R714" i="1"/>
  <c r="L715" i="1"/>
  <c r="R715" i="1" s="1"/>
  <c r="R717" i="1"/>
  <c r="G724" i="1"/>
  <c r="L728" i="1"/>
  <c r="R728" i="1" s="1"/>
  <c r="R731" i="1"/>
  <c r="K736" i="1"/>
  <c r="Q739" i="1"/>
  <c r="L743" i="1"/>
  <c r="R743" i="1" s="1"/>
  <c r="R745" i="1"/>
  <c r="G753" i="1"/>
  <c r="R756" i="1"/>
  <c r="L757" i="1"/>
  <c r="R757" i="1" s="1"/>
  <c r="R769" i="1"/>
  <c r="F768" i="1"/>
  <c r="F808" i="1" s="1"/>
  <c r="O768" i="1"/>
  <c r="O808" i="1" s="1"/>
  <c r="L770" i="1"/>
  <c r="L768" i="1" s="1"/>
  <c r="Q784" i="1"/>
  <c r="L788" i="1"/>
  <c r="P793" i="1"/>
  <c r="L795" i="1"/>
  <c r="R795" i="1" s="1"/>
  <c r="G798" i="1"/>
  <c r="Q802" i="1"/>
  <c r="H809" i="1"/>
  <c r="Q811" i="1"/>
  <c r="Q814" i="1"/>
  <c r="Q817" i="1"/>
  <c r="K819" i="1"/>
  <c r="K1658" i="1" s="1"/>
  <c r="G826" i="1"/>
  <c r="Q826" i="1" s="1"/>
  <c r="Q827" i="1"/>
  <c r="Q834" i="1"/>
  <c r="E833" i="1"/>
  <c r="K839" i="1"/>
  <c r="I839" i="1"/>
  <c r="L843" i="1"/>
  <c r="L846" i="1"/>
  <c r="R846" i="1" s="1"/>
  <c r="Q850" i="1"/>
  <c r="N859" i="1"/>
  <c r="Q872" i="1"/>
  <c r="Q875" i="1"/>
  <c r="R877" i="1"/>
  <c r="O876" i="1"/>
  <c r="I899" i="1"/>
  <c r="Q902" i="1"/>
  <c r="R905" i="1"/>
  <c r="L921" i="1"/>
  <c r="R921" i="1" s="1"/>
  <c r="F922" i="1"/>
  <c r="K934" i="1"/>
  <c r="G936" i="1"/>
  <c r="G939" i="1"/>
  <c r="R943" i="1"/>
  <c r="L958" i="1"/>
  <c r="R958" i="1" s="1"/>
  <c r="K962" i="1"/>
  <c r="L973" i="1"/>
  <c r="P966" i="1"/>
  <c r="L995" i="1"/>
  <c r="R995" i="1" s="1"/>
  <c r="J1011" i="1"/>
  <c r="R1024" i="1"/>
  <c r="L1035" i="1"/>
  <c r="R1035" i="1" s="1"/>
  <c r="M1031" i="1"/>
  <c r="G1046" i="1"/>
  <c r="K1088" i="1"/>
  <c r="G1090" i="1"/>
  <c r="Q1090" i="1" s="1"/>
  <c r="H1088" i="1"/>
  <c r="L1110" i="1"/>
  <c r="M1109" i="1"/>
  <c r="Q1120" i="1"/>
  <c r="P1141" i="1"/>
  <c r="I1161" i="1"/>
  <c r="G1162" i="1"/>
  <c r="L1164" i="1"/>
  <c r="M1161" i="1"/>
  <c r="G1166" i="1"/>
  <c r="G1191" i="1"/>
  <c r="Q1191" i="1" s="1"/>
  <c r="H1186" i="1"/>
  <c r="L1438" i="1"/>
  <c r="R1438" i="1" s="1"/>
  <c r="L1614" i="1"/>
  <c r="M1612" i="1"/>
  <c r="M1620" i="1" s="1"/>
  <c r="G745" i="1"/>
  <c r="Q752" i="1"/>
  <c r="G765" i="1"/>
  <c r="Q765" i="1" s="1"/>
  <c r="Q766" i="1"/>
  <c r="G773" i="1"/>
  <c r="Q774" i="1"/>
  <c r="L777" i="1"/>
  <c r="L780" i="1"/>
  <c r="G790" i="1"/>
  <c r="R791" i="1"/>
  <c r="Q803" i="1"/>
  <c r="G822" i="1"/>
  <c r="Q822" i="1" s="1"/>
  <c r="P823" i="1"/>
  <c r="L825" i="1"/>
  <c r="R825" i="1" s="1"/>
  <c r="R883" i="1"/>
  <c r="F882" i="1"/>
  <c r="P882" i="1"/>
  <c r="Q900" i="1"/>
  <c r="N899" i="1"/>
  <c r="O911" i="1"/>
  <c r="R924" i="1"/>
  <c r="M934" i="1"/>
  <c r="R944" i="1"/>
  <c r="F966" i="1"/>
  <c r="L990" i="1"/>
  <c r="R990" i="1" s="1"/>
  <c r="R992" i="1"/>
  <c r="G998" i="1"/>
  <c r="H997" i="1"/>
  <c r="G1005" i="1"/>
  <c r="N1011" i="1"/>
  <c r="E1019" i="1"/>
  <c r="Q1032" i="1"/>
  <c r="E1031" i="1"/>
  <c r="E1050" i="1"/>
  <c r="G1058" i="1"/>
  <c r="F1062" i="1"/>
  <c r="F1136" i="1"/>
  <c r="Q1234" i="1"/>
  <c r="E1231" i="1"/>
  <c r="G1236" i="1"/>
  <c r="Q1236" i="1" s="1"/>
  <c r="J1231" i="1"/>
  <c r="L1245" i="1"/>
  <c r="M1231" i="1"/>
  <c r="E1337" i="1"/>
  <c r="G1341" i="1"/>
  <c r="Q1341" i="1" s="1"/>
  <c r="H1337" i="1"/>
  <c r="K1379" i="1"/>
  <c r="G1381" i="1"/>
  <c r="H1379" i="1"/>
  <c r="Q1382" i="1"/>
  <c r="E1379" i="1"/>
  <c r="R1385" i="1"/>
  <c r="L1397" i="1"/>
  <c r="P1427" i="1"/>
  <c r="L1428" i="1"/>
  <c r="L1427" i="1" s="1"/>
  <c r="R1427" i="1" s="1"/>
  <c r="Q1571" i="1"/>
  <c r="E1568" i="1"/>
  <c r="L1575" i="1"/>
  <c r="R1575" i="1" s="1"/>
  <c r="M1568" i="1"/>
  <c r="L1622" i="1"/>
  <c r="M1621" i="1"/>
  <c r="M1626" i="1" s="1"/>
  <c r="G720" i="1"/>
  <c r="Q720" i="1" s="1"/>
  <c r="P732" i="1"/>
  <c r="L734" i="1"/>
  <c r="R734" i="1" s="1"/>
  <c r="Q737" i="1"/>
  <c r="Q740" i="1"/>
  <c r="L744" i="1"/>
  <c r="R744" i="1" s="1"/>
  <c r="L747" i="1"/>
  <c r="R747" i="1" s="1"/>
  <c r="L750" i="1"/>
  <c r="R750" i="1" s="1"/>
  <c r="R752" i="1"/>
  <c r="L753" i="1"/>
  <c r="R753" i="1" s="1"/>
  <c r="G762" i="1"/>
  <c r="Q762" i="1" s="1"/>
  <c r="R770" i="1"/>
  <c r="I772" i="1"/>
  <c r="Q777" i="1"/>
  <c r="Q780" i="1"/>
  <c r="Q786" i="1"/>
  <c r="L789" i="1"/>
  <c r="R789" i="1" s="1"/>
  <c r="L792" i="1"/>
  <c r="L796" i="1"/>
  <c r="R796" i="1" s="1"/>
  <c r="G799" i="1"/>
  <c r="Q799" i="1" s="1"/>
  <c r="G806" i="1"/>
  <c r="Q806" i="1" s="1"/>
  <c r="E819" i="1"/>
  <c r="O819" i="1"/>
  <c r="G837" i="1"/>
  <c r="Q837" i="1" s="1"/>
  <c r="G853" i="1"/>
  <c r="L855" i="1"/>
  <c r="R855" i="1" s="1"/>
  <c r="Q867" i="1"/>
  <c r="R870" i="1"/>
  <c r="L879" i="1"/>
  <c r="G881" i="1"/>
  <c r="Q896" i="1"/>
  <c r="G898" i="1"/>
  <c r="Q898" i="1" s="1"/>
  <c r="R900" i="1"/>
  <c r="F911" i="1"/>
  <c r="P911" i="1"/>
  <c r="M911" i="1"/>
  <c r="L942" i="1"/>
  <c r="R942" i="1" s="1"/>
  <c r="L956" i="1"/>
  <c r="L978" i="1"/>
  <c r="R978" i="1" s="1"/>
  <c r="J976" i="1"/>
  <c r="L985" i="1"/>
  <c r="R985" i="1" s="1"/>
  <c r="G995" i="1"/>
  <c r="Q995" i="1" s="1"/>
  <c r="O1008" i="1"/>
  <c r="L1016" i="1"/>
  <c r="R1016" i="1" s="1"/>
  <c r="F1031" i="1"/>
  <c r="L1045" i="1"/>
  <c r="R1045" i="1" s="1"/>
  <c r="P1050" i="1"/>
  <c r="P1108" i="1" s="1"/>
  <c r="R1114" i="1"/>
  <c r="Q1139" i="1"/>
  <c r="G1143" i="1"/>
  <c r="Q1143" i="1" s="1"/>
  <c r="E1141" i="1"/>
  <c r="O1141" i="1"/>
  <c r="G1302" i="1"/>
  <c r="Q1302" i="1" s="1"/>
  <c r="H1298" i="1"/>
  <c r="G1312" i="1"/>
  <c r="H1311" i="1"/>
  <c r="L1372" i="1"/>
  <c r="R1372" i="1" s="1"/>
  <c r="L1394" i="1"/>
  <c r="R1394" i="1" s="1"/>
  <c r="G1428" i="1"/>
  <c r="G1427" i="1" s="1"/>
  <c r="H1427" i="1"/>
  <c r="E1606" i="1"/>
  <c r="E1611" i="1" s="1"/>
  <c r="R828" i="1"/>
  <c r="G835" i="1"/>
  <c r="Q835" i="1" s="1"/>
  <c r="H833" i="1"/>
  <c r="G843" i="1"/>
  <c r="Q843" i="1" s="1"/>
  <c r="R848" i="1"/>
  <c r="F847" i="1"/>
  <c r="G851" i="1"/>
  <c r="Q851" i="1" s="1"/>
  <c r="Q852" i="1"/>
  <c r="Q855" i="1"/>
  <c r="R867" i="1"/>
  <c r="K876" i="1"/>
  <c r="G878" i="1"/>
  <c r="Q878" i="1" s="1"/>
  <c r="I882" i="1"/>
  <c r="R884" i="1"/>
  <c r="L888" i="1"/>
  <c r="L891" i="1"/>
  <c r="R891" i="1" s="1"/>
  <c r="R893" i="1"/>
  <c r="E899" i="1"/>
  <c r="G912" i="1"/>
  <c r="H911" i="1"/>
  <c r="Q913" i="1"/>
  <c r="N911" i="1"/>
  <c r="F934" i="1"/>
  <c r="L939" i="1"/>
  <c r="R939" i="1" s="1"/>
  <c r="L950" i="1"/>
  <c r="L947" i="1" s="1"/>
  <c r="R955" i="1"/>
  <c r="G977" i="1"/>
  <c r="Q977" i="1" s="1"/>
  <c r="P976" i="1"/>
  <c r="E986" i="1"/>
  <c r="R993" i="1"/>
  <c r="E1011" i="1"/>
  <c r="O1011" i="1"/>
  <c r="K1023" i="1"/>
  <c r="G1025" i="1"/>
  <c r="Q1025" i="1" s="1"/>
  <c r="H1023" i="1"/>
  <c r="P1023" i="1"/>
  <c r="P1049" i="1" s="1"/>
  <c r="L1042" i="1"/>
  <c r="R1042" i="1" s="1"/>
  <c r="G1044" i="1"/>
  <c r="Q1044" i="1" s="1"/>
  <c r="L1046" i="1"/>
  <c r="G1051" i="1"/>
  <c r="Q1051" i="1" s="1"/>
  <c r="H1050" i="1"/>
  <c r="G1055" i="1"/>
  <c r="Q1055" i="1" s="1"/>
  <c r="R1067" i="1"/>
  <c r="R1070" i="1"/>
  <c r="R1073" i="1"/>
  <c r="L1094" i="1"/>
  <c r="G1096" i="1"/>
  <c r="G1102" i="1"/>
  <c r="O1109" i="1"/>
  <c r="O1197" i="1" s="1"/>
  <c r="L1119" i="1"/>
  <c r="K1141" i="1"/>
  <c r="G1142" i="1"/>
  <c r="F1141" i="1"/>
  <c r="L1666" i="1"/>
  <c r="R1666" i="1" s="1"/>
  <c r="R1293" i="1"/>
  <c r="G1424" i="1"/>
  <c r="G1423" i="1" s="1"/>
  <c r="Q1423" i="1" s="1"/>
  <c r="H1423" i="1"/>
  <c r="G1448" i="1"/>
  <c r="G1447" i="1" s="1"/>
  <c r="H1447" i="1"/>
  <c r="R916" i="1"/>
  <c r="G923" i="1"/>
  <c r="G922" i="1" s="1"/>
  <c r="Q924" i="1"/>
  <c r="M947" i="1"/>
  <c r="R950" i="1"/>
  <c r="Q955" i="1"/>
  <c r="Q958" i="1"/>
  <c r="R964" i="1"/>
  <c r="R968" i="1"/>
  <c r="Q971" i="1"/>
  <c r="Q974" i="1"/>
  <c r="L979" i="1"/>
  <c r="G981" i="1"/>
  <c r="G984" i="1"/>
  <c r="L999" i="1"/>
  <c r="R999" i="1" s="1"/>
  <c r="G1001" i="1"/>
  <c r="Q1001" i="1" s="1"/>
  <c r="G1009" i="1"/>
  <c r="Q1009" i="1" s="1"/>
  <c r="H1008" i="1"/>
  <c r="L1012" i="1"/>
  <c r="G1014" i="1"/>
  <c r="Q1015" i="1"/>
  <c r="R1018" i="1"/>
  <c r="E1023" i="1"/>
  <c r="G1026" i="1"/>
  <c r="L1028" i="1"/>
  <c r="R1028" i="1" s="1"/>
  <c r="G1030" i="1"/>
  <c r="L1036" i="1"/>
  <c r="R1036" i="1" s="1"/>
  <c r="G1038" i="1"/>
  <c r="R1040" i="1"/>
  <c r="R1065" i="1"/>
  <c r="E1066" i="1"/>
  <c r="G1069" i="1"/>
  <c r="Q1069" i="1" s="1"/>
  <c r="Q1070" i="1"/>
  <c r="G1072" i="1"/>
  <c r="Q1072" i="1" s="1"/>
  <c r="L1086" i="1"/>
  <c r="P1088" i="1"/>
  <c r="L1090" i="1"/>
  <c r="L1105" i="1"/>
  <c r="R1105" i="1" s="1"/>
  <c r="L1111" i="1"/>
  <c r="R1111" i="1" s="1"/>
  <c r="L1114" i="1"/>
  <c r="L1117" i="1"/>
  <c r="R1117" i="1" s="1"/>
  <c r="R1119" i="1"/>
  <c r="L1127" i="1"/>
  <c r="J1161" i="1"/>
  <c r="G1170" i="1"/>
  <c r="Q1171" i="1"/>
  <c r="F1314" i="1"/>
  <c r="F1336" i="1" s="1"/>
  <c r="I1337" i="1"/>
  <c r="R1339" i="1"/>
  <c r="F1337" i="1"/>
  <c r="P1337" i="1"/>
  <c r="F1359" i="1"/>
  <c r="L1388" i="1"/>
  <c r="L1410" i="1"/>
  <c r="R1451" i="1"/>
  <c r="F1450" i="1"/>
  <c r="R1450" i="1" s="1"/>
  <c r="Q1455" i="1"/>
  <c r="E1453" i="1"/>
  <c r="Q1453" i="1" s="1"/>
  <c r="L470" i="1"/>
  <c r="R470" i="1" s="1"/>
  <c r="L478" i="1"/>
  <c r="Q483" i="1"/>
  <c r="L486" i="1"/>
  <c r="Q490" i="1"/>
  <c r="Q495" i="1"/>
  <c r="L498" i="1"/>
  <c r="Q503" i="1"/>
  <c r="L506" i="1"/>
  <c r="Q511" i="1"/>
  <c r="L514" i="1"/>
  <c r="R514" i="1" s="1"/>
  <c r="R517" i="1"/>
  <c r="L523" i="1"/>
  <c r="R523" i="1" s="1"/>
  <c r="L531" i="1"/>
  <c r="R531" i="1" s="1"/>
  <c r="R541" i="1"/>
  <c r="Q544" i="1"/>
  <c r="L547" i="1"/>
  <c r="R547" i="1" s="1"/>
  <c r="Q556" i="1"/>
  <c r="L559" i="1"/>
  <c r="R559" i="1" s="1"/>
  <c r="L567" i="1"/>
  <c r="R567" i="1" s="1"/>
  <c r="Q572" i="1"/>
  <c r="L575" i="1"/>
  <c r="R575" i="1" s="1"/>
  <c r="R577" i="1"/>
  <c r="Q580" i="1"/>
  <c r="Q588" i="1"/>
  <c r="L591" i="1"/>
  <c r="R591" i="1" s="1"/>
  <c r="L600" i="1"/>
  <c r="R600" i="1" s="1"/>
  <c r="R602" i="1"/>
  <c r="L608" i="1"/>
  <c r="R608" i="1" s="1"/>
  <c r="R610" i="1"/>
  <c r="L616" i="1"/>
  <c r="R616" i="1" s="1"/>
  <c r="R618" i="1"/>
  <c r="Q625" i="1"/>
  <c r="L628" i="1"/>
  <c r="R628" i="1" s="1"/>
  <c r="R630" i="1"/>
  <c r="Q633" i="1"/>
  <c r="L636" i="1"/>
  <c r="R636" i="1" s="1"/>
  <c r="L644" i="1"/>
  <c r="R644" i="1" s="1"/>
  <c r="R646" i="1"/>
  <c r="Q649" i="1"/>
  <c r="L652" i="1"/>
  <c r="R652" i="1" s="1"/>
  <c r="Q658" i="1"/>
  <c r="L661" i="1"/>
  <c r="R661" i="1" s="1"/>
  <c r="R671" i="1"/>
  <c r="L677" i="1"/>
  <c r="R677" i="1" s="1"/>
  <c r="R679" i="1"/>
  <c r="L689" i="1"/>
  <c r="Q694" i="1"/>
  <c r="L697" i="1"/>
  <c r="R697" i="1" s="1"/>
  <c r="Q702" i="1"/>
  <c r="L705" i="1"/>
  <c r="R707" i="1"/>
  <c r="L713" i="1"/>
  <c r="Q718" i="1"/>
  <c r="L721" i="1"/>
  <c r="R721" i="1" s="1"/>
  <c r="R724" i="1"/>
  <c r="L730" i="1"/>
  <c r="L729" i="1" s="1"/>
  <c r="L738" i="1"/>
  <c r="R738" i="1" s="1"/>
  <c r="Q743" i="1"/>
  <c r="L746" i="1"/>
  <c r="R746" i="1" s="1"/>
  <c r="R748" i="1"/>
  <c r="Q751" i="1"/>
  <c r="Q760" i="1"/>
  <c r="L763" i="1"/>
  <c r="R763" i="1" s="1"/>
  <c r="L771" i="1"/>
  <c r="R771" i="1" s="1"/>
  <c r="R773" i="1"/>
  <c r="Q776" i="1"/>
  <c r="L779" i="1"/>
  <c r="R779" i="1" s="1"/>
  <c r="R781" i="1"/>
  <c r="R783" i="1"/>
  <c r="Q788" i="1"/>
  <c r="L791" i="1"/>
  <c r="Q796" i="1"/>
  <c r="J797" i="1"/>
  <c r="L800" i="1"/>
  <c r="R800" i="1" s="1"/>
  <c r="R802" i="1"/>
  <c r="L803" i="1"/>
  <c r="R803" i="1" s="1"/>
  <c r="R805" i="1"/>
  <c r="G815" i="1"/>
  <c r="Q815" i="1" s="1"/>
  <c r="Q816" i="1"/>
  <c r="L820" i="1"/>
  <c r="R820" i="1" s="1"/>
  <c r="R822" i="1"/>
  <c r="G828" i="1"/>
  <c r="Q828" i="1" s="1"/>
  <c r="L838" i="1"/>
  <c r="R838" i="1" s="1"/>
  <c r="G840" i="1"/>
  <c r="R841" i="1"/>
  <c r="L854" i="1"/>
  <c r="K859" i="1"/>
  <c r="H859" i="1"/>
  <c r="Q862" i="1"/>
  <c r="Q865" i="1"/>
  <c r="G867" i="1"/>
  <c r="G873" i="1"/>
  <c r="Q873" i="1" s="1"/>
  <c r="I876" i="1"/>
  <c r="G880" i="1"/>
  <c r="Q881" i="1"/>
  <c r="N882" i="1"/>
  <c r="G885" i="1"/>
  <c r="R888" i="1"/>
  <c r="R894" i="1"/>
  <c r="R897" i="1"/>
  <c r="G906" i="1"/>
  <c r="G909" i="1"/>
  <c r="Q909" i="1" s="1"/>
  <c r="L915" i="1"/>
  <c r="R915" i="1" s="1"/>
  <c r="R917" i="1"/>
  <c r="R925" i="1"/>
  <c r="R956" i="1"/>
  <c r="R959" i="1"/>
  <c r="R969" i="1"/>
  <c r="R972" i="1"/>
  <c r="R975" i="1"/>
  <c r="E976" i="1"/>
  <c r="N976" i="1"/>
  <c r="K976" i="1"/>
  <c r="G979" i="1"/>
  <c r="Q979" i="1" s="1"/>
  <c r="G982" i="1"/>
  <c r="Q982" i="1" s="1"/>
  <c r="G987" i="1"/>
  <c r="H986" i="1"/>
  <c r="G1012" i="1"/>
  <c r="Q1012" i="1" s="1"/>
  <c r="H1011" i="1"/>
  <c r="Q1013" i="1"/>
  <c r="G1020" i="1"/>
  <c r="H1019" i="1"/>
  <c r="K1031" i="1"/>
  <c r="G1033" i="1"/>
  <c r="P1031" i="1"/>
  <c r="G1036" i="1"/>
  <c r="Q1036" i="1" s="1"/>
  <c r="Q1037" i="1"/>
  <c r="R1041" i="1"/>
  <c r="M1050" i="1"/>
  <c r="L1051" i="1"/>
  <c r="L1050" i="1" s="1"/>
  <c r="G1053" i="1"/>
  <c r="L1055" i="1"/>
  <c r="L1059" i="1"/>
  <c r="R1059" i="1" s="1"/>
  <c r="R1061" i="1"/>
  <c r="L1064" i="1"/>
  <c r="H1066" i="1"/>
  <c r="I1066" i="1"/>
  <c r="J1075" i="1"/>
  <c r="J1108" i="1" s="1"/>
  <c r="G1082" i="1"/>
  <c r="R1086" i="1"/>
  <c r="M1088" i="1"/>
  <c r="L1093" i="1"/>
  <c r="R1093" i="1" s="1"/>
  <c r="G1101" i="1"/>
  <c r="Q1101" i="1" s="1"/>
  <c r="Q1102" i="1"/>
  <c r="L1103" i="1"/>
  <c r="R1103" i="1" s="1"/>
  <c r="L1135" i="1"/>
  <c r="R1135" i="1" s="1"/>
  <c r="G1164" i="1"/>
  <c r="H1161" i="1"/>
  <c r="N1379" i="1"/>
  <c r="L1426" i="1"/>
  <c r="L1425" i="1" s="1"/>
  <c r="R1425" i="1" s="1"/>
  <c r="M1425" i="1"/>
  <c r="E1435" i="1"/>
  <c r="N1481" i="1"/>
  <c r="N1492" i="1" s="1"/>
  <c r="L1597" i="1"/>
  <c r="L1596" i="1" s="1"/>
  <c r="O1596" i="1"/>
  <c r="L465" i="1"/>
  <c r="Q470" i="1"/>
  <c r="R475" i="1"/>
  <c r="Q478" i="1"/>
  <c r="L481" i="1"/>
  <c r="R481" i="1" s="1"/>
  <c r="R483" i="1"/>
  <c r="R488" i="1"/>
  <c r="R490" i="1"/>
  <c r="L493" i="1"/>
  <c r="L501" i="1"/>
  <c r="R501" i="1" s="1"/>
  <c r="R503" i="1"/>
  <c r="L509" i="1"/>
  <c r="R509" i="1" s="1"/>
  <c r="L518" i="1"/>
  <c r="Q523" i="1"/>
  <c r="L526" i="1"/>
  <c r="R526" i="1" s="1"/>
  <c r="R528" i="1"/>
  <c r="Q531" i="1"/>
  <c r="L534" i="1"/>
  <c r="R534" i="1" s="1"/>
  <c r="R536" i="1"/>
  <c r="L542" i="1"/>
  <c r="R542" i="1" s="1"/>
  <c r="R544" i="1"/>
  <c r="Q547" i="1"/>
  <c r="L550" i="1"/>
  <c r="R550" i="1" s="1"/>
  <c r="Q552" i="1"/>
  <c r="R556" i="1"/>
  <c r="L562" i="1"/>
  <c r="R562" i="1" s="1"/>
  <c r="Q567" i="1"/>
  <c r="L570" i="1"/>
  <c r="R570" i="1" s="1"/>
  <c r="R572" i="1"/>
  <c r="L578" i="1"/>
  <c r="R578" i="1" s="1"/>
  <c r="R580" i="1"/>
  <c r="L586" i="1"/>
  <c r="R586" i="1" s="1"/>
  <c r="R588" i="1"/>
  <c r="Q591" i="1"/>
  <c r="L594" i="1"/>
  <c r="R594" i="1" s="1"/>
  <c r="Q600" i="1"/>
  <c r="L603" i="1"/>
  <c r="R603" i="1" s="1"/>
  <c r="R605" i="1"/>
  <c r="L611" i="1"/>
  <c r="R611" i="1" s="1"/>
  <c r="L619" i="1"/>
  <c r="Q621" i="1"/>
  <c r="Q623" i="1"/>
  <c r="Q628" i="1"/>
  <c r="L631" i="1"/>
  <c r="R631" i="1" s="1"/>
  <c r="R633" i="1"/>
  <c r="L639" i="1"/>
  <c r="R639" i="1" s="1"/>
  <c r="Q644" i="1"/>
  <c r="L647" i="1"/>
  <c r="Q652" i="1"/>
  <c r="L656" i="1"/>
  <c r="R656" i="1" s="1"/>
  <c r="Q661" i="1"/>
  <c r="L664" i="1"/>
  <c r="R664" i="1" s="1"/>
  <c r="R666" i="1"/>
  <c r="L680" i="1"/>
  <c r="R680" i="1" s="1"/>
  <c r="R682" i="1"/>
  <c r="Q689" i="1"/>
  <c r="L692" i="1"/>
  <c r="R694" i="1"/>
  <c r="Q697" i="1"/>
  <c r="L700" i="1"/>
  <c r="R700" i="1" s="1"/>
  <c r="R702" i="1"/>
  <c r="Q705" i="1"/>
  <c r="L708" i="1"/>
  <c r="R708" i="1" s="1"/>
  <c r="R710" i="1"/>
  <c r="Q713" i="1"/>
  <c r="L716" i="1"/>
  <c r="R716" i="1" s="1"/>
  <c r="Q721" i="1"/>
  <c r="L725" i="1"/>
  <c r="L723" i="1" s="1"/>
  <c r="R727" i="1"/>
  <c r="L733" i="1"/>
  <c r="R735" i="1"/>
  <c r="Q746" i="1"/>
  <c r="L749" i="1"/>
  <c r="R749" i="1" s="1"/>
  <c r="R751" i="1"/>
  <c r="L758" i="1"/>
  <c r="R758" i="1" s="1"/>
  <c r="R760" i="1"/>
  <c r="Q763" i="1"/>
  <c r="L766" i="1"/>
  <c r="R766" i="1" s="1"/>
  <c r="Q771" i="1"/>
  <c r="L774" i="1"/>
  <c r="R774" i="1" s="1"/>
  <c r="R776" i="1"/>
  <c r="Q779" i="1"/>
  <c r="L786" i="1"/>
  <c r="R786" i="1" s="1"/>
  <c r="R788" i="1"/>
  <c r="Q791" i="1"/>
  <c r="L794" i="1"/>
  <c r="R794" i="1" s="1"/>
  <c r="Q800" i="1"/>
  <c r="G812" i="1"/>
  <c r="Q824" i="1"/>
  <c r="L827" i="1"/>
  <c r="R827" i="1" s="1"/>
  <c r="J839" i="1"/>
  <c r="J858" i="1" s="1"/>
  <c r="L842" i="1"/>
  <c r="R842" i="1" s="1"/>
  <c r="L845" i="1"/>
  <c r="R845" i="1" s="1"/>
  <c r="Q848" i="1"/>
  <c r="G856" i="1"/>
  <c r="L860" i="1"/>
  <c r="R862" i="1"/>
  <c r="L863" i="1"/>
  <c r="R863" i="1" s="1"/>
  <c r="R868" i="1"/>
  <c r="R878" i="1"/>
  <c r="E882" i="1"/>
  <c r="O882" i="1"/>
  <c r="Q886" i="1"/>
  <c r="G888" i="1"/>
  <c r="Q888" i="1" s="1"/>
  <c r="G891" i="1"/>
  <c r="Q891" i="1" s="1"/>
  <c r="G894" i="1"/>
  <c r="Q894" i="1" s="1"/>
  <c r="G897" i="1"/>
  <c r="R901" i="1"/>
  <c r="Q904" i="1"/>
  <c r="Q907" i="1"/>
  <c r="Q910" i="1"/>
  <c r="L923" i="1"/>
  <c r="G925" i="1"/>
  <c r="R928" i="1"/>
  <c r="R931" i="1"/>
  <c r="J934" i="1"/>
  <c r="R936" i="1"/>
  <c r="Q939" i="1"/>
  <c r="Q942" i="1"/>
  <c r="Q945" i="1"/>
  <c r="G965" i="1"/>
  <c r="Q965" i="1" s="1"/>
  <c r="N966" i="1"/>
  <c r="R980" i="1"/>
  <c r="R983" i="1"/>
  <c r="R988" i="1"/>
  <c r="R991" i="1"/>
  <c r="J997" i="1"/>
  <c r="G999" i="1"/>
  <c r="Q999" i="1" s="1"/>
  <c r="L1004" i="1"/>
  <c r="R1004" i="1" s="1"/>
  <c r="L1007" i="1"/>
  <c r="R1007" i="1" s="1"/>
  <c r="L1014" i="1"/>
  <c r="Q1021" i="1"/>
  <c r="L1026" i="1"/>
  <c r="G1028" i="1"/>
  <c r="Q1028" i="1" s="1"/>
  <c r="Q1029" i="1"/>
  <c r="L1030" i="1"/>
  <c r="R1030" i="1" s="1"/>
  <c r="I1031" i="1"/>
  <c r="Q1034" i="1"/>
  <c r="L1038" i="1"/>
  <c r="G1047" i="1"/>
  <c r="Q1047" i="1" s="1"/>
  <c r="N1050" i="1"/>
  <c r="K1050" i="1"/>
  <c r="L1069" i="1"/>
  <c r="L1072" i="1"/>
  <c r="R1072" i="1" s="1"/>
  <c r="R1074" i="1"/>
  <c r="G1077" i="1"/>
  <c r="N1079" i="1"/>
  <c r="R1083" i="1"/>
  <c r="G1086" i="1"/>
  <c r="Q1086" i="1" s="1"/>
  <c r="E1088" i="1"/>
  <c r="L1122" i="1"/>
  <c r="R1122" i="1" s="1"/>
  <c r="Q1128" i="1"/>
  <c r="E1186" i="1"/>
  <c r="G1193" i="1"/>
  <c r="Q1193" i="1" s="1"/>
  <c r="G1205" i="1"/>
  <c r="Q1206" i="1"/>
  <c r="L1346" i="1"/>
  <c r="R1346" i="1" s="1"/>
  <c r="M1337" i="1"/>
  <c r="M1361" i="1"/>
  <c r="N1437" i="1"/>
  <c r="L1431" i="1"/>
  <c r="L1430" i="1" s="1"/>
  <c r="M1430" i="1"/>
  <c r="H1453" i="1"/>
  <c r="R1480" i="1"/>
  <c r="R1048" i="1"/>
  <c r="Q1053" i="1"/>
  <c r="G1061" i="1"/>
  <c r="M1066" i="1"/>
  <c r="R1069" i="1"/>
  <c r="E1079" i="1"/>
  <c r="O1079" i="1"/>
  <c r="O1108" i="1" s="1"/>
  <c r="Q1083" i="1"/>
  <c r="G1085" i="1"/>
  <c r="Q1085" i="1" s="1"/>
  <c r="R1089" i="1"/>
  <c r="L1100" i="1"/>
  <c r="R1100" i="1" s="1"/>
  <c r="R1102" i="1"/>
  <c r="Q1106" i="1"/>
  <c r="H1109" i="1"/>
  <c r="Q1111" i="1"/>
  <c r="Q1114" i="1"/>
  <c r="L1130" i="1"/>
  <c r="H1136" i="1"/>
  <c r="E1136" i="1"/>
  <c r="G1155" i="1"/>
  <c r="Q1155" i="1" s="1"/>
  <c r="L1157" i="1"/>
  <c r="R1157" i="1" s="1"/>
  <c r="Q1170" i="1"/>
  <c r="G1189" i="1"/>
  <c r="Q1189" i="1" s="1"/>
  <c r="K1198" i="1"/>
  <c r="G1211" i="1"/>
  <c r="Q1212" i="1"/>
  <c r="L1296" i="1"/>
  <c r="R1296" i="1" s="1"/>
  <c r="I1298" i="1"/>
  <c r="G1316" i="1"/>
  <c r="Q1316" i="1" s="1"/>
  <c r="H1314" i="1"/>
  <c r="Q1317" i="1"/>
  <c r="E1314" i="1"/>
  <c r="N1337" i="1"/>
  <c r="G1344" i="1"/>
  <c r="R1348" i="1"/>
  <c r="Q1363" i="1"/>
  <c r="N1361" i="1"/>
  <c r="G1365" i="1"/>
  <c r="H1361" i="1"/>
  <c r="G1439" i="1"/>
  <c r="H1438" i="1"/>
  <c r="E1438" i="1"/>
  <c r="P1447" i="1"/>
  <c r="P1456" i="1" s="1"/>
  <c r="L1448" i="1"/>
  <c r="L1665" i="1"/>
  <c r="R1665" i="1" s="1"/>
  <c r="G1604" i="1"/>
  <c r="H1602" i="1"/>
  <c r="H1605" i="1" s="1"/>
  <c r="G860" i="1"/>
  <c r="G863" i="1"/>
  <c r="Q863" i="1" s="1"/>
  <c r="Q864" i="1"/>
  <c r="G866" i="1"/>
  <c r="Q866" i="1" s="1"/>
  <c r="G869" i="1"/>
  <c r="Q869" i="1" s="1"/>
  <c r="R875" i="1"/>
  <c r="L880" i="1"/>
  <c r="R880" i="1" s="1"/>
  <c r="G883" i="1"/>
  <c r="Q883" i="1" s="1"/>
  <c r="Q884" i="1"/>
  <c r="G886" i="1"/>
  <c r="G889" i="1"/>
  <c r="Q889" i="1" s="1"/>
  <c r="K899" i="1"/>
  <c r="G901" i="1"/>
  <c r="R904" i="1"/>
  <c r="R910" i="1"/>
  <c r="L912" i="1"/>
  <c r="R912" i="1" s="1"/>
  <c r="G914" i="1"/>
  <c r="G917" i="1"/>
  <c r="Q917" i="1" s="1"/>
  <c r="R920" i="1"/>
  <c r="G930" i="1"/>
  <c r="G937" i="1"/>
  <c r="Q937" i="1" s="1"/>
  <c r="G940" i="1"/>
  <c r="Q940" i="1" s="1"/>
  <c r="G949" i="1"/>
  <c r="G947" i="1" s="1"/>
  <c r="G953" i="1"/>
  <c r="Q953" i="1" s="1"/>
  <c r="G956" i="1"/>
  <c r="Q956" i="1" s="1"/>
  <c r="K966" i="1"/>
  <c r="G968" i="1"/>
  <c r="R974" i="1"/>
  <c r="L982" i="1"/>
  <c r="R984" i="1"/>
  <c r="G988" i="1"/>
  <c r="Q988" i="1" s="1"/>
  <c r="I997" i="1"/>
  <c r="G1004" i="1"/>
  <c r="Q1004" i="1" s="1"/>
  <c r="Q1005" i="1"/>
  <c r="G1007" i="1"/>
  <c r="Q1007" i="1" s="1"/>
  <c r="R1013" i="1"/>
  <c r="R1025" i="1"/>
  <c r="R1034" i="1"/>
  <c r="R1037" i="1"/>
  <c r="L1047" i="1"/>
  <c r="R1057" i="1"/>
  <c r="G1063" i="1"/>
  <c r="G1067" i="1"/>
  <c r="G1070" i="1"/>
  <c r="Q1077" i="1"/>
  <c r="R1090" i="1"/>
  <c r="Q1093" i="1"/>
  <c r="Q1096" i="1"/>
  <c r="L1101" i="1"/>
  <c r="G1103" i="1"/>
  <c r="Q1103" i="1" s="1"/>
  <c r="Q1112" i="1"/>
  <c r="Q1115" i="1"/>
  <c r="G1120" i="1"/>
  <c r="G1123" i="1"/>
  <c r="Q1123" i="1" s="1"/>
  <c r="Q1127" i="1"/>
  <c r="L1142" i="1"/>
  <c r="M1141" i="1"/>
  <c r="G1144" i="1"/>
  <c r="Q1144" i="1" s="1"/>
  <c r="R1151" i="1"/>
  <c r="R1154" i="1"/>
  <c r="R1174" i="1"/>
  <c r="G1202" i="1"/>
  <c r="Q1202" i="1" s="1"/>
  <c r="Q1203" i="1"/>
  <c r="N1198" i="1"/>
  <c r="R1206" i="1"/>
  <c r="L1207" i="1"/>
  <c r="R1207" i="1" s="1"/>
  <c r="Q1230" i="1"/>
  <c r="E1228" i="1"/>
  <c r="Q1228" i="1" s="1"/>
  <c r="G1246" i="1"/>
  <c r="Q1246" i="1" s="1"/>
  <c r="I1248" i="1"/>
  <c r="L1290" i="1"/>
  <c r="R1290" i="1" s="1"/>
  <c r="L1303" i="1"/>
  <c r="L1306" i="1"/>
  <c r="R1306" i="1" s="1"/>
  <c r="G1308" i="1"/>
  <c r="Q1308" i="1" s="1"/>
  <c r="L1312" i="1"/>
  <c r="L1311" i="1" s="1"/>
  <c r="O1311" i="1"/>
  <c r="L1354" i="1"/>
  <c r="R1354" i="1" s="1"/>
  <c r="P1379" i="1"/>
  <c r="E1425" i="1"/>
  <c r="F1435" i="1"/>
  <c r="K1481" i="1"/>
  <c r="K1492" i="1" s="1"/>
  <c r="L1488" i="1"/>
  <c r="R1488" i="1" s="1"/>
  <c r="M1481" i="1"/>
  <c r="G1565" i="1"/>
  <c r="Q1565" i="1" s="1"/>
  <c r="K1561" i="1"/>
  <c r="K1588" i="1" s="1"/>
  <c r="G1566" i="1"/>
  <c r="G915" i="1"/>
  <c r="Q915" i="1" s="1"/>
  <c r="G918" i="1"/>
  <c r="Q918" i="1" s="1"/>
  <c r="G921" i="1"/>
  <c r="Q921" i="1" s="1"/>
  <c r="E922" i="1"/>
  <c r="Q922" i="1" s="1"/>
  <c r="O922" i="1"/>
  <c r="Q926" i="1"/>
  <c r="G928" i="1"/>
  <c r="Q928" i="1" s="1"/>
  <c r="Q929" i="1"/>
  <c r="G931" i="1"/>
  <c r="Q931" i="1" s="1"/>
  <c r="G941" i="1"/>
  <c r="Q941" i="1" s="1"/>
  <c r="G944" i="1"/>
  <c r="Q944" i="1" s="1"/>
  <c r="Q948" i="1"/>
  <c r="G950" i="1"/>
  <c r="Q950" i="1" s="1"/>
  <c r="L955" i="1"/>
  <c r="G957" i="1"/>
  <c r="Q957" i="1" s="1"/>
  <c r="G960" i="1"/>
  <c r="G963" i="1"/>
  <c r="Q963" i="1" s="1"/>
  <c r="H962" i="1"/>
  <c r="G969" i="1"/>
  <c r="Q969" i="1" s="1"/>
  <c r="G972" i="1"/>
  <c r="Q972" i="1" s="1"/>
  <c r="M976" i="1"/>
  <c r="R979" i="1"/>
  <c r="R982" i="1"/>
  <c r="L987" i="1"/>
  <c r="G989" i="1"/>
  <c r="Q989" i="1" s="1"/>
  <c r="G992" i="1"/>
  <c r="R1000" i="1"/>
  <c r="I1008" i="1"/>
  <c r="Q1010" i="1"/>
  <c r="L1015" i="1"/>
  <c r="R1015" i="1" s="1"/>
  <c r="R1029" i="1"/>
  <c r="K1039" i="1"/>
  <c r="G1041" i="1"/>
  <c r="Q1041" i="1" s="1"/>
  <c r="R1044" i="1"/>
  <c r="R1047" i="1"/>
  <c r="L1053" i="1"/>
  <c r="R1053" i="1" s="1"/>
  <c r="L1056" i="1"/>
  <c r="R1056" i="1" s="1"/>
  <c r="Q1061" i="1"/>
  <c r="G1064" i="1"/>
  <c r="Q1065" i="1"/>
  <c r="G1071" i="1"/>
  <c r="Q1071" i="1" s="1"/>
  <c r="G1074" i="1"/>
  <c r="L1080" i="1"/>
  <c r="R1082" i="1"/>
  <c r="R1094" i="1"/>
  <c r="F1097" i="1"/>
  <c r="G1098" i="1"/>
  <c r="H1097" i="1"/>
  <c r="G1124" i="1"/>
  <c r="Q1124" i="1" s="1"/>
  <c r="G1131" i="1"/>
  <c r="Q1131" i="1" s="1"/>
  <c r="L1138" i="1"/>
  <c r="R1138" i="1" s="1"/>
  <c r="M1136" i="1"/>
  <c r="N1141" i="1"/>
  <c r="G1158" i="1"/>
  <c r="Q1158" i="1" s="1"/>
  <c r="Q1159" i="1"/>
  <c r="E1161" i="1"/>
  <c r="G1185" i="1"/>
  <c r="I1198" i="1"/>
  <c r="K1231" i="1"/>
  <c r="J1271" i="1"/>
  <c r="M1271" i="1"/>
  <c r="Q1284" i="1"/>
  <c r="F1298" i="1"/>
  <c r="R1303" i="1"/>
  <c r="L1324" i="1"/>
  <c r="M1321" i="1"/>
  <c r="G1326" i="1"/>
  <c r="G1321" i="1" s="1"/>
  <c r="Q1321" i="1" s="1"/>
  <c r="E1361" i="1"/>
  <c r="O1361" i="1"/>
  <c r="L1363" i="1"/>
  <c r="Q1365" i="1"/>
  <c r="L1366" i="1"/>
  <c r="R1366" i="1" s="1"/>
  <c r="J1361" i="1"/>
  <c r="L1459" i="1"/>
  <c r="M1457" i="1"/>
  <c r="M1469" i="1" s="1"/>
  <c r="R1465" i="1"/>
  <c r="E1481" i="1"/>
  <c r="G1510" i="1"/>
  <c r="H1509" i="1"/>
  <c r="P1523" i="1"/>
  <c r="P1560" i="1" s="1"/>
  <c r="L1527" i="1"/>
  <c r="M1536" i="1"/>
  <c r="L1537" i="1"/>
  <c r="G1152" i="1"/>
  <c r="Q1152" i="1" s="1"/>
  <c r="L1160" i="1"/>
  <c r="R1160" i="1" s="1"/>
  <c r="G1182" i="1"/>
  <c r="R1204" i="1"/>
  <c r="G1214" i="1"/>
  <c r="Q1215" i="1"/>
  <c r="Q1235" i="1"/>
  <c r="G1266" i="1"/>
  <c r="Q1266" i="1" s="1"/>
  <c r="Q1267" i="1"/>
  <c r="G1270" i="1"/>
  <c r="Q1270" i="1" s="1"/>
  <c r="G1299" i="1"/>
  <c r="P1314" i="1"/>
  <c r="G1319" i="1"/>
  <c r="Q1319" i="1" s="1"/>
  <c r="J1321" i="1"/>
  <c r="J1336" i="1" s="1"/>
  <c r="F1321" i="1"/>
  <c r="G1347" i="1"/>
  <c r="Q1347" i="1" s="1"/>
  <c r="R1351" i="1"/>
  <c r="F1361" i="1"/>
  <c r="G1368" i="1"/>
  <c r="Q1368" i="1" s="1"/>
  <c r="L1387" i="1"/>
  <c r="R1387" i="1" s="1"/>
  <c r="Q1393" i="1"/>
  <c r="Q1396" i="1"/>
  <c r="O1450" i="1"/>
  <c r="P1457" i="1"/>
  <c r="P1469" i="1" s="1"/>
  <c r="L1458" i="1"/>
  <c r="L1118" i="1"/>
  <c r="R1118" i="1" s="1"/>
  <c r="Q1135" i="1"/>
  <c r="Q1151" i="1"/>
  <c r="Q1154" i="1"/>
  <c r="Q1157" i="1"/>
  <c r="G1167" i="1"/>
  <c r="Q1168" i="1"/>
  <c r="Q1174" i="1"/>
  <c r="L1184" i="1"/>
  <c r="R1184" i="1" s="1"/>
  <c r="G1194" i="1"/>
  <c r="Q1194" i="1" s="1"/>
  <c r="Q1195" i="1"/>
  <c r="J1198" i="1"/>
  <c r="P1198" i="1"/>
  <c r="G1219" i="1"/>
  <c r="Q1219" i="1" s="1"/>
  <c r="Q1220" i="1"/>
  <c r="R1230" i="1"/>
  <c r="F1228" i="1"/>
  <c r="G1240" i="1"/>
  <c r="G1257" i="1"/>
  <c r="Q1257" i="1" s="1"/>
  <c r="G1267" i="1"/>
  <c r="G1292" i="1"/>
  <c r="R1312" i="1"/>
  <c r="M1314" i="1"/>
  <c r="K1321" i="1"/>
  <c r="G1323" i="1"/>
  <c r="L1325" i="1"/>
  <c r="R1325" i="1" s="1"/>
  <c r="O1337" i="1"/>
  <c r="R1363" i="1"/>
  <c r="G1384" i="1"/>
  <c r="R1388" i="1"/>
  <c r="R1391" i="1"/>
  <c r="L1404" i="1"/>
  <c r="P1423" i="1"/>
  <c r="P1429" i="1" s="1"/>
  <c r="L1424" i="1"/>
  <c r="L1423" i="1" s="1"/>
  <c r="Q1434" i="1"/>
  <c r="E1433" i="1"/>
  <c r="Q1433" i="1" s="1"/>
  <c r="G1458" i="1"/>
  <c r="H1457" i="1"/>
  <c r="L1494" i="1"/>
  <c r="N1493" i="1"/>
  <c r="L1528" i="1"/>
  <c r="R1528" i="1" s="1"/>
  <c r="H1141" i="1"/>
  <c r="Q1146" i="1"/>
  <c r="F1161" i="1"/>
  <c r="O1161" i="1"/>
  <c r="Q1178" i="1"/>
  <c r="G1188" i="1"/>
  <c r="L1196" i="1"/>
  <c r="G1213" i="1"/>
  <c r="Q1214" i="1"/>
  <c r="L1221" i="1"/>
  <c r="H1231" i="1"/>
  <c r="G1232" i="1"/>
  <c r="M1248" i="1"/>
  <c r="G1251" i="1"/>
  <c r="Q1251" i="1" s="1"/>
  <c r="J1248" i="1"/>
  <c r="L1276" i="1"/>
  <c r="R1276" i="1" s="1"/>
  <c r="R1278" i="1"/>
  <c r="F1311" i="1"/>
  <c r="R1311" i="1" s="1"/>
  <c r="L1316" i="1"/>
  <c r="L1332" i="1"/>
  <c r="R1332" i="1" s="1"/>
  <c r="J1337" i="1"/>
  <c r="L1344" i="1"/>
  <c r="R1344" i="1" s="1"/>
  <c r="G1355" i="1"/>
  <c r="G1358" i="1"/>
  <c r="Q1358" i="1" s="1"/>
  <c r="F1379" i="1"/>
  <c r="R1400" i="1"/>
  <c r="F1398" i="1"/>
  <c r="M1429" i="1"/>
  <c r="L1472" i="1"/>
  <c r="M1470" i="1"/>
  <c r="M1492" i="1" s="1"/>
  <c r="I1509" i="1"/>
  <c r="I1667" i="1" s="1"/>
  <c r="F1509" i="1"/>
  <c r="N1523" i="1"/>
  <c r="N1560" i="1" s="1"/>
  <c r="L1525" i="1"/>
  <c r="K1523" i="1"/>
  <c r="G1527" i="1"/>
  <c r="H1523" i="1"/>
  <c r="N1536" i="1"/>
  <c r="Q1579" i="1"/>
  <c r="E1576" i="1"/>
  <c r="L1125" i="1"/>
  <c r="R1125" i="1" s="1"/>
  <c r="R1127" i="1"/>
  <c r="L1128" i="1"/>
  <c r="R1128" i="1" s="1"/>
  <c r="R1130" i="1"/>
  <c r="R1133" i="1"/>
  <c r="G1139" i="1"/>
  <c r="Q1140" i="1"/>
  <c r="I1141" i="1"/>
  <c r="R1143" i="1"/>
  <c r="L1144" i="1"/>
  <c r="R1144" i="1" s="1"/>
  <c r="R1149" i="1"/>
  <c r="P1161" i="1"/>
  <c r="L1163" i="1"/>
  <c r="R1163" i="1" s="1"/>
  <c r="Q1169" i="1"/>
  <c r="R1178" i="1"/>
  <c r="Q1181" i="1"/>
  <c r="K1186" i="1"/>
  <c r="L1190" i="1"/>
  <c r="R1190" i="1" s="1"/>
  <c r="G1201" i="1"/>
  <c r="L1215" i="1"/>
  <c r="R1215" i="1" s="1"/>
  <c r="G1226" i="1"/>
  <c r="Q1226" i="1" s="1"/>
  <c r="I1231" i="1"/>
  <c r="F1231" i="1"/>
  <c r="Q1243" i="1"/>
  <c r="Q1249" i="1"/>
  <c r="E1248" i="1"/>
  <c r="N1248" i="1"/>
  <c r="G1278" i="1"/>
  <c r="Q1278" i="1" s="1"/>
  <c r="Q1279" i="1"/>
  <c r="G1281" i="1"/>
  <c r="Q1281" i="1" s="1"/>
  <c r="G1284" i="1"/>
  <c r="Q1285" i="1"/>
  <c r="G1287" i="1"/>
  <c r="Q1287" i="1" s="1"/>
  <c r="K1298" i="1"/>
  <c r="G1301" i="1"/>
  <c r="Q1301" i="1" s="1"/>
  <c r="L1309" i="1"/>
  <c r="L1320" i="1"/>
  <c r="R1320" i="1" s="1"/>
  <c r="Q1322" i="1"/>
  <c r="E1321" i="1"/>
  <c r="P1330" i="1"/>
  <c r="N1330" i="1"/>
  <c r="L1341" i="1"/>
  <c r="L1347" i="1"/>
  <c r="R1347" i="1" s="1"/>
  <c r="Q1350" i="1"/>
  <c r="Q1353" i="1"/>
  <c r="Q1356" i="1"/>
  <c r="L1371" i="1"/>
  <c r="R1371" i="1" s="1"/>
  <c r="G1373" i="1"/>
  <c r="Q1373" i="1" s="1"/>
  <c r="Q1374" i="1"/>
  <c r="M1379" i="1"/>
  <c r="R1404" i="1"/>
  <c r="L1416" i="1"/>
  <c r="R1416" i="1" s="1"/>
  <c r="R1418" i="1"/>
  <c r="N1429" i="1"/>
  <c r="I1437" i="1"/>
  <c r="L1440" i="1"/>
  <c r="R1442" i="1"/>
  <c r="G1095" i="1"/>
  <c r="G1099" i="1"/>
  <c r="Q1099" i="1" s="1"/>
  <c r="Q1119" i="1"/>
  <c r="Q1122" i="1"/>
  <c r="Q1125" i="1"/>
  <c r="L1134" i="1"/>
  <c r="R1134" i="1" s="1"/>
  <c r="L1150" i="1"/>
  <c r="R1150" i="1" s="1"/>
  <c r="R1152" i="1"/>
  <c r="Q1163" i="1"/>
  <c r="Q1166" i="1"/>
  <c r="L1173" i="1"/>
  <c r="R1173" i="1" s="1"/>
  <c r="L1176" i="1"/>
  <c r="R1176" i="1" s="1"/>
  <c r="L1179" i="1"/>
  <c r="R1181" i="1"/>
  <c r="G1184" i="1"/>
  <c r="Q1184" i="1" s="1"/>
  <c r="L1187" i="1"/>
  <c r="M1186" i="1"/>
  <c r="E1198" i="1"/>
  <c r="E1297" i="1" s="1"/>
  <c r="G1204" i="1"/>
  <c r="Q1204" i="1" s="1"/>
  <c r="L1206" i="1"/>
  <c r="L1209" i="1"/>
  <c r="R1209" i="1" s="1"/>
  <c r="L1212" i="1"/>
  <c r="R1212" i="1" s="1"/>
  <c r="Q1218" i="1"/>
  <c r="F1653" i="1"/>
  <c r="F1656" i="1"/>
  <c r="G1239" i="1"/>
  <c r="Q1239" i="1" s="1"/>
  <c r="O1248" i="1"/>
  <c r="L1250" i="1"/>
  <c r="R1250" i="1" s="1"/>
  <c r="G1252" i="1"/>
  <c r="Q1252" i="1" s="1"/>
  <c r="Q1253" i="1"/>
  <c r="G1269" i="1"/>
  <c r="Q1269" i="1" s="1"/>
  <c r="L1273" i="1"/>
  <c r="R1273" i="1" s="1"/>
  <c r="G1275" i="1"/>
  <c r="Q1275" i="1" s="1"/>
  <c r="Q1276" i="1"/>
  <c r="R1282" i="1"/>
  <c r="R1285" i="1"/>
  <c r="R1288" i="1"/>
  <c r="Q1299" i="1"/>
  <c r="E1298" i="1"/>
  <c r="O1298" i="1"/>
  <c r="L1327" i="1"/>
  <c r="R1327" i="1" s="1"/>
  <c r="G1331" i="1"/>
  <c r="H1330" i="1"/>
  <c r="L1333" i="1"/>
  <c r="R1333" i="1" s="1"/>
  <c r="L1338" i="1"/>
  <c r="R1338" i="1" s="1"/>
  <c r="L1345" i="1"/>
  <c r="R1345" i="1" s="1"/>
  <c r="H1359" i="1"/>
  <c r="G1364" i="1"/>
  <c r="Q1371" i="1"/>
  <c r="R1374" i="1"/>
  <c r="L1384" i="1"/>
  <c r="G1395" i="1"/>
  <c r="R1401" i="1"/>
  <c r="E1420" i="1"/>
  <c r="G1432" i="1"/>
  <c r="Q1432" i="1" s="1"/>
  <c r="L1446" i="1"/>
  <c r="L1445" i="1" s="1"/>
  <c r="M1445" i="1"/>
  <c r="M1456" i="1" s="1"/>
  <c r="E1519" i="1"/>
  <c r="E1668" i="1" s="1"/>
  <c r="U1668" i="1" s="1"/>
  <c r="L1521" i="1"/>
  <c r="L1519" i="1" s="1"/>
  <c r="M1519" i="1"/>
  <c r="M1668" i="1" s="1"/>
  <c r="R1407" i="1"/>
  <c r="R1410" i="1"/>
  <c r="L1414" i="1"/>
  <c r="F1429" i="1"/>
  <c r="R1421" i="1"/>
  <c r="G1436" i="1"/>
  <c r="G1435" i="1" s="1"/>
  <c r="H1435" i="1"/>
  <c r="H1437" i="1" s="1"/>
  <c r="R1439" i="1"/>
  <c r="F1438" i="1"/>
  <c r="G1442" i="1"/>
  <c r="F1447" i="1"/>
  <c r="Q1471" i="1"/>
  <c r="E1470" i="1"/>
  <c r="F1470" i="1"/>
  <c r="L1485" i="1"/>
  <c r="G1487" i="1"/>
  <c r="Q1487" i="1" s="1"/>
  <c r="G1499" i="1"/>
  <c r="Q1537" i="1"/>
  <c r="N1606" i="1"/>
  <c r="N1611" i="1" s="1"/>
  <c r="L1608" i="1"/>
  <c r="R1608" i="1" s="1"/>
  <c r="G1613" i="1"/>
  <c r="Q1613" i="1" s="1"/>
  <c r="H1612" i="1"/>
  <c r="L1238" i="1"/>
  <c r="R1238" i="1" s="1"/>
  <c r="L1241" i="1"/>
  <c r="R1241" i="1" s="1"/>
  <c r="L1244" i="1"/>
  <c r="G1250" i="1"/>
  <c r="R1257" i="1"/>
  <c r="Q1263" i="1"/>
  <c r="R1274" i="1"/>
  <c r="R1277" i="1"/>
  <c r="G1300" i="1"/>
  <c r="Q1300" i="1" s="1"/>
  <c r="L1323" i="1"/>
  <c r="K1337" i="1"/>
  <c r="G1339" i="1"/>
  <c r="Q1339" i="1" s="1"/>
  <c r="Q1343" i="1"/>
  <c r="G1363" i="1"/>
  <c r="P1361" i="1"/>
  <c r="E1398" i="1"/>
  <c r="O1398" i="1"/>
  <c r="G1404" i="1"/>
  <c r="Q1404" i="1" s="1"/>
  <c r="Q1405" i="1"/>
  <c r="R1408" i="1"/>
  <c r="R1411" i="1"/>
  <c r="I1429" i="1"/>
  <c r="P1437" i="1"/>
  <c r="R1440" i="1"/>
  <c r="R1482" i="1"/>
  <c r="F1481" i="1"/>
  <c r="P1481" i="1"/>
  <c r="J1481" i="1"/>
  <c r="E1493" i="1"/>
  <c r="O1493" i="1"/>
  <c r="R1597" i="1"/>
  <c r="F1606" i="1"/>
  <c r="F1611" i="1" s="1"/>
  <c r="R798" i="1"/>
  <c r="Q801" i="1"/>
  <c r="L804" i="1"/>
  <c r="R804" i="1" s="1"/>
  <c r="R806" i="1"/>
  <c r="Q810" i="1"/>
  <c r="L813" i="1"/>
  <c r="R813" i="1" s="1"/>
  <c r="R815" i="1"/>
  <c r="Q818" i="1"/>
  <c r="L821" i="1"/>
  <c r="R821" i="1" s="1"/>
  <c r="R835" i="1"/>
  <c r="Q838" i="1"/>
  <c r="L841" i="1"/>
  <c r="R843" i="1"/>
  <c r="Q846" i="1"/>
  <c r="L849" i="1"/>
  <c r="R849" i="1" s="1"/>
  <c r="R851" i="1"/>
  <c r="L857" i="1"/>
  <c r="R857" i="1" s="1"/>
  <c r="L861" i="1"/>
  <c r="R861" i="1" s="1"/>
  <c r="G868" i="1"/>
  <c r="Q868" i="1" s="1"/>
  <c r="R871" i="1"/>
  <c r="R879" i="1"/>
  <c r="G884" i="1"/>
  <c r="R887" i="1"/>
  <c r="Q890" i="1"/>
  <c r="G892" i="1"/>
  <c r="Q892" i="1" s="1"/>
  <c r="R895" i="1"/>
  <c r="G900" i="1"/>
  <c r="Q906" i="1"/>
  <c r="G908" i="1"/>
  <c r="Q908" i="1" s="1"/>
  <c r="Q914" i="1"/>
  <c r="G916" i="1"/>
  <c r="Q916" i="1" s="1"/>
  <c r="R919" i="1"/>
  <c r="G924" i="1"/>
  <c r="Q930" i="1"/>
  <c r="G932" i="1"/>
  <c r="Q932" i="1" s="1"/>
  <c r="G935" i="1"/>
  <c r="R938" i="1"/>
  <c r="G943" i="1"/>
  <c r="Q943" i="1" s="1"/>
  <c r="R946" i="1"/>
  <c r="R954" i="1"/>
  <c r="G959" i="1"/>
  <c r="Q959" i="1" s="1"/>
  <c r="R962" i="1"/>
  <c r="G967" i="1"/>
  <c r="Q967" i="1" s="1"/>
  <c r="R970" i="1"/>
  <c r="Q973" i="1"/>
  <c r="G975" i="1"/>
  <c r="Q975" i="1" s="1"/>
  <c r="Q981" i="1"/>
  <c r="G983" i="1"/>
  <c r="Q983" i="1" s="1"/>
  <c r="G991" i="1"/>
  <c r="Q991" i="1" s="1"/>
  <c r="R994" i="1"/>
  <c r="Q998" i="1"/>
  <c r="G1000" i="1"/>
  <c r="Q1000" i="1" s="1"/>
  <c r="R1003" i="1"/>
  <c r="Q1006" i="1"/>
  <c r="Q1014" i="1"/>
  <c r="G1016" i="1"/>
  <c r="Q1016" i="1" s="1"/>
  <c r="R1019" i="1"/>
  <c r="Q1022" i="1"/>
  <c r="G1024" i="1"/>
  <c r="Q1024" i="1" s="1"/>
  <c r="R1027" i="1"/>
  <c r="Q1030" i="1"/>
  <c r="G1032" i="1"/>
  <c r="Q1038" i="1"/>
  <c r="G1040" i="1"/>
  <c r="R1043" i="1"/>
  <c r="Q1046" i="1"/>
  <c r="G1048" i="1"/>
  <c r="Q1048" i="1" s="1"/>
  <c r="R1052" i="1"/>
  <c r="G1057" i="1"/>
  <c r="R1060" i="1"/>
  <c r="G1065" i="1"/>
  <c r="R1068" i="1"/>
  <c r="G1073" i="1"/>
  <c r="Q1073" i="1" s="1"/>
  <c r="R1076" i="1"/>
  <c r="G1081" i="1"/>
  <c r="Q1081" i="1" s="1"/>
  <c r="R1084" i="1"/>
  <c r="Q1087" i="1"/>
  <c r="G1089" i="1"/>
  <c r="R1092" i="1"/>
  <c r="Q1095" i="1"/>
  <c r="Q1098" i="1"/>
  <c r="L1104" i="1"/>
  <c r="R1104" i="1" s="1"/>
  <c r="R1106" i="1"/>
  <c r="Q1110" i="1"/>
  <c r="L1113" i="1"/>
  <c r="R1113" i="1" s="1"/>
  <c r="R1115" i="1"/>
  <c r="Q1118" i="1"/>
  <c r="L1121" i="1"/>
  <c r="R1121" i="1" s="1"/>
  <c r="R1123" i="1"/>
  <c r="Q1126" i="1"/>
  <c r="L1129" i="1"/>
  <c r="R1129" i="1" s="1"/>
  <c r="R1131" i="1"/>
  <c r="Q1134" i="1"/>
  <c r="L1137" i="1"/>
  <c r="R1139" i="1"/>
  <c r="Q1142" i="1"/>
  <c r="L1145" i="1"/>
  <c r="R1145" i="1" s="1"/>
  <c r="R1147" i="1"/>
  <c r="Q1150" i="1"/>
  <c r="L1153" i="1"/>
  <c r="R1153" i="1" s="1"/>
  <c r="R1155" i="1"/>
  <c r="L1162" i="1"/>
  <c r="R1162" i="1" s="1"/>
  <c r="R1167" i="1"/>
  <c r="Q1173" i="1"/>
  <c r="Q1176" i="1"/>
  <c r="Q1179" i="1"/>
  <c r="L1205" i="1"/>
  <c r="R1205" i="1" s="1"/>
  <c r="K1652" i="1"/>
  <c r="H1653" i="1"/>
  <c r="Q1225" i="1"/>
  <c r="H1656" i="1"/>
  <c r="L1229" i="1"/>
  <c r="R1229" i="1" s="1"/>
  <c r="Q1238" i="1"/>
  <c r="Q1241" i="1"/>
  <c r="Q1244" i="1"/>
  <c r="L1252" i="1"/>
  <c r="R1252" i="1" s="1"/>
  <c r="L1255" i="1"/>
  <c r="R1255" i="1" s="1"/>
  <c r="L1258" i="1"/>
  <c r="R1258" i="1" s="1"/>
  <c r="L1264" i="1"/>
  <c r="R1264" i="1" s="1"/>
  <c r="R1266" i="1"/>
  <c r="L1267" i="1"/>
  <c r="L1287" i="1"/>
  <c r="R1287" i="1" s="1"/>
  <c r="R1289" i="1"/>
  <c r="I1666" i="1"/>
  <c r="Q1292" i="1"/>
  <c r="Q1295" i="1"/>
  <c r="L1302" i="1"/>
  <c r="R1302" i="1" s="1"/>
  <c r="L1305" i="1"/>
  <c r="R1305" i="1" s="1"/>
  <c r="R1307" i="1"/>
  <c r="R1315" i="1"/>
  <c r="R1318" i="1"/>
  <c r="G1325" i="1"/>
  <c r="Q1325" i="1" s="1"/>
  <c r="Q1329" i="1"/>
  <c r="R1340" i="1"/>
  <c r="R1343" i="1"/>
  <c r="L1360" i="1"/>
  <c r="L1359" i="1" s="1"/>
  <c r="K1361" i="1"/>
  <c r="L1368" i="1"/>
  <c r="R1368" i="1" s="1"/>
  <c r="R1370" i="1"/>
  <c r="L1374" i="1"/>
  <c r="R1376" i="1"/>
  <c r="R1383" i="1"/>
  <c r="R1386" i="1"/>
  <c r="R1399" i="1"/>
  <c r="R1402" i="1"/>
  <c r="L1406" i="1"/>
  <c r="G1408" i="1"/>
  <c r="Q1431" i="1"/>
  <c r="O1437" i="1"/>
  <c r="G1440" i="1"/>
  <c r="Q1440" i="1" s="1"/>
  <c r="Q1446" i="1"/>
  <c r="E1445" i="1"/>
  <c r="Q1445" i="1" s="1"/>
  <c r="F1466" i="1"/>
  <c r="I1470" i="1"/>
  <c r="L1480" i="1"/>
  <c r="R1494" i="1"/>
  <c r="F1493" i="1"/>
  <c r="P1493" i="1"/>
  <c r="Q1498" i="1"/>
  <c r="G1556" i="1"/>
  <c r="F1596" i="1"/>
  <c r="R1596" i="1" s="1"/>
  <c r="G1608" i="1"/>
  <c r="Q1608" i="1" s="1"/>
  <c r="H1606" i="1"/>
  <c r="L799" i="1"/>
  <c r="R799" i="1" s="1"/>
  <c r="R801" i="1"/>
  <c r="Q804" i="1"/>
  <c r="L807" i="1"/>
  <c r="R807" i="1" s="1"/>
  <c r="R810" i="1"/>
  <c r="L816" i="1"/>
  <c r="R816" i="1" s="1"/>
  <c r="R818" i="1"/>
  <c r="L824" i="1"/>
  <c r="Q831" i="1"/>
  <c r="L836" i="1"/>
  <c r="R836" i="1" s="1"/>
  <c r="Q841" i="1"/>
  <c r="L844" i="1"/>
  <c r="R844" i="1" s="1"/>
  <c r="Q849" i="1"/>
  <c r="L852" i="1"/>
  <c r="R854" i="1"/>
  <c r="Q857" i="1"/>
  <c r="Q861" i="1"/>
  <c r="L864" i="1"/>
  <c r="R864" i="1" s="1"/>
  <c r="F859" i="1"/>
  <c r="G871" i="1"/>
  <c r="Q871" i="1" s="1"/>
  <c r="Q877" i="1"/>
  <c r="G879" i="1"/>
  <c r="Q879" i="1" s="1"/>
  <c r="Q885" i="1"/>
  <c r="G887" i="1"/>
  <c r="Q887" i="1" s="1"/>
  <c r="R890" i="1"/>
  <c r="Q893" i="1"/>
  <c r="R898" i="1"/>
  <c r="Q901" i="1"/>
  <c r="G903" i="1"/>
  <c r="Q903" i="1" s="1"/>
  <c r="R906" i="1"/>
  <c r="R914" i="1"/>
  <c r="G919" i="1"/>
  <c r="Q919" i="1" s="1"/>
  <c r="Q925" i="1"/>
  <c r="G927" i="1"/>
  <c r="Q927" i="1" s="1"/>
  <c r="R930" i="1"/>
  <c r="Q936" i="1"/>
  <c r="G938" i="1"/>
  <c r="Q938" i="1" s="1"/>
  <c r="R941" i="1"/>
  <c r="G946" i="1"/>
  <c r="Q946" i="1" s="1"/>
  <c r="R949" i="1"/>
  <c r="Q952" i="1"/>
  <c r="G954" i="1"/>
  <c r="Q954" i="1" s="1"/>
  <c r="R957" i="1"/>
  <c r="Q960" i="1"/>
  <c r="R965" i="1"/>
  <c r="Q968" i="1"/>
  <c r="G970" i="1"/>
  <c r="Q970" i="1" s="1"/>
  <c r="R973" i="1"/>
  <c r="G978" i="1"/>
  <c r="Q978" i="1" s="1"/>
  <c r="R981" i="1"/>
  <c r="Q984" i="1"/>
  <c r="R989" i="1"/>
  <c r="Q992" i="1"/>
  <c r="G994" i="1"/>
  <c r="Q994" i="1" s="1"/>
  <c r="R998" i="1"/>
  <c r="G1003" i="1"/>
  <c r="Q1003" i="1" s="1"/>
  <c r="R1006" i="1"/>
  <c r="R1014" i="1"/>
  <c r="R1022" i="1"/>
  <c r="G1027" i="1"/>
  <c r="Q1027" i="1" s="1"/>
  <c r="Q1033" i="1"/>
  <c r="G1035" i="1"/>
  <c r="Q1035" i="1" s="1"/>
  <c r="R1038" i="1"/>
  <c r="G1043" i="1"/>
  <c r="Q1043" i="1" s="1"/>
  <c r="R1046" i="1"/>
  <c r="G1052" i="1"/>
  <c r="Q1052" i="1" s="1"/>
  <c r="R1055" i="1"/>
  <c r="Q1058" i="1"/>
  <c r="G1060" i="1"/>
  <c r="Q1060" i="1" s="1"/>
  <c r="R1063" i="1"/>
  <c r="G1068" i="1"/>
  <c r="Q1068" i="1" s="1"/>
  <c r="R1071" i="1"/>
  <c r="Q1074" i="1"/>
  <c r="G1076" i="1"/>
  <c r="Q1076" i="1" s="1"/>
  <c r="Q1082" i="1"/>
  <c r="G1084" i="1"/>
  <c r="Q1084" i="1" s="1"/>
  <c r="R1087" i="1"/>
  <c r="G1092" i="1"/>
  <c r="Q1092" i="1" s="1"/>
  <c r="R1098" i="1"/>
  <c r="L1099" i="1"/>
  <c r="R1101" i="1"/>
  <c r="Q1104" i="1"/>
  <c r="L1107" i="1"/>
  <c r="R1107" i="1" s="1"/>
  <c r="R1110" i="1"/>
  <c r="Q1113" i="1"/>
  <c r="L1116" i="1"/>
  <c r="R1116" i="1" s="1"/>
  <c r="Q1121" i="1"/>
  <c r="L1124" i="1"/>
  <c r="R1124" i="1" s="1"/>
  <c r="R1126" i="1"/>
  <c r="Q1129" i="1"/>
  <c r="L1132" i="1"/>
  <c r="R1132" i="1" s="1"/>
  <c r="Q1137" i="1"/>
  <c r="L1140" i="1"/>
  <c r="R1140" i="1" s="1"/>
  <c r="R1142" i="1"/>
  <c r="Q1145" i="1"/>
  <c r="L1148" i="1"/>
  <c r="R1148" i="1" s="1"/>
  <c r="L1156" i="1"/>
  <c r="R1156" i="1" s="1"/>
  <c r="R1158" i="1"/>
  <c r="Q1162" i="1"/>
  <c r="L1165" i="1"/>
  <c r="R1165" i="1" s="1"/>
  <c r="L1168" i="1"/>
  <c r="R1168" i="1" s="1"/>
  <c r="L1171" i="1"/>
  <c r="R1171" i="1" s="1"/>
  <c r="L1174" i="1"/>
  <c r="L1177" i="1"/>
  <c r="R1179" i="1"/>
  <c r="Q1182" i="1"/>
  <c r="Q1185" i="1"/>
  <c r="L1189" i="1"/>
  <c r="R1189" i="1" s="1"/>
  <c r="L1192" i="1"/>
  <c r="R1192" i="1" s="1"/>
  <c r="L1195" i="1"/>
  <c r="R1195" i="1" s="1"/>
  <c r="Q1199" i="1"/>
  <c r="G1207" i="1"/>
  <c r="Q1207" i="1" s="1"/>
  <c r="G1210" i="1"/>
  <c r="Q1210" i="1" s="1"/>
  <c r="Q1211" i="1"/>
  <c r="L1214" i="1"/>
  <c r="R1214" i="1" s="1"/>
  <c r="L1217" i="1"/>
  <c r="R1217" i="1" s="1"/>
  <c r="L1220" i="1"/>
  <c r="R1220" i="1" s="1"/>
  <c r="M1652" i="1"/>
  <c r="I1653" i="1"/>
  <c r="R1225" i="1"/>
  <c r="L1226" i="1"/>
  <c r="R1226" i="1" s="1"/>
  <c r="P1231" i="1"/>
  <c r="L1233" i="1"/>
  <c r="R1233" i="1" s="1"/>
  <c r="L1236" i="1"/>
  <c r="R1236" i="1" s="1"/>
  <c r="L1239" i="1"/>
  <c r="R1239" i="1" s="1"/>
  <c r="L1242" i="1"/>
  <c r="R1244" i="1"/>
  <c r="L1249" i="1"/>
  <c r="R1249" i="1" s="1"/>
  <c r="Q1255" i="1"/>
  <c r="G1260" i="1"/>
  <c r="Q1260" i="1" s="1"/>
  <c r="Q1261" i="1"/>
  <c r="L1281" i="1"/>
  <c r="R1281" i="1" s="1"/>
  <c r="G1283" i="1"/>
  <c r="Q1283" i="1" s="1"/>
  <c r="G1286" i="1"/>
  <c r="Q1286" i="1" s="1"/>
  <c r="G1289" i="1"/>
  <c r="Q1289" i="1" s="1"/>
  <c r="R1295" i="1"/>
  <c r="L1299" i="1"/>
  <c r="R1299" i="1" s="1"/>
  <c r="G1304" i="1"/>
  <c r="Q1304" i="1" s="1"/>
  <c r="G1307" i="1"/>
  <c r="G1310" i="1"/>
  <c r="Q1310" i="1" s="1"/>
  <c r="Q1312" i="1"/>
  <c r="E1311" i="1"/>
  <c r="G1315" i="1"/>
  <c r="Q1315" i="1" s="1"/>
  <c r="G1318" i="1"/>
  <c r="Q1318" i="1" s="1"/>
  <c r="I1321" i="1"/>
  <c r="Q1323" i="1"/>
  <c r="R1329" i="1"/>
  <c r="M1330" i="1"/>
  <c r="R1335" i="1"/>
  <c r="F1334" i="1"/>
  <c r="R1334" i="1" s="1"/>
  <c r="G1340" i="1"/>
  <c r="Q1340" i="1" s="1"/>
  <c r="G1343" i="1"/>
  <c r="L1353" i="1"/>
  <c r="R1353" i="1" s="1"/>
  <c r="L1356" i="1"/>
  <c r="R1356" i="1" s="1"/>
  <c r="R1358" i="1"/>
  <c r="L1362" i="1"/>
  <c r="L1365" i="1"/>
  <c r="G1367" i="1"/>
  <c r="Q1367" i="1" s="1"/>
  <c r="G1376" i="1"/>
  <c r="Q1377" i="1"/>
  <c r="G1380" i="1"/>
  <c r="Q1380" i="1" s="1"/>
  <c r="G1383" i="1"/>
  <c r="Q1383" i="1" s="1"/>
  <c r="L1393" i="1"/>
  <c r="R1393" i="1" s="1"/>
  <c r="L1396" i="1"/>
  <c r="R1396" i="1" s="1"/>
  <c r="G1399" i="1"/>
  <c r="Q1399" i="1" s="1"/>
  <c r="G1405" i="1"/>
  <c r="K1429" i="1"/>
  <c r="G1422" i="1"/>
  <c r="Q1422" i="1" s="1"/>
  <c r="R1431" i="1"/>
  <c r="F1430" i="1"/>
  <c r="L1434" i="1"/>
  <c r="L1433" i="1" s="1"/>
  <c r="M1433" i="1"/>
  <c r="R1446" i="1"/>
  <c r="F1445" i="1"/>
  <c r="R1445" i="1" s="1"/>
  <c r="F1453" i="1"/>
  <c r="R1453" i="1" s="1"/>
  <c r="Q1458" i="1"/>
  <c r="E1457" i="1"/>
  <c r="E1469" i="1" s="1"/>
  <c r="N1469" i="1"/>
  <c r="K1469" i="1"/>
  <c r="L1468" i="1"/>
  <c r="L1466" i="1" s="1"/>
  <c r="O1466" i="1"/>
  <c r="O1469" i="1" s="1"/>
  <c r="G1552" i="1"/>
  <c r="K1548" i="1"/>
  <c r="L1555" i="1"/>
  <c r="M1548" i="1"/>
  <c r="E1590" i="1"/>
  <c r="E1593" i="1" s="1"/>
  <c r="L1592" i="1"/>
  <c r="R1592" i="1" s="1"/>
  <c r="M1590" i="1"/>
  <c r="Q1156" i="1"/>
  <c r="L1159" i="1"/>
  <c r="R1159" i="1" s="1"/>
  <c r="Q1164" i="1"/>
  <c r="L1167" i="1"/>
  <c r="R1169" i="1"/>
  <c r="Q1172" i="1"/>
  <c r="L1175" i="1"/>
  <c r="R1175" i="1" s="1"/>
  <c r="R1177" i="1"/>
  <c r="Q1180" i="1"/>
  <c r="L1183" i="1"/>
  <c r="R1183" i="1" s="1"/>
  <c r="R1185" i="1"/>
  <c r="L1191" i="1"/>
  <c r="R1191" i="1" s="1"/>
  <c r="R1193" i="1"/>
  <c r="Q1196" i="1"/>
  <c r="L1200" i="1"/>
  <c r="R1200" i="1" s="1"/>
  <c r="R1202" i="1"/>
  <c r="Q1205" i="1"/>
  <c r="L1208" i="1"/>
  <c r="R1208" i="1" s="1"/>
  <c r="Q1213" i="1"/>
  <c r="L1216" i="1"/>
  <c r="R1216" i="1" s="1"/>
  <c r="Q1221" i="1"/>
  <c r="G1223" i="1"/>
  <c r="Q1223" i="1" s="1"/>
  <c r="Q1229" i="1"/>
  <c r="L1232" i="1"/>
  <c r="Q1237" i="1"/>
  <c r="L1240" i="1"/>
  <c r="R1240" i="1" s="1"/>
  <c r="R1242" i="1"/>
  <c r="Q1245" i="1"/>
  <c r="G1247" i="1"/>
  <c r="G1661" i="1" s="1"/>
  <c r="L1251" i="1"/>
  <c r="R1251" i="1" s="1"/>
  <c r="L1254" i="1"/>
  <c r="R1254" i="1" s="1"/>
  <c r="Q1262" i="1"/>
  <c r="L1265" i="1"/>
  <c r="R1265" i="1" s="1"/>
  <c r="R1267" i="1"/>
  <c r="L1268" i="1"/>
  <c r="R1268" i="1" s="1"/>
  <c r="R1270" i="1"/>
  <c r="N1271" i="1"/>
  <c r="G1274" i="1"/>
  <c r="Q1274" i="1" s="1"/>
  <c r="G1277" i="1"/>
  <c r="Q1277" i="1" s="1"/>
  <c r="R1280" i="1"/>
  <c r="L1292" i="1"/>
  <c r="R1292" i="1" s="1"/>
  <c r="R1294" i="1"/>
  <c r="G1306" i="1"/>
  <c r="Q1306" i="1" s="1"/>
  <c r="R1309" i="1"/>
  <c r="R1322" i="1"/>
  <c r="Q1328" i="1"/>
  <c r="Q1331" i="1"/>
  <c r="G1333" i="1"/>
  <c r="Q1333" i="1" s="1"/>
  <c r="L1350" i="1"/>
  <c r="R1350" i="1" s="1"/>
  <c r="R1352" i="1"/>
  <c r="Q1355" i="1"/>
  <c r="G1357" i="1"/>
  <c r="Q1357" i="1" s="1"/>
  <c r="Q1364" i="1"/>
  <c r="G1366" i="1"/>
  <c r="Q1366" i="1" s="1"/>
  <c r="G1369" i="1"/>
  <c r="Q1369" i="1" s="1"/>
  <c r="R1375" i="1"/>
  <c r="Q1381" i="1"/>
  <c r="L1390" i="1"/>
  <c r="R1390" i="1" s="1"/>
  <c r="R1392" i="1"/>
  <c r="Q1395" i="1"/>
  <c r="G1397" i="1"/>
  <c r="Q1397" i="1" s="1"/>
  <c r="G1400" i="1"/>
  <c r="R1403" i="1"/>
  <c r="Q1406" i="1"/>
  <c r="Q1409" i="1"/>
  <c r="G1411" i="1"/>
  <c r="Q1411" i="1" s="1"/>
  <c r="G1417" i="1"/>
  <c r="Q1417" i="1" s="1"/>
  <c r="J1429" i="1"/>
  <c r="G1431" i="1"/>
  <c r="G1430" i="1" s="1"/>
  <c r="G1446" i="1"/>
  <c r="G1445" i="1" s="1"/>
  <c r="Q1447" i="1"/>
  <c r="N1453" i="1"/>
  <c r="N1456" i="1" s="1"/>
  <c r="J1469" i="1"/>
  <c r="R1459" i="1"/>
  <c r="G1468" i="1"/>
  <c r="H1466" i="1"/>
  <c r="G1494" i="1"/>
  <c r="Q1494" i="1" s="1"/>
  <c r="H1493" i="1"/>
  <c r="M1509" i="1"/>
  <c r="M1667" i="1" s="1"/>
  <c r="L1511" i="1"/>
  <c r="R1511" i="1" s="1"/>
  <c r="J1509" i="1"/>
  <c r="J1522" i="1" s="1"/>
  <c r="G1513" i="1"/>
  <c r="Q1513" i="1" s="1"/>
  <c r="L1515" i="1"/>
  <c r="R1515" i="1" s="1"/>
  <c r="L1518" i="1"/>
  <c r="R1518" i="1" s="1"/>
  <c r="L1557" i="1"/>
  <c r="R1557" i="1" s="1"/>
  <c r="F1561" i="1"/>
  <c r="Q1589" i="1"/>
  <c r="L1603" i="1"/>
  <c r="L1602" i="1" s="1"/>
  <c r="L1605" i="1" s="1"/>
  <c r="R1605" i="1" s="1"/>
  <c r="N1629" i="1"/>
  <c r="L1627" i="1"/>
  <c r="L1629" i="1" s="1"/>
  <c r="R1164" i="1"/>
  <c r="Q1167" i="1"/>
  <c r="L1170" i="1"/>
  <c r="R1170" i="1" s="1"/>
  <c r="R1172" i="1"/>
  <c r="Q1175" i="1"/>
  <c r="L1178" i="1"/>
  <c r="R1180" i="1"/>
  <c r="Q1183" i="1"/>
  <c r="R1188" i="1"/>
  <c r="L1194" i="1"/>
  <c r="R1194" i="1" s="1"/>
  <c r="R1196" i="1"/>
  <c r="Q1200" i="1"/>
  <c r="L1203" i="1"/>
  <c r="R1203" i="1" s="1"/>
  <c r="Q1208" i="1"/>
  <c r="L1211" i="1"/>
  <c r="R1211" i="1" s="1"/>
  <c r="R1213" i="1"/>
  <c r="Q1216" i="1"/>
  <c r="L1219" i="1"/>
  <c r="R1219" i="1" s="1"/>
  <c r="R1221" i="1"/>
  <c r="Q1232" i="1"/>
  <c r="L1235" i="1"/>
  <c r="R1235" i="1" s="1"/>
  <c r="R1237" i="1"/>
  <c r="Q1240" i="1"/>
  <c r="L1243" i="1"/>
  <c r="R1243" i="1" s="1"/>
  <c r="R1245" i="1"/>
  <c r="K1248" i="1"/>
  <c r="Q1254" i="1"/>
  <c r="L1257" i="1"/>
  <c r="R1259" i="1"/>
  <c r="L1260" i="1"/>
  <c r="R1262" i="1"/>
  <c r="Q1265" i="1"/>
  <c r="R1272" i="1"/>
  <c r="F1271" i="1"/>
  <c r="L1284" i="1"/>
  <c r="R1284" i="1" s="1"/>
  <c r="R1286" i="1"/>
  <c r="G1294" i="1"/>
  <c r="Q1294" i="1" s="1"/>
  <c r="M1298" i="1"/>
  <c r="R1301" i="1"/>
  <c r="Q1307" i="1"/>
  <c r="G1309" i="1"/>
  <c r="Q1309" i="1" s="1"/>
  <c r="R1313" i="1"/>
  <c r="L1317" i="1"/>
  <c r="R1317" i="1" s="1"/>
  <c r="R1319" i="1"/>
  <c r="G1322" i="1"/>
  <c r="H1321" i="1"/>
  <c r="P1321" i="1"/>
  <c r="R1328" i="1"/>
  <c r="R1331" i="1"/>
  <c r="L1342" i="1"/>
  <c r="R1342" i="1" s="1"/>
  <c r="G1349" i="1"/>
  <c r="Q1349" i="1" s="1"/>
  <c r="G1352" i="1"/>
  <c r="R1355" i="1"/>
  <c r="R1364" i="1"/>
  <c r="R1367" i="1"/>
  <c r="G1372" i="1"/>
  <c r="Q1372" i="1" s="1"/>
  <c r="G1375" i="1"/>
  <c r="Q1375" i="1" s="1"/>
  <c r="R1378" i="1"/>
  <c r="L1382" i="1"/>
  <c r="R1382" i="1" s="1"/>
  <c r="R1384" i="1"/>
  <c r="Q1387" i="1"/>
  <c r="G1389" i="1"/>
  <c r="Q1389" i="1" s="1"/>
  <c r="G1392" i="1"/>
  <c r="Q1392" i="1" s="1"/>
  <c r="R1395" i="1"/>
  <c r="Q1401" i="1"/>
  <c r="G1403" i="1"/>
  <c r="Q1403" i="1" s="1"/>
  <c r="R1406" i="1"/>
  <c r="R1409" i="1"/>
  <c r="G1414" i="1"/>
  <c r="Q1414" i="1" s="1"/>
  <c r="G1426" i="1"/>
  <c r="G1425" i="1" s="1"/>
  <c r="Q1428" i="1"/>
  <c r="E1427" i="1"/>
  <c r="Q1427" i="1" s="1"/>
  <c r="J1437" i="1"/>
  <c r="O1438" i="1"/>
  <c r="Q1442" i="1"/>
  <c r="L1449" i="1"/>
  <c r="R1449" i="1" s="1"/>
  <c r="Q1454" i="1"/>
  <c r="L1474" i="1"/>
  <c r="R1474" i="1" s="1"/>
  <c r="L1477" i="1"/>
  <c r="R1477" i="1" s="1"/>
  <c r="G1479" i="1"/>
  <c r="L1491" i="1"/>
  <c r="R1491" i="1" s="1"/>
  <c r="P1509" i="1"/>
  <c r="L1510" i="1"/>
  <c r="K1509" i="1"/>
  <c r="K1667" i="1" s="1"/>
  <c r="J1523" i="1"/>
  <c r="H1548" i="1"/>
  <c r="G1549" i="1"/>
  <c r="E1548" i="1"/>
  <c r="G1553" i="1"/>
  <c r="Q1553" i="1" s="1"/>
  <c r="Q1554" i="1"/>
  <c r="F1568" i="1"/>
  <c r="J1576" i="1"/>
  <c r="P1576" i="1"/>
  <c r="R1585" i="1"/>
  <c r="F1584" i="1"/>
  <c r="L1619" i="1"/>
  <c r="L1616" i="1" s="1"/>
  <c r="G1635" i="1"/>
  <c r="Q1635" i="1" s="1"/>
  <c r="E1634" i="1"/>
  <c r="E1637" i="1" s="1"/>
  <c r="G1412" i="1"/>
  <c r="Q1412" i="1" s="1"/>
  <c r="R1415" i="1"/>
  <c r="G1421" i="1"/>
  <c r="G1451" i="1"/>
  <c r="H1450" i="1"/>
  <c r="G1455" i="1"/>
  <c r="G1453" i="1" s="1"/>
  <c r="Q1463" i="1"/>
  <c r="L1464" i="1"/>
  <c r="L1657" i="1" s="1"/>
  <c r="R1657" i="1" s="1"/>
  <c r="G1471" i="1"/>
  <c r="H1470" i="1"/>
  <c r="P1470" i="1"/>
  <c r="G1474" i="1"/>
  <c r="G1477" i="1"/>
  <c r="Q1477" i="1" s="1"/>
  <c r="Q1478" i="1"/>
  <c r="G1480" i="1"/>
  <c r="Q1480" i="1" s="1"/>
  <c r="G1482" i="1"/>
  <c r="H1481" i="1"/>
  <c r="G1485" i="1"/>
  <c r="Q1485" i="1" s="1"/>
  <c r="G1488" i="1"/>
  <c r="Q1488" i="1" s="1"/>
  <c r="R1495" i="1"/>
  <c r="O1500" i="1"/>
  <c r="L1501" i="1"/>
  <c r="R1501" i="1" s="1"/>
  <c r="L1505" i="1"/>
  <c r="R1505" i="1" s="1"/>
  <c r="M1500" i="1"/>
  <c r="G1524" i="1"/>
  <c r="E1523" i="1"/>
  <c r="L1529" i="1"/>
  <c r="R1529" i="1" s="1"/>
  <c r="Q1555" i="1"/>
  <c r="P1561" i="1"/>
  <c r="G1585" i="1"/>
  <c r="Q1585" i="1" s="1"/>
  <c r="H1584" i="1"/>
  <c r="Q1586" i="1"/>
  <c r="H1593" i="1"/>
  <c r="G1591" i="1"/>
  <c r="G1590" i="1" s="1"/>
  <c r="G1593" i="1" s="1"/>
  <c r="R1614" i="1"/>
  <c r="G1460" i="1"/>
  <c r="Q1460" i="1" s="1"/>
  <c r="R1463" i="1"/>
  <c r="R1467" i="1"/>
  <c r="R1475" i="1"/>
  <c r="R1478" i="1"/>
  <c r="I1481" i="1"/>
  <c r="R1483" i="1"/>
  <c r="R1486" i="1"/>
  <c r="L1490" i="1"/>
  <c r="R1490" i="1" s="1"/>
  <c r="G1521" i="1"/>
  <c r="Q1521" i="1" s="1"/>
  <c r="R1525" i="1"/>
  <c r="R1532" i="1"/>
  <c r="G1545" i="1"/>
  <c r="Q1545" i="1" s="1"/>
  <c r="Q1546" i="1"/>
  <c r="Q1552" i="1"/>
  <c r="E1561" i="1"/>
  <c r="O1561" i="1"/>
  <c r="Q1592" i="1"/>
  <c r="E1598" i="1"/>
  <c r="E1601" i="1" s="1"/>
  <c r="J1612" i="1"/>
  <c r="J1620" i="1" s="1"/>
  <c r="E1612" i="1"/>
  <c r="J1621" i="1"/>
  <c r="J1626" i="1" s="1"/>
  <c r="F1621" i="1"/>
  <c r="F1626" i="1" s="1"/>
  <c r="R1629" i="1"/>
  <c r="H1634" i="1"/>
  <c r="H1637" i="1" s="1"/>
  <c r="L1253" i="1"/>
  <c r="R1253" i="1" s="1"/>
  <c r="Q1258" i="1"/>
  <c r="L1261" i="1"/>
  <c r="R1261" i="1" s="1"/>
  <c r="L1269" i="1"/>
  <c r="R1269" i="1" s="1"/>
  <c r="G1272" i="1"/>
  <c r="Q1272" i="1" s="1"/>
  <c r="P1271" i="1"/>
  <c r="R1275" i="1"/>
  <c r="G1280" i="1"/>
  <c r="Q1280" i="1" s="1"/>
  <c r="R1283" i="1"/>
  <c r="G1288" i="1"/>
  <c r="Q1288" i="1" s="1"/>
  <c r="V1666" i="1"/>
  <c r="G1296" i="1"/>
  <c r="Q1296" i="1" s="1"/>
  <c r="R1300" i="1"/>
  <c r="Q1303" i="1"/>
  <c r="G1305" i="1"/>
  <c r="Q1305" i="1" s="1"/>
  <c r="R1308" i="1"/>
  <c r="G1313" i="1"/>
  <c r="Q1313" i="1" s="1"/>
  <c r="R1316" i="1"/>
  <c r="R1324" i="1"/>
  <c r="Q1327" i="1"/>
  <c r="G1329" i="1"/>
  <c r="Q1335" i="1"/>
  <c r="G1338" i="1"/>
  <c r="R1341" i="1"/>
  <c r="Q1344" i="1"/>
  <c r="G1346" i="1"/>
  <c r="Q1346" i="1" s="1"/>
  <c r="R1349" i="1"/>
  <c r="Q1352" i="1"/>
  <c r="G1354" i="1"/>
  <c r="Q1354" i="1" s="1"/>
  <c r="R1357" i="1"/>
  <c r="Q1360" i="1"/>
  <c r="G1362" i="1"/>
  <c r="R1365" i="1"/>
  <c r="G1370" i="1"/>
  <c r="Q1370" i="1" s="1"/>
  <c r="R1373" i="1"/>
  <c r="Q1376" i="1"/>
  <c r="G1378" i="1"/>
  <c r="Q1378" i="1" s="1"/>
  <c r="R1381" i="1"/>
  <c r="Q1384" i="1"/>
  <c r="G1386" i="1"/>
  <c r="Q1386" i="1" s="1"/>
  <c r="R1389" i="1"/>
  <c r="G1394" i="1"/>
  <c r="Q1394" i="1" s="1"/>
  <c r="R1397" i="1"/>
  <c r="Q1400" i="1"/>
  <c r="G1402" i="1"/>
  <c r="Q1402" i="1" s="1"/>
  <c r="R1405" i="1"/>
  <c r="Q1408" i="1"/>
  <c r="G1410" i="1"/>
  <c r="Q1410" i="1" s="1"/>
  <c r="Q1416" i="1"/>
  <c r="G1418" i="1"/>
  <c r="Q1418" i="1" s="1"/>
  <c r="R1422" i="1"/>
  <c r="Q1439" i="1"/>
  <c r="G1441" i="1"/>
  <c r="Q1441" i="1" s="1"/>
  <c r="I1447" i="1"/>
  <c r="I1456" i="1" s="1"/>
  <c r="Q1449" i="1"/>
  <c r="R1452" i="1"/>
  <c r="L1454" i="1"/>
  <c r="L1453" i="1" s="1"/>
  <c r="M1453" i="1"/>
  <c r="R1458" i="1"/>
  <c r="G1463" i="1"/>
  <c r="J1470" i="1"/>
  <c r="R1472" i="1"/>
  <c r="G1475" i="1"/>
  <c r="Q1475" i="1" s="1"/>
  <c r="N1500" i="1"/>
  <c r="G1504" i="1"/>
  <c r="Q1504" i="1" s="1"/>
  <c r="Q1505" i="1"/>
  <c r="R1507" i="1"/>
  <c r="F1506" i="1"/>
  <c r="R1506" i="1" s="1"/>
  <c r="O1509" i="1"/>
  <c r="O1667" i="1" s="1"/>
  <c r="G1538" i="1"/>
  <c r="Q1538" i="1" s="1"/>
  <c r="H1536" i="1"/>
  <c r="Q1539" i="1"/>
  <c r="K1536" i="1"/>
  <c r="L1547" i="1"/>
  <c r="R1547" i="1" s="1"/>
  <c r="I1561" i="1"/>
  <c r="I1588" i="1" s="1"/>
  <c r="G1580" i="1"/>
  <c r="Q1580" i="1" s="1"/>
  <c r="R1581" i="1"/>
  <c r="J1584" i="1"/>
  <c r="J1668" i="1" s="1"/>
  <c r="I1598" i="1"/>
  <c r="I1601" i="1" s="1"/>
  <c r="O1606" i="1"/>
  <c r="O1611" i="1" s="1"/>
  <c r="L1607" i="1"/>
  <c r="K1620" i="1"/>
  <c r="G1623" i="1"/>
  <c r="Q1623" i="1" s="1"/>
  <c r="H1621" i="1"/>
  <c r="H1626" i="1" s="1"/>
  <c r="E1621" i="1"/>
  <c r="E1626" i="1" s="1"/>
  <c r="L1465" i="1"/>
  <c r="I1466" i="1"/>
  <c r="I1469" i="1" s="1"/>
  <c r="Q1468" i="1"/>
  <c r="G1472" i="1"/>
  <c r="Q1472" i="1" s="1"/>
  <c r="Q1473" i="1"/>
  <c r="L1497" i="1"/>
  <c r="R1497" i="1" s="1"/>
  <c r="I1500" i="1"/>
  <c r="I1522" i="1" s="1"/>
  <c r="R1502" i="1"/>
  <c r="R1526" i="1"/>
  <c r="F1536" i="1"/>
  <c r="L1540" i="1"/>
  <c r="G1542" i="1"/>
  <c r="Q1542" i="1" s="1"/>
  <c r="G1563" i="1"/>
  <c r="G1561" i="1" s="1"/>
  <c r="L1567" i="1"/>
  <c r="R1567" i="1" s="1"/>
  <c r="L1579" i="1"/>
  <c r="R1579" i="1" s="1"/>
  <c r="L1582" i="1"/>
  <c r="R1582" i="1" s="1"/>
  <c r="F1594" i="1"/>
  <c r="R1594" i="1" s="1"/>
  <c r="O1601" i="1"/>
  <c r="K1665" i="1"/>
  <c r="K1598" i="1"/>
  <c r="K1601" i="1" s="1"/>
  <c r="G1600" i="1"/>
  <c r="Q1600" i="1" s="1"/>
  <c r="R1607" i="1"/>
  <c r="L1613" i="1"/>
  <c r="L1612" i="1" s="1"/>
  <c r="I1621" i="1"/>
  <c r="I1626" i="1" s="1"/>
  <c r="R1624" i="1"/>
  <c r="G1452" i="1"/>
  <c r="Q1452" i="1" s="1"/>
  <c r="R1455" i="1"/>
  <c r="G1461" i="1"/>
  <c r="Q1461" i="1" s="1"/>
  <c r="R1473" i="1"/>
  <c r="G1478" i="1"/>
  <c r="G1486" i="1"/>
  <c r="Q1486" i="1" s="1"/>
  <c r="R1489" i="1"/>
  <c r="G1495" i="1"/>
  <c r="Q1495" i="1" s="1"/>
  <c r="R1498" i="1"/>
  <c r="L1499" i="1"/>
  <c r="R1499" i="1" s="1"/>
  <c r="K1500" i="1"/>
  <c r="K1522" i="1" s="1"/>
  <c r="G1502" i="1"/>
  <c r="Q1502" i="1" s="1"/>
  <c r="H1500" i="1"/>
  <c r="P1500" i="1"/>
  <c r="G1505" i="1"/>
  <c r="G1507" i="1"/>
  <c r="E1506" i="1"/>
  <c r="G1515" i="1"/>
  <c r="G1518" i="1"/>
  <c r="Q1518" i="1" s="1"/>
  <c r="G1532" i="1"/>
  <c r="G1535" i="1"/>
  <c r="Q1535" i="1" s="1"/>
  <c r="L1545" i="1"/>
  <c r="R1545" i="1" s="1"/>
  <c r="L1553" i="1"/>
  <c r="R1553" i="1" s="1"/>
  <c r="R1555" i="1"/>
  <c r="J1561" i="1"/>
  <c r="J1588" i="1" s="1"/>
  <c r="L1566" i="1"/>
  <c r="G1569" i="1"/>
  <c r="G1568" i="1" s="1"/>
  <c r="H1568" i="1"/>
  <c r="Q1570" i="1"/>
  <c r="Q1573" i="1"/>
  <c r="M1665" i="1"/>
  <c r="M1598" i="1"/>
  <c r="M1601" i="1" s="1"/>
  <c r="G1603" i="1"/>
  <c r="Q1603" i="1" s="1"/>
  <c r="I1620" i="1"/>
  <c r="E1616" i="1"/>
  <c r="N1616" i="1"/>
  <c r="N1620" i="1" s="1"/>
  <c r="G1619" i="1"/>
  <c r="Q1619" i="1" s="1"/>
  <c r="N1631" i="1"/>
  <c r="L1630" i="1"/>
  <c r="L1631" i="1" s="1"/>
  <c r="Q1479" i="1"/>
  <c r="R1484" i="1"/>
  <c r="G1489" i="1"/>
  <c r="Q1489" i="1" s="1"/>
  <c r="Q1496" i="1"/>
  <c r="G1498" i="1"/>
  <c r="R1508" i="1"/>
  <c r="Q1510" i="1"/>
  <c r="E1509" i="1"/>
  <c r="E1667" i="1" s="1"/>
  <c r="U1667" i="1" s="1"/>
  <c r="N1509" i="1"/>
  <c r="N1667" i="1" s="1"/>
  <c r="G1512" i="1"/>
  <c r="Q1512" i="1" s="1"/>
  <c r="R1516" i="1"/>
  <c r="G1520" i="1"/>
  <c r="Q1520" i="1" s="1"/>
  <c r="H1519" i="1"/>
  <c r="O1523" i="1"/>
  <c r="Q1527" i="1"/>
  <c r="G1529" i="1"/>
  <c r="Q1529" i="1" s="1"/>
  <c r="Q1530" i="1"/>
  <c r="R1533" i="1"/>
  <c r="L1539" i="1"/>
  <c r="R1539" i="1" s="1"/>
  <c r="I1536" i="1"/>
  <c r="R1541" i="1"/>
  <c r="L1542" i="1"/>
  <c r="R1542" i="1" s="1"/>
  <c r="R1549" i="1"/>
  <c r="F1548" i="1"/>
  <c r="O1548" i="1"/>
  <c r="L1550" i="1"/>
  <c r="R1550" i="1" s="1"/>
  <c r="L1556" i="1"/>
  <c r="R1556" i="1" s="1"/>
  <c r="R1558" i="1"/>
  <c r="L1564" i="1"/>
  <c r="R1564" i="1" s="1"/>
  <c r="R1570" i="1"/>
  <c r="R1573" i="1"/>
  <c r="L1581" i="1"/>
  <c r="R1583" i="1"/>
  <c r="G1587" i="1"/>
  <c r="Q1587" i="1" s="1"/>
  <c r="N1593" i="1"/>
  <c r="J1590" i="1"/>
  <c r="J1593" i="1" s="1"/>
  <c r="L1595" i="1"/>
  <c r="L1594" i="1" s="1"/>
  <c r="R1617" i="1"/>
  <c r="L1623" i="1"/>
  <c r="R1623" i="1" s="1"/>
  <c r="R1625" i="1"/>
  <c r="M1633" i="1"/>
  <c r="L1632" i="1"/>
  <c r="L1633" i="1" s="1"/>
  <c r="R1633" i="1" s="1"/>
  <c r="L1635" i="1"/>
  <c r="R1639" i="1"/>
  <c r="Q1448" i="1"/>
  <c r="G1459" i="1"/>
  <c r="Q1459" i="1" s="1"/>
  <c r="R1462" i="1"/>
  <c r="Q1465" i="1"/>
  <c r="G1467" i="1"/>
  <c r="G1466" i="1" s="1"/>
  <c r="Q1466" i="1" s="1"/>
  <c r="R1471" i="1"/>
  <c r="Q1474" i="1"/>
  <c r="G1476" i="1"/>
  <c r="Q1476" i="1" s="1"/>
  <c r="R1479" i="1"/>
  <c r="Q1482" i="1"/>
  <c r="G1484" i="1"/>
  <c r="Q1484" i="1" s="1"/>
  <c r="R1487" i="1"/>
  <c r="Q1490" i="1"/>
  <c r="R1496" i="1"/>
  <c r="Q1499" i="1"/>
  <c r="R1510" i="1"/>
  <c r="R1513" i="1"/>
  <c r="I1668" i="1"/>
  <c r="R1521" i="1"/>
  <c r="F1519" i="1"/>
  <c r="R1524" i="1"/>
  <c r="F1523" i="1"/>
  <c r="R1527" i="1"/>
  <c r="N1548" i="1"/>
  <c r="G1559" i="1"/>
  <c r="G1558" i="1" s="1"/>
  <c r="Q1558" i="1" s="1"/>
  <c r="H1558" i="1"/>
  <c r="L1562" i="1"/>
  <c r="M1561" i="1"/>
  <c r="M1588" i="1" s="1"/>
  <c r="Q1564" i="1"/>
  <c r="J1568" i="1"/>
  <c r="P1568" i="1"/>
  <c r="L1574" i="1"/>
  <c r="F1576" i="1"/>
  <c r="G1577" i="1"/>
  <c r="G1576" i="1" s="1"/>
  <c r="H1576" i="1"/>
  <c r="Q1578" i="1"/>
  <c r="Q1581" i="1"/>
  <c r="L1600" i="1"/>
  <c r="J1602" i="1"/>
  <c r="J1605" i="1" s="1"/>
  <c r="R1604" i="1"/>
  <c r="G1610" i="1"/>
  <c r="G1609" i="1" s="1"/>
  <c r="Q1609" i="1" s="1"/>
  <c r="H1609" i="1"/>
  <c r="F1616" i="1"/>
  <c r="R1616" i="1" s="1"/>
  <c r="G1617" i="1"/>
  <c r="H1616" i="1"/>
  <c r="P1616" i="1"/>
  <c r="P1620" i="1" s="1"/>
  <c r="G1622" i="1"/>
  <c r="G1508" i="1"/>
  <c r="Q1508" i="1" s="1"/>
  <c r="Q1514" i="1"/>
  <c r="G1516" i="1"/>
  <c r="Q1516" i="1" s="1"/>
  <c r="G1525" i="1"/>
  <c r="Q1525" i="1" s="1"/>
  <c r="Q1531" i="1"/>
  <c r="G1533" i="1"/>
  <c r="Q1533" i="1" s="1"/>
  <c r="R1537" i="1"/>
  <c r="Q1540" i="1"/>
  <c r="L1543" i="1"/>
  <c r="R1543" i="1" s="1"/>
  <c r="L1551" i="1"/>
  <c r="R1551" i="1" s="1"/>
  <c r="Q1556" i="1"/>
  <c r="L1559" i="1"/>
  <c r="L1558" i="1" s="1"/>
  <c r="L1569" i="1"/>
  <c r="R1569" i="1" s="1"/>
  <c r="R1571" i="1"/>
  <c r="Q1574" i="1"/>
  <c r="L1577" i="1"/>
  <c r="Q1582" i="1"/>
  <c r="L1585" i="1"/>
  <c r="R1587" i="1"/>
  <c r="K1593" i="1"/>
  <c r="N1601" i="1"/>
  <c r="V1665" i="1"/>
  <c r="R1609" i="1"/>
  <c r="G1615" i="1"/>
  <c r="Q1615" i="1" s="1"/>
  <c r="Q1622" i="1"/>
  <c r="G1624" i="1"/>
  <c r="Q1624" i="1" s="1"/>
  <c r="R1628" i="1"/>
  <c r="G1636" i="1"/>
  <c r="Q1636" i="1" s="1"/>
  <c r="Q1501" i="1"/>
  <c r="G1503" i="1"/>
  <c r="Q1503" i="1" s="1"/>
  <c r="G1511" i="1"/>
  <c r="Q1511" i="1" s="1"/>
  <c r="Q1526" i="1"/>
  <c r="G1528" i="1"/>
  <c r="Q1528" i="1" s="1"/>
  <c r="R1531" i="1"/>
  <c r="Q1534" i="1"/>
  <c r="G1537" i="1"/>
  <c r="R1540" i="1"/>
  <c r="Q1543" i="1"/>
  <c r="L1546" i="1"/>
  <c r="R1546" i="1" s="1"/>
  <c r="Q1551" i="1"/>
  <c r="L1554" i="1"/>
  <c r="R1562" i="1"/>
  <c r="Q1569" i="1"/>
  <c r="L1572" i="1"/>
  <c r="R1574" i="1"/>
  <c r="L1580" i="1"/>
  <c r="R1580" i="1" s="1"/>
  <c r="L1591" i="1"/>
  <c r="R1603" i="1"/>
  <c r="G1618" i="1"/>
  <c r="Q1618" i="1" s="1"/>
  <c r="R1622" i="1"/>
  <c r="K1629" i="1"/>
  <c r="G1628" i="1"/>
  <c r="Q1628" i="1" s="1"/>
  <c r="G1501" i="1"/>
  <c r="R1504" i="1"/>
  <c r="R1512" i="1"/>
  <c r="Q1515" i="1"/>
  <c r="G1517" i="1"/>
  <c r="Q1517" i="1" s="1"/>
  <c r="R1520" i="1"/>
  <c r="Q1524" i="1"/>
  <c r="G1526" i="1"/>
  <c r="Q1532" i="1"/>
  <c r="G1534" i="1"/>
  <c r="Q1541" i="1"/>
  <c r="L1544" i="1"/>
  <c r="R1544" i="1" s="1"/>
  <c r="L1552" i="1"/>
  <c r="R1552" i="1" s="1"/>
  <c r="R1554" i="1"/>
  <c r="Q1557" i="1"/>
  <c r="L1563" i="1"/>
  <c r="R1563" i="1" s="1"/>
  <c r="L1565" i="1"/>
  <c r="R1565" i="1" s="1"/>
  <c r="L1570" i="1"/>
  <c r="R1572" i="1"/>
  <c r="Q1575" i="1"/>
  <c r="L1578" i="1"/>
  <c r="R1578" i="1" s="1"/>
  <c r="Q1583" i="1"/>
  <c r="L1586" i="1"/>
  <c r="R1586" i="1" s="1"/>
  <c r="F1593" i="1"/>
  <c r="O1593" i="1"/>
  <c r="R1591" i="1"/>
  <c r="Q1595" i="1"/>
  <c r="G1597" i="1"/>
  <c r="G1596" i="1" s="1"/>
  <c r="Q1604" i="1"/>
  <c r="G1607" i="1"/>
  <c r="R1610" i="1"/>
  <c r="Q1614" i="1"/>
  <c r="R1619" i="1"/>
  <c r="G1625" i="1"/>
  <c r="Q1625" i="1" s="1"/>
  <c r="M1629" i="1"/>
  <c r="R1631" i="1"/>
  <c r="Q29" i="1"/>
  <c r="Q34" i="1"/>
  <c r="Q35" i="1"/>
  <c r="Q38" i="1"/>
  <c r="Q56" i="1"/>
  <c r="Q63" i="1"/>
  <c r="Q64" i="1"/>
  <c r="H1671" i="1"/>
  <c r="G70" i="1"/>
  <c r="Q70" i="1" s="1"/>
  <c r="H1672" i="1"/>
  <c r="G71" i="1"/>
  <c r="H1673" i="1"/>
  <c r="G72" i="1"/>
  <c r="H1674" i="1"/>
  <c r="G73" i="1"/>
  <c r="Q73" i="1" s="1"/>
  <c r="H1675" i="1"/>
  <c r="G74" i="1"/>
  <c r="H1676" i="1"/>
  <c r="G75" i="1"/>
  <c r="J76" i="1"/>
  <c r="R96" i="1"/>
  <c r="R97" i="1"/>
  <c r="H1651" i="1"/>
  <c r="G24" i="1"/>
  <c r="Q24" i="1" s="1"/>
  <c r="Q26" i="1"/>
  <c r="Q30" i="1"/>
  <c r="Q31" i="1"/>
  <c r="Q32" i="1"/>
  <c r="Q33" i="1"/>
  <c r="Q36" i="1"/>
  <c r="Q37" i="1"/>
  <c r="Q40" i="1"/>
  <c r="Q44" i="1"/>
  <c r="Q45" i="1"/>
  <c r="Q46" i="1"/>
  <c r="Q47" i="1"/>
  <c r="Q48" i="1"/>
  <c r="Q55" i="1"/>
  <c r="Q57" i="1"/>
  <c r="G62" i="1"/>
  <c r="H1669" i="1"/>
  <c r="G68" i="1"/>
  <c r="H1670" i="1"/>
  <c r="G69" i="1"/>
  <c r="R23" i="1"/>
  <c r="R39" i="1"/>
  <c r="R69" i="1"/>
  <c r="R70" i="1"/>
  <c r="R71" i="1"/>
  <c r="R72" i="1"/>
  <c r="R74" i="1"/>
  <c r="R75" i="1"/>
  <c r="H159" i="1"/>
  <c r="N159" i="1"/>
  <c r="P159" i="1"/>
  <c r="H1654" i="1"/>
  <c r="G96" i="1"/>
  <c r="Q96" i="1" s="1"/>
  <c r="H1655" i="1"/>
  <c r="G97" i="1"/>
  <c r="Q148" i="1"/>
  <c r="Q23" i="1"/>
  <c r="O1663" i="1"/>
  <c r="E1664" i="1"/>
  <c r="U1664" i="1" s="1"/>
  <c r="E1669" i="1"/>
  <c r="I1669" i="1"/>
  <c r="K1669" i="1"/>
  <c r="M1669" i="1"/>
  <c r="O1669" i="1"/>
  <c r="Q68" i="1"/>
  <c r="E1670" i="1"/>
  <c r="I1670" i="1"/>
  <c r="K1670" i="1"/>
  <c r="M1670" i="1"/>
  <c r="O1670" i="1"/>
  <c r="E1671" i="1"/>
  <c r="I1671" i="1"/>
  <c r="K1671" i="1"/>
  <c r="M1671" i="1"/>
  <c r="O1671" i="1"/>
  <c r="E1672" i="1"/>
  <c r="I1672" i="1"/>
  <c r="K1672" i="1"/>
  <c r="M1672" i="1"/>
  <c r="O1672" i="1"/>
  <c r="Q71" i="1"/>
  <c r="E1673" i="1"/>
  <c r="I1673" i="1"/>
  <c r="K1673" i="1"/>
  <c r="M1673" i="1"/>
  <c r="O1673" i="1"/>
  <c r="E1674" i="1"/>
  <c r="I1674" i="1"/>
  <c r="K1674" i="1"/>
  <c r="M1674" i="1"/>
  <c r="O1674" i="1"/>
  <c r="E1675" i="1"/>
  <c r="I1675" i="1"/>
  <c r="K1675" i="1"/>
  <c r="M1675" i="1"/>
  <c r="O1675" i="1"/>
  <c r="Q74" i="1"/>
  <c r="E1676" i="1"/>
  <c r="I1676" i="1"/>
  <c r="K1676" i="1"/>
  <c r="M1676" i="1"/>
  <c r="O1676" i="1"/>
  <c r="Q75" i="1"/>
  <c r="E76" i="1"/>
  <c r="I76" i="1"/>
  <c r="K76" i="1"/>
  <c r="M1655" i="1"/>
  <c r="O1655" i="1"/>
  <c r="M210" i="1"/>
  <c r="E349" i="1"/>
  <c r="Q349" i="1" s="1"/>
  <c r="L449" i="1"/>
  <c r="L533" i="1"/>
  <c r="L539" i="1"/>
  <c r="R539" i="1" s="1"/>
  <c r="L624" i="1"/>
  <c r="L669" i="1"/>
  <c r="L699" i="1"/>
  <c r="R699" i="1" s="1"/>
  <c r="R729" i="1"/>
  <c r="L732" i="1"/>
  <c r="L736" i="1"/>
  <c r="L797" i="1"/>
  <c r="R624" i="1"/>
  <c r="R797" i="1"/>
  <c r="R866" i="1"/>
  <c r="G1008" i="1"/>
  <c r="Q1008" i="1" s="1"/>
  <c r="L1223" i="1"/>
  <c r="L1224" i="1"/>
  <c r="R1224" i="1" s="1"/>
  <c r="L1227" i="1"/>
  <c r="L1656" i="1" s="1"/>
  <c r="R1656" i="1" s="1"/>
  <c r="L1247" i="1"/>
  <c r="L1661" i="1" s="1"/>
  <c r="R1661" i="1" s="1"/>
  <c r="H1271" i="1"/>
  <c r="R1291" i="1"/>
  <c r="Q1334" i="1"/>
  <c r="Q1359" i="1"/>
  <c r="Q1656" i="1"/>
  <c r="Q1227" i="1"/>
  <c r="Q1661" i="1"/>
  <c r="H1666" i="1"/>
  <c r="G1291" i="1"/>
  <c r="R1420" i="1"/>
  <c r="H1657" i="1"/>
  <c r="G1464" i="1"/>
  <c r="G1657" i="1" s="1"/>
  <c r="Q1657" i="1" s="1"/>
  <c r="F1469" i="1"/>
  <c r="Q1291" i="1"/>
  <c r="Q1415" i="1"/>
  <c r="Q1430" i="1"/>
  <c r="E1536" i="1"/>
  <c r="Q1596" i="1"/>
  <c r="L1589" i="1"/>
  <c r="M1593" i="1"/>
  <c r="Q1594" i="1"/>
  <c r="G1599" i="1"/>
  <c r="Q1599" i="1" s="1"/>
  <c r="R1618" i="1"/>
  <c r="U1650" i="1"/>
  <c r="U1652" i="1"/>
  <c r="U1653" i="1"/>
  <c r="U1654" i="1"/>
  <c r="U1655" i="1"/>
  <c r="U1656" i="1"/>
  <c r="U1657" i="1"/>
  <c r="R1589" i="1"/>
  <c r="R1599" i="1"/>
  <c r="R1612" i="1"/>
  <c r="V1650" i="1"/>
  <c r="V1651" i="1"/>
  <c r="V1652" i="1"/>
  <c r="G1627" i="1"/>
  <c r="G1629" i="1" s="1"/>
  <c r="Q1629" i="1" s="1"/>
  <c r="G1630" i="1"/>
  <c r="G1631" i="1" s="1"/>
  <c r="Q1631" i="1" s="1"/>
  <c r="Q1630" i="1"/>
  <c r="G1632" i="1"/>
  <c r="G1633" i="1" s="1"/>
  <c r="Q1633" i="1" s="1"/>
  <c r="G1638" i="1"/>
  <c r="G1639" i="1" s="1"/>
  <c r="Q1639" i="1" s="1"/>
  <c r="U1661" i="1"/>
  <c r="R1627" i="1"/>
  <c r="R1630" i="1"/>
  <c r="R1632" i="1"/>
  <c r="R1638" i="1"/>
  <c r="V1653" i="1"/>
  <c r="V1654" i="1"/>
  <c r="V1655" i="1"/>
  <c r="V1656" i="1"/>
  <c r="V1657" i="1"/>
  <c r="V1660" i="1"/>
  <c r="V1661" i="1"/>
  <c r="U1665" i="1"/>
  <c r="U1666" i="1"/>
  <c r="L922" i="1" l="1"/>
  <c r="R923" i="1"/>
  <c r="N754" i="1"/>
  <c r="L368" i="1"/>
  <c r="R368" i="1" s="1"/>
  <c r="G1248" i="1"/>
  <c r="Q1248" i="1" s="1"/>
  <c r="Q812" i="1"/>
  <c r="G809" i="1"/>
  <c r="Q809" i="1" s="1"/>
  <c r="L1161" i="1"/>
  <c r="R1161" i="1" s="1"/>
  <c r="G1670" i="1"/>
  <c r="Q1670" i="1" s="1"/>
  <c r="Q1597" i="1"/>
  <c r="L1598" i="1"/>
  <c r="R1598" i="1" s="1"/>
  <c r="R1600" i="1"/>
  <c r="I1560" i="1"/>
  <c r="H1588" i="1"/>
  <c r="G1653" i="1"/>
  <c r="Q1653" i="1" s="1"/>
  <c r="L1398" i="1"/>
  <c r="L1470" i="1"/>
  <c r="R1470" i="1" s="1"/>
  <c r="N1297" i="1"/>
  <c r="N1108" i="1"/>
  <c r="Q1435" i="1"/>
  <c r="I1108" i="1"/>
  <c r="J1664" i="1"/>
  <c r="G829" i="1"/>
  <c r="L198" i="1"/>
  <c r="L976" i="1"/>
  <c r="R976" i="1" s="1"/>
  <c r="R977" i="1"/>
  <c r="P76" i="1"/>
  <c r="J1663" i="1"/>
  <c r="P1663" i="1"/>
  <c r="Q316" i="1"/>
  <c r="G313" i="1"/>
  <c r="G699" i="1"/>
  <c r="H312" i="1"/>
  <c r="L98" i="1"/>
  <c r="F933" i="1"/>
  <c r="G772" i="1"/>
  <c r="Q773" i="1"/>
  <c r="N1662" i="1"/>
  <c r="L120" i="1"/>
  <c r="R120" i="1" s="1"/>
  <c r="R122" i="1"/>
  <c r="Q1464" i="1"/>
  <c r="L1248" i="1"/>
  <c r="R1248" i="1" s="1"/>
  <c r="L785" i="1"/>
  <c r="G1673" i="1"/>
  <c r="Q1673" i="1" s="1"/>
  <c r="L1548" i="1"/>
  <c r="R1548" i="1" s="1"/>
  <c r="L823" i="1"/>
  <c r="R823" i="1" s="1"/>
  <c r="G1186" i="1"/>
  <c r="Q1188" i="1"/>
  <c r="Q1436" i="1"/>
  <c r="R506" i="1"/>
  <c r="L504" i="1"/>
  <c r="R712" i="1"/>
  <c r="L711" i="1"/>
  <c r="R711" i="1" s="1"/>
  <c r="J754" i="1"/>
  <c r="I1649" i="1"/>
  <c r="P515" i="1"/>
  <c r="M1664" i="1"/>
  <c r="L65" i="1"/>
  <c r="R65" i="1" s="1"/>
  <c r="R66" i="1"/>
  <c r="N996" i="1"/>
  <c r="R1602" i="1"/>
  <c r="G951" i="1"/>
  <c r="O76" i="1"/>
  <c r="G1616" i="1"/>
  <c r="L1620" i="1"/>
  <c r="G1337" i="1"/>
  <c r="Q1337" i="1" s="1"/>
  <c r="R1424" i="1"/>
  <c r="L1062" i="1"/>
  <c r="R1062" i="1" s="1"/>
  <c r="Q585" i="1"/>
  <c r="L899" i="1"/>
  <c r="R899" i="1" s="1"/>
  <c r="G539" i="1"/>
  <c r="L409" i="1"/>
  <c r="R409" i="1" s="1"/>
  <c r="M1658" i="1"/>
  <c r="J1662" i="1"/>
  <c r="M460" i="1"/>
  <c r="O460" i="1"/>
  <c r="L642" i="1"/>
  <c r="R642" i="1" s="1"/>
  <c r="G1062" i="1"/>
  <c r="Q1062" i="1" s="1"/>
  <c r="Q1063" i="1"/>
  <c r="R504" i="1"/>
  <c r="M1649" i="1"/>
  <c r="L632" i="1"/>
  <c r="R632" i="1" s="1"/>
  <c r="Q1559" i="1"/>
  <c r="R732" i="1"/>
  <c r="R723" i="1"/>
  <c r="L491" i="1"/>
  <c r="R491" i="1" s="1"/>
  <c r="R493" i="1"/>
  <c r="L876" i="1"/>
  <c r="R876" i="1" s="1"/>
  <c r="E808" i="1"/>
  <c r="O1662" i="1"/>
  <c r="Q772" i="1"/>
  <c r="O1588" i="1"/>
  <c r="L1652" i="1"/>
  <c r="R1652" i="1" s="1"/>
  <c r="M76" i="1"/>
  <c r="O1668" i="1"/>
  <c r="G160" i="1"/>
  <c r="Q160" i="1" s="1"/>
  <c r="G1602" i="1"/>
  <c r="G1605" i="1" s="1"/>
  <c r="Q1605" i="1" s="1"/>
  <c r="Q1247" i="1"/>
  <c r="G210" i="1"/>
  <c r="Q210" i="1" s="1"/>
  <c r="G1606" i="1"/>
  <c r="Q1607" i="1"/>
  <c r="Q1467" i="1"/>
  <c r="Q1250" i="1"/>
  <c r="M1522" i="1"/>
  <c r="P1336" i="1"/>
  <c r="R1426" i="1"/>
  <c r="F1492" i="1"/>
  <c r="G1457" i="1"/>
  <c r="Q1457" i="1" s="1"/>
  <c r="I1419" i="1"/>
  <c r="O996" i="1"/>
  <c r="H1662" i="1"/>
  <c r="Q303" i="1"/>
  <c r="E1659" i="1"/>
  <c r="U1659" i="1" s="1"/>
  <c r="N1336" i="1"/>
  <c r="G833" i="1"/>
  <c r="Q833" i="1" s="1"/>
  <c r="K1197" i="1"/>
  <c r="O1664" i="1"/>
  <c r="F653" i="1"/>
  <c r="Q741" i="1"/>
  <c r="R1434" i="1"/>
  <c r="P312" i="1"/>
  <c r="L178" i="1"/>
  <c r="R178" i="1" s="1"/>
  <c r="H1664" i="1"/>
  <c r="G424" i="1"/>
  <c r="Q424" i="1" s="1"/>
  <c r="G1655" i="1"/>
  <c r="Q1655" i="1" s="1"/>
  <c r="G1506" i="1"/>
  <c r="Q1506" i="1" s="1"/>
  <c r="L1606" i="1"/>
  <c r="L1611" i="1" s="1"/>
  <c r="J1560" i="1"/>
  <c r="O1297" i="1"/>
  <c r="K1336" i="1"/>
  <c r="I1297" i="1"/>
  <c r="N1419" i="1"/>
  <c r="H1197" i="1"/>
  <c r="J996" i="1"/>
  <c r="Q1568" i="1"/>
  <c r="G624" i="1"/>
  <c r="Q624" i="1" s="1"/>
  <c r="E653" i="1"/>
  <c r="E1640" i="1" s="1"/>
  <c r="N596" i="1"/>
  <c r="Q425" i="1"/>
  <c r="G684" i="1"/>
  <c r="Q684" i="1" s="1"/>
  <c r="K1659" i="1"/>
  <c r="I515" i="1"/>
  <c r="I808" i="1"/>
  <c r="Q288" i="1"/>
  <c r="Q161" i="1"/>
  <c r="N515" i="1"/>
  <c r="L43" i="1"/>
  <c r="R43" i="1" s="1"/>
  <c r="L1088" i="1"/>
  <c r="R1088" i="1" s="1"/>
  <c r="P754" i="1"/>
  <c r="G741" i="1"/>
  <c r="O933" i="1"/>
  <c r="P808" i="1"/>
  <c r="M808" i="1"/>
  <c r="P933" i="1"/>
  <c r="Q745" i="1"/>
  <c r="H754" i="1"/>
  <c r="P460" i="1"/>
  <c r="N460" i="1"/>
  <c r="I596" i="1"/>
  <c r="F159" i="1"/>
  <c r="L1651" i="1"/>
  <c r="R1651" i="1" s="1"/>
  <c r="L54" i="1"/>
  <c r="L1066" i="1"/>
  <c r="R1066" i="1" s="1"/>
  <c r="J1049" i="1"/>
  <c r="Q738" i="1"/>
  <c r="I933" i="1"/>
  <c r="R1359" i="1"/>
  <c r="F996" i="1"/>
  <c r="M754" i="1"/>
  <c r="G688" i="1"/>
  <c r="F1108" i="1"/>
  <c r="G819" i="1"/>
  <c r="L413" i="1"/>
  <c r="O235" i="1"/>
  <c r="R785" i="1"/>
  <c r="R179" i="1"/>
  <c r="P1662" i="1"/>
  <c r="K1663" i="1"/>
  <c r="P396" i="1"/>
  <c r="M1662" i="1"/>
  <c r="J1658" i="1"/>
  <c r="P1492" i="1"/>
  <c r="L1509" i="1"/>
  <c r="R1509" i="1" s="1"/>
  <c r="Q1593" i="1"/>
  <c r="O1336" i="1"/>
  <c r="L1601" i="1"/>
  <c r="H1492" i="1"/>
  <c r="P1667" i="1"/>
  <c r="O1456" i="1"/>
  <c r="G1437" i="1"/>
  <c r="L1481" i="1"/>
  <c r="L1457" i="1"/>
  <c r="R1457" i="1" s="1"/>
  <c r="L1447" i="1"/>
  <c r="H1429" i="1"/>
  <c r="L966" i="1"/>
  <c r="R966" i="1" s="1"/>
  <c r="F1049" i="1"/>
  <c r="L997" i="1"/>
  <c r="R997" i="1" s="1"/>
  <c r="G504" i="1"/>
  <c r="Q504" i="1" s="1"/>
  <c r="N1049" i="1"/>
  <c r="G555" i="1"/>
  <c r="Q555" i="1" s="1"/>
  <c r="L252" i="1"/>
  <c r="J460" i="1"/>
  <c r="L135" i="1"/>
  <c r="R135" i="1" s="1"/>
  <c r="I1664" i="1"/>
  <c r="H396" i="1"/>
  <c r="L77" i="1"/>
  <c r="R77" i="1" s="1"/>
  <c r="L25" i="1"/>
  <c r="R25" i="1" s="1"/>
  <c r="R1519" i="1"/>
  <c r="Q782" i="1"/>
  <c r="N1197" i="1"/>
  <c r="E754" i="1"/>
  <c r="G533" i="1"/>
  <c r="Q533" i="1" s="1"/>
  <c r="R1606" i="1"/>
  <c r="G1398" i="1"/>
  <c r="Q1398" i="1" s="1"/>
  <c r="G1311" i="1"/>
  <c r="Q1311" i="1" s="1"/>
  <c r="L555" i="1"/>
  <c r="R555" i="1" s="1"/>
  <c r="M235" i="1"/>
  <c r="Q69" i="1"/>
  <c r="L159" i="1"/>
  <c r="G1611" i="1"/>
  <c r="Q1611" i="1" s="1"/>
  <c r="G1536" i="1"/>
  <c r="Q1536" i="1" s="1"/>
  <c r="G1361" i="1"/>
  <c r="Q1361" i="1" s="1"/>
  <c r="G1271" i="1"/>
  <c r="Q1271" i="1" s="1"/>
  <c r="E1588" i="1"/>
  <c r="Q1561" i="1"/>
  <c r="M1336" i="1"/>
  <c r="R1466" i="1"/>
  <c r="R1485" i="1"/>
  <c r="L1321" i="1"/>
  <c r="R1321" i="1" s="1"/>
  <c r="R1323" i="1"/>
  <c r="H1620" i="1"/>
  <c r="L1337" i="1"/>
  <c r="K1560" i="1"/>
  <c r="G1231" i="1"/>
  <c r="Q1231" i="1" s="1"/>
  <c r="Q1426" i="1"/>
  <c r="G785" i="1"/>
  <c r="Q790" i="1"/>
  <c r="E933" i="1"/>
  <c r="E1197" i="1"/>
  <c r="O1049" i="1"/>
  <c r="I1197" i="1"/>
  <c r="Q733" i="1"/>
  <c r="G569" i="1"/>
  <c r="L613" i="1"/>
  <c r="R613" i="1" s="1"/>
  <c r="K396" i="1"/>
  <c r="H596" i="1"/>
  <c r="Q729" i="1"/>
  <c r="M515" i="1"/>
  <c r="R198" i="1"/>
  <c r="I1659" i="1"/>
  <c r="N1664" i="1"/>
  <c r="G98" i="1"/>
  <c r="Q98" i="1" s="1"/>
  <c r="H515" i="1"/>
  <c r="R57" i="1"/>
  <c r="R26" i="1"/>
  <c r="Q258" i="1"/>
  <c r="G256" i="1"/>
  <c r="Q256" i="1" s="1"/>
  <c r="L331" i="1"/>
  <c r="I1662" i="1"/>
  <c r="L1655" i="1"/>
  <c r="R1655" i="1" s="1"/>
  <c r="G409" i="1"/>
  <c r="Q409" i="1" s="1"/>
  <c r="Q410" i="1"/>
  <c r="Q368" i="1"/>
  <c r="L1674" i="1"/>
  <c r="R1674" i="1" s="1"/>
  <c r="N396" i="1"/>
  <c r="Q691" i="1"/>
  <c r="Q369" i="1"/>
  <c r="G368" i="1"/>
  <c r="R418" i="1"/>
  <c r="G11" i="1"/>
  <c r="Q11" i="1" s="1"/>
  <c r="Q699" i="1"/>
  <c r="L1670" i="1"/>
  <c r="R1670" i="1" s="1"/>
  <c r="J312" i="1"/>
  <c r="Q1632" i="1"/>
  <c r="G1519" i="1"/>
  <c r="G1666" i="1"/>
  <c r="Q1666" i="1" s="1"/>
  <c r="L793" i="1"/>
  <c r="R793" i="1" s="1"/>
  <c r="G181" i="1"/>
  <c r="G1669" i="1"/>
  <c r="Q1669" i="1" s="1"/>
  <c r="G1676" i="1"/>
  <c r="G1672" i="1"/>
  <c r="Q1672" i="1" s="1"/>
  <c r="Q1507" i="1"/>
  <c r="R1613" i="1"/>
  <c r="Q1577" i="1"/>
  <c r="L1561" i="1"/>
  <c r="R1561" i="1" s="1"/>
  <c r="F1560" i="1"/>
  <c r="R1559" i="1"/>
  <c r="O1560" i="1"/>
  <c r="Q1617" i="1"/>
  <c r="L1500" i="1"/>
  <c r="R1500" i="1" s="1"/>
  <c r="G1481" i="1"/>
  <c r="Q1481" i="1" s="1"/>
  <c r="G1470" i="1"/>
  <c r="G1492" i="1" s="1"/>
  <c r="H1522" i="1"/>
  <c r="R1414" i="1"/>
  <c r="R1454" i="1"/>
  <c r="E1437" i="1"/>
  <c r="H1611" i="1"/>
  <c r="P1522" i="1"/>
  <c r="Q1326" i="1"/>
  <c r="R1260" i="1"/>
  <c r="G1023" i="1"/>
  <c r="Q1023" i="1" s="1"/>
  <c r="Q949" i="1"/>
  <c r="G899" i="1"/>
  <c r="Q899" i="1" s="1"/>
  <c r="Q1576" i="1"/>
  <c r="F1667" i="1"/>
  <c r="V1667" i="1" s="1"/>
  <c r="L1469" i="1"/>
  <c r="R1469" i="1" s="1"/>
  <c r="M1560" i="1"/>
  <c r="Q923" i="1"/>
  <c r="I1049" i="1"/>
  <c r="E1456" i="1"/>
  <c r="K1297" i="1"/>
  <c r="Q1186" i="1"/>
  <c r="Q819" i="1"/>
  <c r="E858" i="1"/>
  <c r="L672" i="1"/>
  <c r="R672" i="1" s="1"/>
  <c r="R673" i="1"/>
  <c r="L1031" i="1"/>
  <c r="R1031" i="1" s="1"/>
  <c r="R1032" i="1"/>
  <c r="G613" i="1"/>
  <c r="M1049" i="1"/>
  <c r="M858" i="1"/>
  <c r="N653" i="1"/>
  <c r="Q781" i="1"/>
  <c r="K754" i="1"/>
  <c r="Q539" i="1"/>
  <c r="M1297" i="1"/>
  <c r="F596" i="1"/>
  <c r="R331" i="1"/>
  <c r="E312" i="1"/>
  <c r="G632" i="1"/>
  <c r="Q632" i="1" s="1"/>
  <c r="R288" i="1"/>
  <c r="M1659" i="1"/>
  <c r="M1648" i="1" s="1"/>
  <c r="H460" i="1"/>
  <c r="F312" i="1"/>
  <c r="F460" i="1"/>
  <c r="L1676" i="1"/>
  <c r="R1676" i="1" s="1"/>
  <c r="L1435" i="1"/>
  <c r="L1437" i="1" s="1"/>
  <c r="R1436" i="1"/>
  <c r="G427" i="1"/>
  <c r="Q427" i="1" s="1"/>
  <c r="R1430" i="1"/>
  <c r="F1437" i="1"/>
  <c r="L1011" i="1"/>
  <c r="R1012" i="1"/>
  <c r="Q1338" i="1"/>
  <c r="G654" i="1"/>
  <c r="Q655" i="1"/>
  <c r="F1649" i="1"/>
  <c r="H1297" i="1"/>
  <c r="L500" i="1"/>
  <c r="P1419" i="1"/>
  <c r="Q820" i="1"/>
  <c r="K996" i="1"/>
  <c r="L934" i="1"/>
  <c r="R934" i="1" s="1"/>
  <c r="I722" i="1"/>
  <c r="J808" i="1"/>
  <c r="L654" i="1"/>
  <c r="R654" i="1" s="1"/>
  <c r="L1671" i="1"/>
  <c r="R1671" i="1" s="1"/>
  <c r="L353" i="1"/>
  <c r="R354" i="1"/>
  <c r="N1659" i="1"/>
  <c r="F1664" i="1"/>
  <c r="V1664" i="1" s="1"/>
  <c r="E1649" i="1"/>
  <c r="U1649" i="1" s="1"/>
  <c r="R413" i="1"/>
  <c r="N235" i="1"/>
  <c r="N1649" i="1"/>
  <c r="L1675" i="1"/>
  <c r="R1675" i="1" s="1"/>
  <c r="R157" i="1"/>
  <c r="Q353" i="1"/>
  <c r="G1450" i="1"/>
  <c r="Q1450" i="1" s="1"/>
  <c r="Q1451" i="1"/>
  <c r="F1588" i="1"/>
  <c r="I1658" i="1"/>
  <c r="I1648" i="1" s="1"/>
  <c r="F1663" i="1"/>
  <c r="V1663" i="1" s="1"/>
  <c r="L427" i="1"/>
  <c r="Q97" i="1"/>
  <c r="L1634" i="1"/>
  <c r="R1635" i="1"/>
  <c r="K933" i="1"/>
  <c r="G491" i="1"/>
  <c r="Q491" i="1" s="1"/>
  <c r="L516" i="1"/>
  <c r="R516" i="1" s="1"/>
  <c r="R24" i="1"/>
  <c r="Q1424" i="1"/>
  <c r="G1675" i="1"/>
  <c r="Q1675" i="1" s="1"/>
  <c r="G1500" i="1"/>
  <c r="Q1500" i="1" s="1"/>
  <c r="L1231" i="1"/>
  <c r="R1231" i="1" s="1"/>
  <c r="R1232" i="1"/>
  <c r="G1198" i="1"/>
  <c r="Q1198" i="1" s="1"/>
  <c r="L986" i="1"/>
  <c r="R986" i="1" s="1"/>
  <c r="R987" i="1"/>
  <c r="G859" i="1"/>
  <c r="Q860" i="1"/>
  <c r="L1576" i="1"/>
  <c r="R1576" i="1" s="1"/>
  <c r="L1361" i="1"/>
  <c r="R1361" i="1" s="1"/>
  <c r="R1362" i="1"/>
  <c r="G669" i="1"/>
  <c r="Q669" i="1" s="1"/>
  <c r="Q670" i="1"/>
  <c r="H1658" i="1"/>
  <c r="L28" i="1"/>
  <c r="R28" i="1" s="1"/>
  <c r="R31" i="1"/>
  <c r="R1050" i="1"/>
  <c r="R11" i="1"/>
  <c r="L1097" i="1"/>
  <c r="R1097" i="1" s="1"/>
  <c r="R1099" i="1"/>
  <c r="F1456" i="1"/>
  <c r="L833" i="1"/>
  <c r="R833" i="1" s="1"/>
  <c r="R834" i="1"/>
  <c r="L1109" i="1"/>
  <c r="G1634" i="1"/>
  <c r="E1492" i="1"/>
  <c r="L1314" i="1"/>
  <c r="R1314" i="1" s="1"/>
  <c r="R1464" i="1"/>
  <c r="E1663" i="1"/>
  <c r="U1663" i="1" s="1"/>
  <c r="H76" i="1"/>
  <c r="Q1590" i="1"/>
  <c r="G966" i="1"/>
  <c r="Q966" i="1" s="1"/>
  <c r="R1423" i="1"/>
  <c r="L1429" i="1"/>
  <c r="R1429" i="1" s="1"/>
  <c r="G882" i="1"/>
  <c r="M1108" i="1"/>
  <c r="G986" i="1"/>
  <c r="Q986" i="1" s="1"/>
  <c r="Q987" i="1"/>
  <c r="Q947" i="1"/>
  <c r="Q700" i="1"/>
  <c r="G487" i="1"/>
  <c r="Q487" i="1" s="1"/>
  <c r="Q488" i="1"/>
  <c r="O596" i="1"/>
  <c r="G103" i="1"/>
  <c r="Q103" i="1" s="1"/>
  <c r="Q413" i="1"/>
  <c r="L1673" i="1"/>
  <c r="R1673" i="1" s="1"/>
  <c r="F1658" i="1"/>
  <c r="V1658" i="1" s="1"/>
  <c r="L1228" i="1"/>
  <c r="R1228" i="1" s="1"/>
  <c r="G1079" i="1"/>
  <c r="Q1079" i="1" s="1"/>
  <c r="Q951" i="1"/>
  <c r="R768" i="1"/>
  <c r="L583" i="1"/>
  <c r="R583" i="1" s="1"/>
  <c r="Q72" i="1"/>
  <c r="G135" i="1"/>
  <c r="Q135" i="1" s="1"/>
  <c r="G54" i="1"/>
  <c r="L1584" i="1"/>
  <c r="R1584" i="1" s="1"/>
  <c r="H1668" i="1"/>
  <c r="Q1610" i="1"/>
  <c r="F1601" i="1"/>
  <c r="E1620" i="1"/>
  <c r="P1588" i="1"/>
  <c r="G1523" i="1"/>
  <c r="G1420" i="1"/>
  <c r="Q1421" i="1"/>
  <c r="Q1591" i="1"/>
  <c r="O1522" i="1"/>
  <c r="R1447" i="1"/>
  <c r="R1428" i="1"/>
  <c r="L1379" i="1"/>
  <c r="R1379" i="1" s="1"/>
  <c r="L1079" i="1"/>
  <c r="R1080" i="1"/>
  <c r="R1468" i="1"/>
  <c r="G1019" i="1"/>
  <c r="Q1019" i="1" s="1"/>
  <c r="Q1020" i="1"/>
  <c r="R655" i="1"/>
  <c r="H1108" i="1"/>
  <c r="H1049" i="1"/>
  <c r="M996" i="1"/>
  <c r="L1456" i="1"/>
  <c r="G1161" i="1"/>
  <c r="Q1161" i="1" s="1"/>
  <c r="G823" i="1"/>
  <c r="Q823" i="1" s="1"/>
  <c r="Q492" i="1"/>
  <c r="P1197" i="1"/>
  <c r="K858" i="1"/>
  <c r="R824" i="1"/>
  <c r="L224" i="1"/>
  <c r="R224" i="1" s="1"/>
  <c r="R225" i="1"/>
  <c r="G672" i="1"/>
  <c r="Q672" i="1" s="1"/>
  <c r="Q613" i="1"/>
  <c r="K653" i="1"/>
  <c r="F1659" i="1"/>
  <c r="V1659" i="1" s="1"/>
  <c r="G397" i="1"/>
  <c r="N1658" i="1"/>
  <c r="Q104" i="1"/>
  <c r="H1660" i="1"/>
  <c r="G768" i="1"/>
  <c r="Q768" i="1" s="1"/>
  <c r="Q770" i="1"/>
  <c r="G449" i="1"/>
  <c r="Q449" i="1" s="1"/>
  <c r="Q450" i="1"/>
  <c r="R93" i="1"/>
  <c r="K159" i="1"/>
  <c r="L461" i="1"/>
  <c r="Q1606" i="1"/>
  <c r="L1141" i="1"/>
  <c r="R1141" i="1" s="1"/>
  <c r="G198" i="1"/>
  <c r="Q198" i="1" s="1"/>
  <c r="F76" i="1"/>
  <c r="Q1616" i="1"/>
  <c r="R1448" i="1"/>
  <c r="L1023" i="1"/>
  <c r="R1023" i="1" s="1"/>
  <c r="R1026" i="1"/>
  <c r="G1621" i="1"/>
  <c r="G1509" i="1"/>
  <c r="G1667" i="1" s="1"/>
  <c r="Q1667" i="1" s="1"/>
  <c r="G1654" i="1"/>
  <c r="Q1654" i="1" s="1"/>
  <c r="L1568" i="1"/>
  <c r="G1548" i="1"/>
  <c r="Q1548" i="1" s="1"/>
  <c r="G1379" i="1"/>
  <c r="Q1379" i="1" s="1"/>
  <c r="L1136" i="1"/>
  <c r="R1136" i="1" s="1"/>
  <c r="R1137" i="1"/>
  <c r="L911" i="1"/>
  <c r="R911" i="1" s="1"/>
  <c r="G1671" i="1"/>
  <c r="Q1671" i="1" s="1"/>
  <c r="Q1549" i="1"/>
  <c r="F1668" i="1"/>
  <c r="V1668" i="1" s="1"/>
  <c r="G1584" i="1"/>
  <c r="Q1584" i="1" s="1"/>
  <c r="R1568" i="1"/>
  <c r="L1298" i="1"/>
  <c r="G1039" i="1"/>
  <c r="Q1039" i="1" s="1"/>
  <c r="L1271" i="1"/>
  <c r="R1271" i="1" s="1"/>
  <c r="Q1201" i="1"/>
  <c r="G473" i="1"/>
  <c r="Q473" i="1" s="1"/>
  <c r="Q474" i="1"/>
  <c r="Q1627" i="1"/>
  <c r="G1493" i="1"/>
  <c r="R1223" i="1"/>
  <c r="L1198" i="1"/>
  <c r="R1198" i="1" s="1"/>
  <c r="G1075" i="1"/>
  <c r="R669" i="1"/>
  <c r="R533" i="1"/>
  <c r="L755" i="1"/>
  <c r="R755" i="1" s="1"/>
  <c r="L569" i="1"/>
  <c r="R569" i="1" s="1"/>
  <c r="R54" i="1"/>
  <c r="G1674" i="1"/>
  <c r="Q1674" i="1" s="1"/>
  <c r="Q66" i="1"/>
  <c r="L1590" i="1"/>
  <c r="R1590" i="1" s="1"/>
  <c r="R1577" i="1"/>
  <c r="R1595" i="1"/>
  <c r="J1492" i="1"/>
  <c r="Q1563" i="1"/>
  <c r="F1620" i="1"/>
  <c r="R1620" i="1" s="1"/>
  <c r="J1667" i="1"/>
  <c r="G1314" i="1"/>
  <c r="Q1314" i="1" s="1"/>
  <c r="I1492" i="1"/>
  <c r="E1522" i="1"/>
  <c r="E1336" i="1"/>
  <c r="L1493" i="1"/>
  <c r="P1297" i="1"/>
  <c r="Q1362" i="1"/>
  <c r="Q1425" i="1"/>
  <c r="R1051" i="1"/>
  <c r="Q730" i="1"/>
  <c r="G839" i="1"/>
  <c r="Q840" i="1"/>
  <c r="L477" i="1"/>
  <c r="R477" i="1" s="1"/>
  <c r="R478" i="1"/>
  <c r="G911" i="1"/>
  <c r="Q911" i="1" s="1"/>
  <c r="Q912" i="1"/>
  <c r="G997" i="1"/>
  <c r="L772" i="1"/>
  <c r="R772" i="1" s="1"/>
  <c r="F858" i="1"/>
  <c r="Q829" i="1"/>
  <c r="H996" i="1"/>
  <c r="Q732" i="1"/>
  <c r="E722" i="1"/>
  <c r="N722" i="1"/>
  <c r="R410" i="1"/>
  <c r="Q569" i="1"/>
  <c r="L335" i="1"/>
  <c r="R335" i="1" s="1"/>
  <c r="N1663" i="1"/>
  <c r="R730" i="1"/>
  <c r="Q398" i="1"/>
  <c r="K1649" i="1"/>
  <c r="K1648" i="1" s="1"/>
  <c r="G270" i="1"/>
  <c r="Q270" i="1" s="1"/>
  <c r="Q271" i="1"/>
  <c r="Q253" i="1"/>
  <c r="Q334" i="1"/>
  <c r="G331" i="1"/>
  <c r="Q331" i="1" s="1"/>
  <c r="L1672" i="1"/>
  <c r="R1672" i="1" s="1"/>
  <c r="J1659" i="1"/>
  <c r="R154" i="1"/>
  <c r="O396" i="1"/>
  <c r="Q122" i="1"/>
  <c r="G120" i="1"/>
  <c r="Q120" i="1" s="1"/>
  <c r="O1649" i="1"/>
  <c r="E1658" i="1"/>
  <c r="U1658" i="1" s="1"/>
  <c r="J1649" i="1"/>
  <c r="K1419" i="1"/>
  <c r="E1429" i="1"/>
  <c r="G1330" i="1"/>
  <c r="Q1330" i="1" s="1"/>
  <c r="L1186" i="1"/>
  <c r="R1186" i="1" s="1"/>
  <c r="H1560" i="1"/>
  <c r="H1469" i="1"/>
  <c r="G1298" i="1"/>
  <c r="L1536" i="1"/>
  <c r="R1536" i="1" s="1"/>
  <c r="G1066" i="1"/>
  <c r="Q1066" i="1" s="1"/>
  <c r="L688" i="1"/>
  <c r="R688" i="1" s="1"/>
  <c r="Q1067" i="1"/>
  <c r="G976" i="1"/>
  <c r="Q976" i="1" s="1"/>
  <c r="H1336" i="1"/>
  <c r="E1419" i="1"/>
  <c r="E1108" i="1"/>
  <c r="H858" i="1"/>
  <c r="G876" i="1"/>
  <c r="Q876" i="1" s="1"/>
  <c r="L839" i="1"/>
  <c r="R839" i="1" s="1"/>
  <c r="E1049" i="1"/>
  <c r="N808" i="1"/>
  <c r="G1109" i="1"/>
  <c r="G755" i="1"/>
  <c r="Q688" i="1"/>
  <c r="R1433" i="1"/>
  <c r="K722" i="1"/>
  <c r="H653" i="1"/>
  <c r="R725" i="1"/>
  <c r="K596" i="1"/>
  <c r="Q501" i="1"/>
  <c r="G620" i="1"/>
  <c r="Q620" i="1" s="1"/>
  <c r="P596" i="1"/>
  <c r="J396" i="1"/>
  <c r="L473" i="1"/>
  <c r="R473" i="1" s="1"/>
  <c r="L438" i="1"/>
  <c r="R438" i="1" s="1"/>
  <c r="L274" i="1"/>
  <c r="R274" i="1" s="1"/>
  <c r="H808" i="1"/>
  <c r="L609" i="1"/>
  <c r="R609" i="1" s="1"/>
  <c r="G383" i="1"/>
  <c r="Q383" i="1" s="1"/>
  <c r="G438" i="1"/>
  <c r="Q438" i="1" s="1"/>
  <c r="F1662" i="1"/>
  <c r="V1662" i="1" s="1"/>
  <c r="L313" i="1"/>
  <c r="E159" i="1"/>
  <c r="G413" i="1"/>
  <c r="L1654" i="1"/>
  <c r="R1654" i="1" s="1"/>
  <c r="G28" i="1"/>
  <c r="Q28" i="1" s="1"/>
  <c r="G353" i="1"/>
  <c r="L160" i="1"/>
  <c r="G178" i="1"/>
  <c r="Q178" i="1" s="1"/>
  <c r="G793" i="1"/>
  <c r="Q793" i="1" s="1"/>
  <c r="Q414" i="1"/>
  <c r="R1660" i="1"/>
  <c r="H1649" i="1"/>
  <c r="O312" i="1"/>
  <c r="R252" i="1"/>
  <c r="I159" i="1"/>
  <c r="I1640" i="1" s="1"/>
  <c r="G1088" i="1"/>
  <c r="Q1088" i="1" s="1"/>
  <c r="R1611" i="1"/>
  <c r="L1523" i="1"/>
  <c r="N1522" i="1"/>
  <c r="G1097" i="1"/>
  <c r="Q1097" i="1" s="1"/>
  <c r="G962" i="1"/>
  <c r="Q962" i="1" s="1"/>
  <c r="I1336" i="1"/>
  <c r="Q1136" i="1"/>
  <c r="M1419" i="1"/>
  <c r="Q1089" i="1"/>
  <c r="K1108" i="1"/>
  <c r="Q882" i="1"/>
  <c r="L859" i="1"/>
  <c r="H933" i="1"/>
  <c r="R1360" i="1"/>
  <c r="R922" i="1"/>
  <c r="G797" i="1"/>
  <c r="Q797" i="1" s="1"/>
  <c r="G723" i="1"/>
  <c r="J722" i="1"/>
  <c r="R947" i="1"/>
  <c r="O653" i="1"/>
  <c r="J1197" i="1"/>
  <c r="J933" i="1"/>
  <c r="L597" i="1"/>
  <c r="L653" i="1" s="1"/>
  <c r="R653" i="1" s="1"/>
  <c r="L809" i="1"/>
  <c r="M722" i="1"/>
  <c r="O722" i="1"/>
  <c r="L288" i="1"/>
  <c r="E596" i="1"/>
  <c r="G895" i="1"/>
  <c r="Q895" i="1" s="1"/>
  <c r="F515" i="1"/>
  <c r="L236" i="1"/>
  <c r="L181" i="1"/>
  <c r="G551" i="1"/>
  <c r="Q551" i="1" s="1"/>
  <c r="G477" i="1"/>
  <c r="Q477" i="1" s="1"/>
  <c r="P722" i="1"/>
  <c r="R98" i="1"/>
  <c r="Q313" i="1"/>
  <c r="F396" i="1"/>
  <c r="E235" i="1"/>
  <c r="L1669" i="1"/>
  <c r="R1669" i="1" s="1"/>
  <c r="G274" i="1"/>
  <c r="H1659" i="1"/>
  <c r="E515" i="1"/>
  <c r="L383" i="1"/>
  <c r="R383" i="1" s="1"/>
  <c r="Q289" i="1"/>
  <c r="G1612" i="1"/>
  <c r="R1398" i="1"/>
  <c r="J1419" i="1"/>
  <c r="J1297" i="1"/>
  <c r="H1667" i="1"/>
  <c r="H1456" i="1"/>
  <c r="L819" i="1"/>
  <c r="R819" i="1" s="1"/>
  <c r="F1419" i="1"/>
  <c r="G1141" i="1"/>
  <c r="Q1141" i="1" s="1"/>
  <c r="G1050" i="1"/>
  <c r="Q1050" i="1" s="1"/>
  <c r="H1419" i="1"/>
  <c r="R1064" i="1"/>
  <c r="M1197" i="1"/>
  <c r="N933" i="1"/>
  <c r="R689" i="1"/>
  <c r="L951" i="1"/>
  <c r="R951" i="1" s="1"/>
  <c r="P996" i="1"/>
  <c r="I858" i="1"/>
  <c r="Q839" i="1"/>
  <c r="F1297" i="1"/>
  <c r="F1197" i="1"/>
  <c r="L847" i="1"/>
  <c r="R847" i="1" s="1"/>
  <c r="J596" i="1"/>
  <c r="R1011" i="1"/>
  <c r="L741" i="1"/>
  <c r="R741" i="1" s="1"/>
  <c r="Q785" i="1"/>
  <c r="K808" i="1"/>
  <c r="F722" i="1"/>
  <c r="L256" i="1"/>
  <c r="R256" i="1" s="1"/>
  <c r="G597" i="1"/>
  <c r="G516" i="1"/>
  <c r="I396" i="1"/>
  <c r="L210" i="1"/>
  <c r="G461" i="1"/>
  <c r="R210" i="1"/>
  <c r="P235" i="1"/>
  <c r="G43" i="1"/>
  <c r="Q43" i="1" s="1"/>
  <c r="G77" i="1"/>
  <c r="Q77" i="1" s="1"/>
  <c r="O1659" i="1"/>
  <c r="O1648" i="1" s="1"/>
  <c r="I312" i="1"/>
  <c r="L882" i="1"/>
  <c r="R882" i="1" s="1"/>
  <c r="E996" i="1"/>
  <c r="P1659" i="1"/>
  <c r="F1522" i="1"/>
  <c r="G1031" i="1"/>
  <c r="Q1031" i="1" s="1"/>
  <c r="G934" i="1"/>
  <c r="R1481" i="1"/>
  <c r="L1330" i="1"/>
  <c r="R1330" i="1" s="1"/>
  <c r="O1419" i="1"/>
  <c r="Q935" i="1"/>
  <c r="G1438" i="1"/>
  <c r="M1437" i="1"/>
  <c r="G1011" i="1"/>
  <c r="Q1011" i="1" s="1"/>
  <c r="L1621" i="1"/>
  <c r="R860" i="1"/>
  <c r="Q724" i="1"/>
  <c r="K1049" i="1"/>
  <c r="Q798" i="1"/>
  <c r="G609" i="1"/>
  <c r="Q609" i="1" s="1"/>
  <c r="M596" i="1"/>
  <c r="R1079" i="1"/>
  <c r="F754" i="1"/>
  <c r="H722" i="1"/>
  <c r="I653" i="1"/>
  <c r="Q274" i="1"/>
  <c r="R181" i="1"/>
  <c r="J653" i="1"/>
  <c r="Q336" i="1"/>
  <c r="G335" i="1"/>
  <c r="Q335" i="1" s="1"/>
  <c r="K312" i="1"/>
  <c r="K515" i="1"/>
  <c r="K235" i="1"/>
  <c r="M396" i="1"/>
  <c r="M1640" i="1" s="1"/>
  <c r="N312" i="1"/>
  <c r="R439" i="1"/>
  <c r="L397" i="1"/>
  <c r="R397" i="1" s="1"/>
  <c r="E460" i="1"/>
  <c r="G236" i="1"/>
  <c r="K460" i="1"/>
  <c r="H235" i="1"/>
  <c r="O159" i="1"/>
  <c r="O1640" i="1" s="1"/>
  <c r="P1649" i="1"/>
  <c r="P1648" i="1" s="1"/>
  <c r="Q54" i="1"/>
  <c r="M1663" i="1"/>
  <c r="G1650" i="1"/>
  <c r="Q1650" i="1" s="1"/>
  <c r="E396" i="1"/>
  <c r="G1651" i="1"/>
  <c r="Q1651" i="1" s="1"/>
  <c r="L1650" i="1"/>
  <c r="R1650" i="1" s="1"/>
  <c r="Q1676" i="1"/>
  <c r="H1663" i="1"/>
  <c r="E1560" i="1"/>
  <c r="Q1638" i="1"/>
  <c r="Q1602" i="1"/>
  <c r="G1665" i="1"/>
  <c r="Q1665" i="1" s="1"/>
  <c r="G1598" i="1"/>
  <c r="G1469" i="1"/>
  <c r="Q1469" i="1" s="1"/>
  <c r="G1652" i="1"/>
  <c r="Q1652" i="1" s="1"/>
  <c r="R1247" i="1"/>
  <c r="R1227" i="1"/>
  <c r="R1109" i="1"/>
  <c r="R736" i="1"/>
  <c r="R449" i="1"/>
  <c r="E1662" i="1"/>
  <c r="U1662" i="1" s="1"/>
  <c r="E1660" i="1"/>
  <c r="Q62" i="1"/>
  <c r="L1197" i="1" l="1"/>
  <c r="R1197" i="1" s="1"/>
  <c r="G1662" i="1"/>
  <c r="K1640" i="1"/>
  <c r="L1108" i="1"/>
  <c r="R1108" i="1" s="1"/>
  <c r="L1667" i="1"/>
  <c r="R1667" i="1" s="1"/>
  <c r="N1640" i="1"/>
  <c r="R159" i="1"/>
  <c r="F1640" i="1"/>
  <c r="J1648" i="1"/>
  <c r="Q1509" i="1"/>
  <c r="P1640" i="1"/>
  <c r="H1640" i="1"/>
  <c r="Q1437" i="1"/>
  <c r="J1640" i="1"/>
  <c r="H1648" i="1"/>
  <c r="L1659" i="1"/>
  <c r="R1659" i="1" s="1"/>
  <c r="L1492" i="1"/>
  <c r="R1492" i="1" s="1"/>
  <c r="R1601" i="1"/>
  <c r="L1662" i="1"/>
  <c r="R1662" i="1" s="1"/>
  <c r="L1049" i="1"/>
  <c r="R1049" i="1" s="1"/>
  <c r="G1663" i="1"/>
  <c r="Q1663" i="1" s="1"/>
  <c r="G515" i="1"/>
  <c r="Q461" i="1"/>
  <c r="G722" i="1"/>
  <c r="Q654" i="1"/>
  <c r="G235" i="1"/>
  <c r="Q235" i="1" s="1"/>
  <c r="Q181" i="1"/>
  <c r="G1659" i="1"/>
  <c r="Q1659" i="1" s="1"/>
  <c r="R353" i="1"/>
  <c r="R461" i="1"/>
  <c r="L515" i="1"/>
  <c r="R515" i="1" s="1"/>
  <c r="G1419" i="1"/>
  <c r="Q1419" i="1" s="1"/>
  <c r="L1663" i="1"/>
  <c r="R1663" i="1" s="1"/>
  <c r="R500" i="1"/>
  <c r="G1297" i="1"/>
  <c r="Q1297" i="1" s="1"/>
  <c r="G312" i="1"/>
  <c r="Q236" i="1"/>
  <c r="Q934" i="1"/>
  <c r="G996" i="1"/>
  <c r="Q996" i="1" s="1"/>
  <c r="G1197" i="1"/>
  <c r="Q1109" i="1"/>
  <c r="G858" i="1"/>
  <c r="Q858" i="1" s="1"/>
  <c r="G1456" i="1"/>
  <c r="Q1456" i="1" s="1"/>
  <c r="Q1438" i="1"/>
  <c r="L396" i="1"/>
  <c r="R396" i="1" s="1"/>
  <c r="R313" i="1"/>
  <c r="R1456" i="1"/>
  <c r="G933" i="1"/>
  <c r="Q859" i="1"/>
  <c r="G159" i="1"/>
  <c r="Q159" i="1" s="1"/>
  <c r="G1108" i="1"/>
  <c r="Q1108" i="1" s="1"/>
  <c r="G653" i="1"/>
  <c r="Q653" i="1" s="1"/>
  <c r="Q597" i="1"/>
  <c r="Q515" i="1"/>
  <c r="G1649" i="1"/>
  <c r="Q1649" i="1" s="1"/>
  <c r="Q1493" i="1"/>
  <c r="G1429" i="1"/>
  <c r="Q1429" i="1" s="1"/>
  <c r="Q1420" i="1"/>
  <c r="Q1492" i="1"/>
  <c r="L460" i="1"/>
  <c r="R460" i="1" s="1"/>
  <c r="L1658" i="1"/>
  <c r="R1658" i="1" s="1"/>
  <c r="R1437" i="1"/>
  <c r="L1626" i="1"/>
  <c r="R1626" i="1" s="1"/>
  <c r="R1621" i="1"/>
  <c r="L1336" i="1"/>
  <c r="R1336" i="1" s="1"/>
  <c r="R1298" i="1"/>
  <c r="L1664" i="1"/>
  <c r="R1664" i="1" s="1"/>
  <c r="L808" i="1"/>
  <c r="R808" i="1" s="1"/>
  <c r="R1419" i="1"/>
  <c r="G1620" i="1"/>
  <c r="Q1620" i="1" s="1"/>
  <c r="Q1612" i="1"/>
  <c r="G754" i="1"/>
  <c r="Q754" i="1" s="1"/>
  <c r="Q723" i="1"/>
  <c r="Q997" i="1"/>
  <c r="G1049" i="1"/>
  <c r="Q1049" i="1" s="1"/>
  <c r="G1664" i="1"/>
  <c r="Q1664" i="1" s="1"/>
  <c r="R1560" i="1"/>
  <c r="L312" i="1"/>
  <c r="R236" i="1"/>
  <c r="G808" i="1"/>
  <c r="Q808" i="1" s="1"/>
  <c r="Q755" i="1"/>
  <c r="Q1298" i="1"/>
  <c r="G1336" i="1"/>
  <c r="Q1336" i="1" s="1"/>
  <c r="G396" i="1"/>
  <c r="Q396" i="1" s="1"/>
  <c r="G1660" i="1"/>
  <c r="Q1660" i="1" s="1"/>
  <c r="Q1075" i="1"/>
  <c r="L1588" i="1"/>
  <c r="R1588" i="1" s="1"/>
  <c r="L596" i="1"/>
  <c r="R596" i="1" s="1"/>
  <c r="L1637" i="1"/>
  <c r="R1637" i="1" s="1"/>
  <c r="R1634" i="1"/>
  <c r="R597" i="1"/>
  <c r="L754" i="1"/>
  <c r="R754" i="1" s="1"/>
  <c r="G1522" i="1"/>
  <c r="Q1522" i="1" s="1"/>
  <c r="R1435" i="1"/>
  <c r="L235" i="1"/>
  <c r="R235" i="1" s="1"/>
  <c r="R160" i="1"/>
  <c r="L1522" i="1"/>
  <c r="R1522" i="1" s="1"/>
  <c r="R1493" i="1"/>
  <c r="Q1470" i="1"/>
  <c r="G1626" i="1"/>
  <c r="Q1626" i="1" s="1"/>
  <c r="Q1621" i="1"/>
  <c r="G460" i="1"/>
  <c r="Q460" i="1" s="1"/>
  <c r="Q397" i="1"/>
  <c r="G1560" i="1"/>
  <c r="Q1560" i="1" s="1"/>
  <c r="Q1523" i="1"/>
  <c r="G1637" i="1"/>
  <c r="Q1637" i="1" s="1"/>
  <c r="Q1634" i="1"/>
  <c r="L996" i="1"/>
  <c r="R996" i="1" s="1"/>
  <c r="R312" i="1"/>
  <c r="G1668" i="1"/>
  <c r="Q1668" i="1" s="1"/>
  <c r="Q1519" i="1"/>
  <c r="Q1197" i="1"/>
  <c r="L1668" i="1"/>
  <c r="R1668" i="1" s="1"/>
  <c r="L1560" i="1"/>
  <c r="R1523" i="1"/>
  <c r="L858" i="1"/>
  <c r="R858" i="1" s="1"/>
  <c r="R809" i="1"/>
  <c r="L722" i="1"/>
  <c r="R722" i="1" s="1"/>
  <c r="L1649" i="1"/>
  <c r="R1649" i="1" s="1"/>
  <c r="Q722" i="1"/>
  <c r="Q312" i="1"/>
  <c r="G76" i="1"/>
  <c r="Q76" i="1" s="1"/>
  <c r="G596" i="1"/>
  <c r="Q596" i="1" s="1"/>
  <c r="Q516" i="1"/>
  <c r="L1297" i="1"/>
  <c r="R1297" i="1" s="1"/>
  <c r="G1658" i="1"/>
  <c r="Q1658" i="1" s="1"/>
  <c r="L933" i="1"/>
  <c r="R933" i="1" s="1"/>
  <c r="R859" i="1"/>
  <c r="L1593" i="1"/>
  <c r="R1593" i="1" s="1"/>
  <c r="L76" i="1"/>
  <c r="R76" i="1" s="1"/>
  <c r="N1648" i="1"/>
  <c r="F1648" i="1"/>
  <c r="V1649" i="1"/>
  <c r="Q933" i="1"/>
  <c r="L1419" i="1"/>
  <c r="R1337" i="1"/>
  <c r="G1588" i="1"/>
  <c r="Q1588" i="1" s="1"/>
  <c r="R427" i="1"/>
  <c r="U1660" i="1"/>
  <c r="E1648" i="1"/>
  <c r="G1601" i="1"/>
  <c r="Q1601" i="1" s="1"/>
  <c r="Q1598" i="1"/>
  <c r="Q1662" i="1"/>
  <c r="L1648" i="1" l="1"/>
  <c r="G1648" i="1"/>
  <c r="L1640" i="1"/>
  <c r="R1640" i="1" s="1"/>
  <c r="G1640" i="1"/>
  <c r="Q1640" i="1" s="1"/>
</calcChain>
</file>

<file path=xl/sharedStrings.xml><?xml version="1.0" encoding="utf-8"?>
<sst xmlns="http://schemas.openxmlformats.org/spreadsheetml/2006/main" count="3335" uniqueCount="159">
  <si>
    <t>Наименование МО</t>
  </si>
  <si>
    <t>Метод</t>
  </si>
  <si>
    <t>Единица измерения</t>
  </si>
  <si>
    <t>Объем</t>
  </si>
  <si>
    <t>Финансы</t>
  </si>
  <si>
    <t xml:space="preserve">Филиал ООО "Капитал МС"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</si>
  <si>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</si>
  <si>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2021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</si>
  <si>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2021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</si>
  <si>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2021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</si>
  <si>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2021 года                  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</si>
  <si>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</si>
  <si>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обращение в связи с заболеванием</t>
  </si>
  <si>
    <t>случай</t>
  </si>
  <si>
    <t>Педиатрия</t>
  </si>
  <si>
    <t>Терапия</t>
  </si>
  <si>
    <t>Инфекционные болезни</t>
  </si>
  <si>
    <t>Хирургия</t>
  </si>
  <si>
    <t xml:space="preserve">Акушерство и гинекология </t>
  </si>
  <si>
    <t>Дерматология</t>
  </si>
  <si>
    <t>Неврология</t>
  </si>
  <si>
    <t>Офтальмология</t>
  </si>
  <si>
    <t xml:space="preserve">Оториноларингология </t>
  </si>
  <si>
    <t>Онкология</t>
  </si>
  <si>
    <t>Кардиология</t>
  </si>
  <si>
    <t>обращение по стоматологии</t>
  </si>
  <si>
    <t>Тестирование на выявление COVID-19</t>
  </si>
  <si>
    <t>услуга</t>
  </si>
  <si>
    <t>неотложная помощь</t>
  </si>
  <si>
    <t>днхб</t>
  </si>
  <si>
    <t>посещение</t>
  </si>
  <si>
    <t>Оториноларингология</t>
  </si>
  <si>
    <t>фап</t>
  </si>
  <si>
    <t>Доврачебная помощь (взр)</t>
  </si>
  <si>
    <t>Доврачебная помощь (дет)</t>
  </si>
  <si>
    <t>Акушерское дело</t>
  </si>
  <si>
    <t>разовые посещение по поводу заболевания</t>
  </si>
  <si>
    <t>Акушерство и гинекология</t>
  </si>
  <si>
    <t>иные цели</t>
  </si>
  <si>
    <t>проф посещения по стоматолгии</t>
  </si>
  <si>
    <t>Стоматология</t>
  </si>
  <si>
    <t>проф стом иные</t>
  </si>
  <si>
    <t>ПМО взрослый</t>
  </si>
  <si>
    <t>ПМО дети</t>
  </si>
  <si>
    <t>ДДС ТЖС</t>
  </si>
  <si>
    <t>ДДС опека</t>
  </si>
  <si>
    <t>ДВН 1</t>
  </si>
  <si>
    <t>ДВН 2</t>
  </si>
  <si>
    <t>ДВН 1 этап углубленный</t>
  </si>
  <si>
    <t>ДВН 2 этап углубленный</t>
  </si>
  <si>
    <t>ГБУЗ РТ "Барун-Хемчикский ММЦ"</t>
  </si>
  <si>
    <t>Эндокринология</t>
  </si>
  <si>
    <t>Травматология и ортопедия</t>
  </si>
  <si>
    <t>Пульмонология</t>
  </si>
  <si>
    <t>Нефрология</t>
  </si>
  <si>
    <t>ВОП</t>
  </si>
  <si>
    <t>УЗИ</t>
  </si>
  <si>
    <t>ЭДИ</t>
  </si>
  <si>
    <t xml:space="preserve">Кардиология </t>
  </si>
  <si>
    <t>ГБУЗ РТ "Дзун-Хемчикский ММЦ"</t>
  </si>
  <si>
    <t xml:space="preserve">ЭДИ </t>
  </si>
  <si>
    <t>ГБУЗ РТ "Каа-Хемская ЦКБ"</t>
  </si>
  <si>
    <t>ГБУЗ РТ "Кызылская ЦКБ"</t>
  </si>
  <si>
    <t>зуб врач проф</t>
  </si>
  <si>
    <t>зубврач иные</t>
  </si>
  <si>
    <t>ГБУЗ РТ "Монгун-Тайгинская ЦКБ"</t>
  </si>
  <si>
    <t>ГБУЗ РТ "Овюрская ЦКБ"</t>
  </si>
  <si>
    <t>ГБУЗ РТ "Пий-Хемская ЦКБ"</t>
  </si>
  <si>
    <t>Детская хирургия</t>
  </si>
  <si>
    <t>ГБУЗ РТ "Сут-Хольская ЦКБ"</t>
  </si>
  <si>
    <t>ГБУЗ РТ "Тандинская ЦКБ"</t>
  </si>
  <si>
    <t>Кардилог</t>
  </si>
  <si>
    <t>Кардиолог</t>
  </si>
  <si>
    <t>ГБУЗ РТ "Тере-Хольская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</si>
  <si>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</si>
  <si>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</si>
  <si>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</si>
  <si>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</si>
  <si>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</si>
  <si>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</si>
  <si>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"Городская поликлиника"</t>
  </si>
  <si>
    <t>Ревматология</t>
  </si>
  <si>
    <t>Урология</t>
  </si>
  <si>
    <t>Гастроэнтерология</t>
  </si>
  <si>
    <t>Сурдология-оториноларингология</t>
  </si>
  <si>
    <t>Колопроктология</t>
  </si>
  <si>
    <t>Нейрохирургия</t>
  </si>
  <si>
    <t>Диабетология</t>
  </si>
  <si>
    <t>Гематология</t>
  </si>
  <si>
    <t>Аллергология и иммунология</t>
  </si>
  <si>
    <t xml:space="preserve">ВОП </t>
  </si>
  <si>
    <t>Профпаталогия</t>
  </si>
  <si>
    <t>Профпатология</t>
  </si>
  <si>
    <t>ГБУЗ РТ "Республиканская больница №1"</t>
  </si>
  <si>
    <t xml:space="preserve">Гериатрия </t>
  </si>
  <si>
    <t>Проктология</t>
  </si>
  <si>
    <t xml:space="preserve">КТ </t>
  </si>
  <si>
    <t>МРТ</t>
  </si>
  <si>
    <t>ПИ</t>
  </si>
  <si>
    <t>Гериатрия</t>
  </si>
  <si>
    <t>ЦОАП</t>
  </si>
  <si>
    <t>Гемодиализ интермиттирующий высокопоточный</t>
  </si>
  <si>
    <t>ГБУЗ РТ "Республиканская больница №2"</t>
  </si>
  <si>
    <t>Невролог</t>
  </si>
  <si>
    <t>кардиология</t>
  </si>
  <si>
    <t>ГБУЗ РТ "Республиканская детская больница"</t>
  </si>
  <si>
    <t>Детская кардиология</t>
  </si>
  <si>
    <t>Детская эндокринология</t>
  </si>
  <si>
    <t>Детская урология-андрология</t>
  </si>
  <si>
    <t>ГБУЗ РТ "Инфекционная больница"</t>
  </si>
  <si>
    <t>ГБУЗ РТ "Республиканский кожно-венерологический диспансер"</t>
  </si>
  <si>
    <t>ГБУЗ РТ "Перинатальный центр"</t>
  </si>
  <si>
    <t>ГБУЗ РТ "Республиканский онкологический диспансер"</t>
  </si>
  <si>
    <t>КТ</t>
  </si>
  <si>
    <t>МГИ</t>
  </si>
  <si>
    <t>ГБУЗ РТ«Санаторий-профилакторий «Серебрянка»</t>
  </si>
  <si>
    <t>Детская неврология</t>
  </si>
  <si>
    <t>ГБУЗ РТ "Республиканский центр медицинской реабилитации для детей"</t>
  </si>
  <si>
    <t>мобильная бригада</t>
  </si>
  <si>
    <t xml:space="preserve">Детская кардиология  </t>
  </si>
  <si>
    <t>Детский хируг</t>
  </si>
  <si>
    <t>Травматолог-ортопед</t>
  </si>
  <si>
    <t>Детский уролог-андролог</t>
  </si>
  <si>
    <t>центр здоровья</t>
  </si>
  <si>
    <t xml:space="preserve">Комплексная медицинская  услуга </t>
  </si>
  <si>
    <t>Динамическое наблюдение</t>
  </si>
  <si>
    <t>ФКУЗ "МСЧ МВД России по РТ"</t>
  </si>
  <si>
    <t>ГБУЗ РТ "Республиканский центр общественного здоровья и медицинской профилактики"</t>
  </si>
  <si>
    <t>Инфекионные болезни</t>
  </si>
  <si>
    <t>Комплексная медицинская  услуга с ангиологическим скринингом</t>
  </si>
  <si>
    <t>Комплексная медицинская услуга без ангиологического скрининга</t>
  </si>
  <si>
    <t xml:space="preserve"> Динамическое наблюдение</t>
  </si>
  <si>
    <t>ГБУЗ РТ "Стоматологическая поликлиника"</t>
  </si>
  <si>
    <t>МЧУ ДПО "Нефросовет"</t>
  </si>
  <si>
    <t>нефрология</t>
  </si>
  <si>
    <t xml:space="preserve">Гемодиализ </t>
  </si>
  <si>
    <t>посещения</t>
  </si>
  <si>
    <t xml:space="preserve">Перитонеальный диализ </t>
  </si>
  <si>
    <t>ИП Монгуш Р.К.</t>
  </si>
  <si>
    <t>ООО "С 17"</t>
  </si>
  <si>
    <t>ООО "БАЙДО"</t>
  </si>
  <si>
    <t>Детской эндокринологии</t>
  </si>
  <si>
    <t xml:space="preserve">Детская эндокринология </t>
  </si>
  <si>
    <t>ООО "Алдан"</t>
  </si>
  <si>
    <t>Сердечно-сосудистая хирургия (консультация)</t>
  </si>
  <si>
    <t>Акушерство-гинекологи</t>
  </si>
  <si>
    <t>ИП Саражакова Л.А.</t>
  </si>
  <si>
    <t>проф посещения по стоматологии</t>
  </si>
  <si>
    <t>ООО "Региональный диагностический центр"</t>
  </si>
  <si>
    <t xml:space="preserve"> МРТ </t>
  </si>
  <si>
    <t>ГБУЗ РТ "Противотуберкулузный диспансер"</t>
  </si>
  <si>
    <t>ООО "Семейный доктор"</t>
  </si>
  <si>
    <t>ГБУЗ РТ «Республиканский Центр по профилактике и борьбе со СПИД и инфекционными заболеваниями»</t>
  </si>
  <si>
    <t>Всего</t>
  </si>
  <si>
    <t>ВСЕГО</t>
  </si>
  <si>
    <t>тестирование на выявление COVID-19</t>
  </si>
  <si>
    <t>Приложение №1</t>
  </si>
  <si>
    <t>Поквартальное распределение плановых объемов и стоимости медицинской помощи, оказываемой  в амбулаторных условиях на 2021 год</t>
  </si>
  <si>
    <t>к Протоколу заседания Комиссии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</si>
</sst>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indexed="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horizontal="left" vertical="top" wrapText="1"/>
    </xf>
    <xf numFmtId="0" fontId="4" fillId="0" borderId="0"/>
  </cellStyleXfs>
  <cellXfs count="111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top" wrapText="1"/>
    </xf>
    <xf numFmtId="0" fontId="2" fillId="2" borderId="1" xfId="2" applyFont="1" applyFill="1" applyBorder="1" applyAlignment="1">
      <alignment horizontal="left" vertical="center"/>
    </xf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0" fontId="10" fillId="3" borderId="1" xfId="0" applyFont="1" applyFill="1" applyBorder="1" applyAlignment="1">
      <alignment wrapText="1"/>
    </xf>
    <xf numFmtId="0" fontId="2" fillId="2" borderId="3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12" fillId="2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wrapText="1"/>
    </xf>
    <xf numFmtId="0" fontId="3" fillId="0" borderId="0" xfId="0" applyFont="1" applyBorder="1" applyAlignment="1">
      <alignment horizontal="left"/>
    </xf>
    <xf numFmtId="0" fontId="14" fillId="0" borderId="0" xfId="0" applyFont="1" applyBorder="1" applyAlignment="1">
      <alignment horizontal="center" vertical="center"/>
    </xf>
    <xf numFmtId="0" fontId="7" fillId="0" borderId="0" xfId="0" applyFont="1" applyBorder="1"/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/>
    </xf>
    <xf numFmtId="0" fontId="15" fillId="2" borderId="0" xfId="0" applyFont="1" applyFill="1" applyBorder="1" applyAlignment="1">
      <alignment horizontal="right"/>
    </xf>
    <xf numFmtId="0" fontId="13" fillId="2" borderId="1" xfId="1" applyNumberFormat="1" applyFont="1" applyFill="1" applyBorder="1" applyAlignment="1" applyProtection="1">
      <alignment horizontal="center" vertical="center" wrapText="1"/>
    </xf>
    <xf numFmtId="0" fontId="13" fillId="2" borderId="1" xfId="1" applyNumberFormat="1" applyFont="1" applyFill="1" applyBorder="1" applyAlignment="1" applyProtection="1">
      <alignment horizontal="center" vertical="top" wrapText="1"/>
    </xf>
    <xf numFmtId="0" fontId="16" fillId="2" borderId="1" xfId="1" applyNumberFormat="1" applyFont="1" applyFill="1" applyBorder="1" applyAlignment="1" applyProtection="1">
      <alignment horizontal="center" vertical="top" wrapText="1"/>
    </xf>
    <xf numFmtId="0" fontId="13" fillId="2" borderId="1" xfId="1" applyNumberFormat="1" applyFont="1" applyFill="1" applyBorder="1" applyAlignment="1" applyProtection="1">
      <alignment horizontal="center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right" vertical="top" wrapText="1"/>
    </xf>
    <xf numFmtId="4" fontId="13" fillId="2" borderId="1" xfId="1" applyNumberFormat="1" applyFont="1" applyFill="1" applyBorder="1" applyAlignment="1" applyProtection="1">
      <alignment horizontal="right" vertical="top" wrapText="1"/>
    </xf>
    <xf numFmtId="0" fontId="7" fillId="0" borderId="0" xfId="0" applyFont="1" applyBorder="1" applyAlignment="1">
      <alignment horizontal="left" vertical="top"/>
    </xf>
    <xf numFmtId="0" fontId="16" fillId="2" borderId="1" xfId="1" applyNumberFormat="1" applyFont="1" applyFill="1" applyBorder="1" applyAlignment="1" applyProtection="1">
      <alignment horizontal="center" vertical="center" wrapText="1"/>
    </xf>
    <xf numFmtId="0" fontId="7" fillId="3" borderId="1" xfId="1" applyNumberFormat="1" applyFont="1" applyFill="1" applyBorder="1" applyAlignment="1" applyProtection="1">
      <alignment horizontal="center" wrapText="1"/>
    </xf>
    <xf numFmtId="164" fontId="7" fillId="3" borderId="1" xfId="1" applyNumberFormat="1" applyFont="1" applyFill="1" applyBorder="1" applyAlignment="1" applyProtection="1">
      <alignment horizontal="center" wrapText="1"/>
    </xf>
    <xf numFmtId="164" fontId="7" fillId="0" borderId="0" xfId="0" applyNumberFormat="1" applyFont="1" applyBorder="1" applyAlignment="1">
      <alignment horizontal="left" vertical="top"/>
    </xf>
    <xf numFmtId="0" fontId="13" fillId="2" borderId="1" xfId="1" applyNumberFormat="1" applyFont="1" applyFill="1" applyBorder="1" applyAlignment="1" applyProtection="1">
      <alignment horizontal="center" wrapText="1"/>
    </xf>
    <xf numFmtId="164" fontId="13" fillId="2" borderId="1" xfId="1" applyNumberFormat="1" applyFont="1" applyFill="1" applyBorder="1" applyAlignment="1" applyProtection="1">
      <alignment horizontal="center" wrapText="1"/>
    </xf>
    <xf numFmtId="165" fontId="13" fillId="2" borderId="1" xfId="1" applyNumberFormat="1" applyFont="1" applyFill="1" applyBorder="1" applyAlignment="1" applyProtection="1">
      <alignment horizontal="center" wrapText="1"/>
    </xf>
    <xf numFmtId="1" fontId="13" fillId="2" borderId="1" xfId="1" applyNumberFormat="1" applyFont="1" applyFill="1" applyBorder="1" applyAlignment="1" applyProtection="1">
      <alignment horizontal="center" wrapText="1"/>
    </xf>
    <xf numFmtId="0" fontId="13" fillId="3" borderId="1" xfId="1" applyNumberFormat="1" applyFont="1" applyFill="1" applyBorder="1" applyAlignment="1" applyProtection="1">
      <alignment horizontal="center" wrapText="1"/>
    </xf>
    <xf numFmtId="164" fontId="13" fillId="3" borderId="1" xfId="1" applyNumberFormat="1" applyFont="1" applyFill="1" applyBorder="1" applyAlignment="1" applyProtection="1">
      <alignment horizontal="center" wrapText="1"/>
    </xf>
    <xf numFmtId="165" fontId="13" fillId="3" borderId="1" xfId="1" applyNumberFormat="1" applyFont="1" applyFill="1" applyBorder="1" applyAlignment="1" applyProtection="1">
      <alignment horizontal="center" wrapText="1"/>
    </xf>
    <xf numFmtId="1" fontId="13" fillId="3" borderId="1" xfId="1" applyNumberFormat="1" applyFont="1" applyFill="1" applyBorder="1" applyAlignment="1" applyProtection="1">
      <alignment horizontal="center" wrapText="1"/>
    </xf>
    <xf numFmtId="0" fontId="2" fillId="3" borderId="1" xfId="1" applyNumberFormat="1" applyFont="1" applyFill="1" applyBorder="1" applyAlignment="1" applyProtection="1">
      <alignment horizontal="center" wrapText="1"/>
    </xf>
    <xf numFmtId="0" fontId="16" fillId="3" borderId="1" xfId="1" applyNumberFormat="1" applyFont="1" applyFill="1" applyBorder="1" applyAlignment="1" applyProtection="1">
      <alignment horizontal="center" wrapText="1"/>
    </xf>
    <xf numFmtId="165" fontId="16" fillId="3" borderId="1" xfId="1" applyNumberFormat="1" applyFont="1" applyFill="1" applyBorder="1" applyAlignment="1" applyProtection="1">
      <alignment horizontal="center" wrapText="1"/>
    </xf>
    <xf numFmtId="0" fontId="13" fillId="4" borderId="1" xfId="1" applyNumberFormat="1" applyFont="1" applyFill="1" applyBorder="1" applyAlignment="1" applyProtection="1">
      <alignment horizontal="center" wrapText="1"/>
    </xf>
    <xf numFmtId="164" fontId="13" fillId="4" borderId="1" xfId="1" applyNumberFormat="1" applyFont="1" applyFill="1" applyBorder="1" applyAlignment="1" applyProtection="1">
      <alignment horizontal="center" wrapText="1"/>
    </xf>
    <xf numFmtId="0" fontId="13" fillId="3" borderId="1" xfId="1" applyNumberFormat="1" applyFont="1" applyFill="1" applyBorder="1" applyAlignment="1" applyProtection="1">
      <alignment horizontal="left" wrapText="1"/>
    </xf>
    <xf numFmtId="164" fontId="7" fillId="3" borderId="1" xfId="0" applyNumberFormat="1" applyFont="1" applyFill="1" applyBorder="1" applyAlignment="1">
      <alignment horizontal="center" wrapText="1"/>
    </xf>
    <xf numFmtId="0" fontId="13" fillId="2" borderId="1" xfId="1" applyNumberFormat="1" applyFont="1" applyFill="1" applyBorder="1" applyAlignment="1" applyProtection="1">
      <alignment horizontal="left" wrapText="1"/>
    </xf>
    <xf numFmtId="164" fontId="7" fillId="0" borderId="1" xfId="0" applyNumberFormat="1" applyFont="1" applyBorder="1" applyAlignment="1">
      <alignment horizontal="center" wrapText="1"/>
    </xf>
    <xf numFmtId="165" fontId="7" fillId="0" borderId="1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165" fontId="7" fillId="3" borderId="1" xfId="0" applyNumberFormat="1" applyFont="1" applyFill="1" applyBorder="1" applyAlignment="1">
      <alignment horizontal="center"/>
    </xf>
    <xf numFmtId="1" fontId="7" fillId="3" borderId="1" xfId="0" applyNumberFormat="1" applyFont="1" applyFill="1" applyBorder="1" applyAlignment="1">
      <alignment horizontal="center"/>
    </xf>
    <xf numFmtId="1" fontId="15" fillId="3" borderId="1" xfId="0" applyNumberFormat="1" applyFont="1" applyFill="1" applyBorder="1" applyAlignment="1">
      <alignment horizontal="center"/>
    </xf>
    <xf numFmtId="165" fontId="15" fillId="3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164" fontId="7" fillId="4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2" fontId="7" fillId="3" borderId="1" xfId="0" applyNumberFormat="1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164" fontId="13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1" fontId="7" fillId="2" borderId="1" xfId="0" applyNumberFormat="1" applyFont="1" applyFill="1" applyBorder="1" applyAlignment="1">
      <alignment horizontal="center"/>
    </xf>
    <xf numFmtId="165" fontId="13" fillId="2" borderId="1" xfId="0" applyNumberFormat="1" applyFont="1" applyFill="1" applyBorder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164" fontId="13" fillId="4" borderId="1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17" fillId="2" borderId="1" xfId="1" applyNumberFormat="1" applyFont="1" applyFill="1" applyBorder="1" applyAlignment="1" applyProtection="1">
      <alignment horizontal="left" wrapText="1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8" fillId="4" borderId="1" xfId="0" applyFont="1" applyFill="1" applyBorder="1" applyAlignment="1">
      <alignment horizontal="center"/>
    </xf>
    <xf numFmtId="164" fontId="7" fillId="0" borderId="0" xfId="0" applyNumberFormat="1" applyFont="1" applyBorder="1"/>
    <xf numFmtId="164" fontId="15" fillId="0" borderId="0" xfId="0" applyNumberFormat="1" applyFont="1" applyBorder="1"/>
    <xf numFmtId="165" fontId="7" fillId="0" borderId="0" xfId="0" applyNumberFormat="1" applyFont="1" applyBorder="1"/>
    <xf numFmtId="165" fontId="15" fillId="0" borderId="0" xfId="0" applyNumberFormat="1" applyFont="1" applyBorder="1"/>
    <xf numFmtId="0" fontId="15" fillId="0" borderId="1" xfId="0" applyFont="1" applyBorder="1" applyAlignment="1">
      <alignment horizontal="center"/>
    </xf>
    <xf numFmtId="4" fontId="15" fillId="0" borderId="1" xfId="0" applyNumberFormat="1" applyFont="1" applyBorder="1"/>
    <xf numFmtId="4" fontId="7" fillId="0" borderId="1" xfId="0" applyNumberFormat="1" applyFont="1" applyBorder="1"/>
    <xf numFmtId="4" fontId="7" fillId="0" borderId="0" xfId="0" applyNumberFormat="1" applyFont="1" applyBorder="1"/>
    <xf numFmtId="3" fontId="7" fillId="0" borderId="0" xfId="0" applyNumberFormat="1" applyFont="1" applyBorder="1"/>
    <xf numFmtId="1" fontId="7" fillId="0" borderId="0" xfId="0" applyNumberFormat="1" applyFont="1" applyBorder="1"/>
    <xf numFmtId="4" fontId="15" fillId="2" borderId="1" xfId="0" applyNumberFormat="1" applyFont="1" applyFill="1" applyBorder="1"/>
    <xf numFmtId="0" fontId="7" fillId="0" borderId="1" xfId="0" applyFont="1" applyBorder="1" applyAlignment="1">
      <alignment horizontal="center" wrapText="1"/>
    </xf>
    <xf numFmtId="2" fontId="7" fillId="0" borderId="0" xfId="0" applyNumberFormat="1" applyFont="1" applyBorder="1"/>
    <xf numFmtId="4" fontId="13" fillId="0" borderId="1" xfId="0" applyNumberFormat="1" applyFont="1" applyBorder="1"/>
    <xf numFmtId="0" fontId="15" fillId="0" borderId="0" xfId="0" applyFont="1" applyBorder="1" applyAlignment="1">
      <alignment horizontal="right"/>
    </xf>
  </cellXfs>
  <cellStyles count="3">
    <cellStyle name="Excel Built-in Normal" xfId="2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40;&#1055;&#105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86;&#1073;&#1084;&#1077;&#1085;&#1085;&#1080;&#1082;\&#1058;&#1040;&#1056;&#1048;&#1060;&#1053;&#1040;&#1071;\&#1058;&#1040;&#1056;&#1048;&#1060;&#1053;&#1040;&#1071;%202021\&#1057;&#1074;&#1086;&#1076;%20&#1085;&#1072;%202021%20&#1075;&#1086;&#1076;%208%20&#1086;&#1090;%2030.08.2021\&#1057;&#1074;&#1086;&#1076;%20&#1085;&#1072;%202021\&#1044;&#1044;%20&#1080;%20&#1055;&#1052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б.без.стом."/>
      <sheetName val="стом обр."/>
      <sheetName val="КТМРТ(обращение)"/>
      <sheetName val="неотложка с коэф"/>
      <sheetName val="ДНХБ"/>
      <sheetName val="ФАП"/>
      <sheetName val="ЦАОП"/>
      <sheetName val="разовые без стом"/>
      <sheetName val="иные"/>
      <sheetName val="проф.пос. по стом. "/>
      <sheetName val="гемодиализ"/>
      <sheetName val="моб.бригады с коэф"/>
      <sheetName val="зубврач.обр."/>
      <sheetName val="иные стом."/>
      <sheetName val="зубврач.проф."/>
      <sheetName val="зубврач.иные"/>
      <sheetName val="центры здоровья"/>
      <sheetName val="отклонение"/>
    </sheetNames>
    <sheetDataSet>
      <sheetData sheetId="0">
        <row r="8">
          <cell r="D8">
            <v>1472</v>
          </cell>
        </row>
        <row r="10">
          <cell r="G10">
            <v>1625</v>
          </cell>
          <cell r="K10">
            <v>1634</v>
          </cell>
          <cell r="O10">
            <v>1650</v>
          </cell>
          <cell r="V10">
            <v>1650</v>
          </cell>
          <cell r="W10">
            <v>6559</v>
          </cell>
          <cell r="BO10">
            <v>4457.1414062499989</v>
          </cell>
          <cell r="CI10">
            <v>4481.8271124999992</v>
          </cell>
          <cell r="DC10">
            <v>4525.712812499999</v>
          </cell>
          <cell r="EL10">
            <v>4525.712812499999</v>
          </cell>
          <cell r="EQ10">
            <v>17990.394143749996</v>
          </cell>
        </row>
        <row r="12">
          <cell r="G12">
            <v>1431</v>
          </cell>
          <cell r="K12">
            <v>1581</v>
          </cell>
          <cell r="O12">
            <v>1740</v>
          </cell>
          <cell r="V12">
            <v>1650</v>
          </cell>
          <cell r="W12">
            <v>6402</v>
          </cell>
          <cell r="BO12">
            <v>2543.4176863500002</v>
          </cell>
          <cell r="CI12">
            <v>2810.0233138499998</v>
          </cell>
          <cell r="DC12">
            <v>3092.6252790000003</v>
          </cell>
          <cell r="EL12">
            <v>2932.6619025000005</v>
          </cell>
          <cell r="EQ12">
            <v>11378.7281817</v>
          </cell>
        </row>
        <row r="14">
          <cell r="G14">
            <v>122</v>
          </cell>
          <cell r="K14">
            <v>119</v>
          </cell>
          <cell r="O14">
            <v>119</v>
          </cell>
          <cell r="V14">
            <v>78</v>
          </cell>
          <cell r="W14">
            <v>438</v>
          </cell>
          <cell r="BO14">
            <v>281.08790850000003</v>
          </cell>
          <cell r="CI14">
            <v>274.17591075000001</v>
          </cell>
          <cell r="DC14">
            <v>274.17591075000001</v>
          </cell>
          <cell r="EL14">
            <v>179.71194149999997</v>
          </cell>
          <cell r="EQ14">
            <v>1009.1516715000002</v>
          </cell>
        </row>
        <row r="15">
          <cell r="G15">
            <v>174</v>
          </cell>
          <cell r="K15">
            <v>171</v>
          </cell>
          <cell r="O15">
            <v>176</v>
          </cell>
          <cell r="V15">
            <v>180</v>
          </cell>
          <cell r="W15">
            <v>701</v>
          </cell>
          <cell r="BO15">
            <v>358.89725460000005</v>
          </cell>
          <cell r="CI15">
            <v>352.70937090000001</v>
          </cell>
          <cell r="DC15">
            <v>363.02251039999999</v>
          </cell>
          <cell r="EL15">
            <v>371.27302200000003</v>
          </cell>
          <cell r="EQ15">
            <v>1445.9021579</v>
          </cell>
        </row>
        <row r="16">
          <cell r="G16">
            <v>184</v>
          </cell>
          <cell r="K16">
            <v>184</v>
          </cell>
          <cell r="O16">
            <v>185</v>
          </cell>
          <cell r="V16">
            <v>186</v>
          </cell>
          <cell r="W16">
            <v>739</v>
          </cell>
          <cell r="BO16">
            <v>625.81008199999997</v>
          </cell>
          <cell r="CI16">
            <v>625.81008199999997</v>
          </cell>
          <cell r="DC16">
            <v>629.21122374999982</v>
          </cell>
          <cell r="EL16">
            <v>632.61236550000001</v>
          </cell>
          <cell r="EQ16">
            <v>2513.4437532500001</v>
          </cell>
        </row>
        <row r="17">
          <cell r="G17">
            <v>160</v>
          </cell>
          <cell r="K17">
            <v>185</v>
          </cell>
          <cell r="O17">
            <v>194</v>
          </cell>
          <cell r="V17">
            <v>180</v>
          </cell>
          <cell r="W17">
            <v>719</v>
          </cell>
          <cell r="BO17">
            <v>372.15073600000005</v>
          </cell>
          <cell r="CI17">
            <v>430.29928850000005</v>
          </cell>
          <cell r="DC17">
            <v>451.2327674</v>
          </cell>
          <cell r="EL17">
            <v>418.66957800000012</v>
          </cell>
          <cell r="EQ17">
            <v>1672.3523699000002</v>
          </cell>
        </row>
        <row r="18">
          <cell r="G18">
            <v>201</v>
          </cell>
          <cell r="K18">
            <v>207</v>
          </cell>
          <cell r="O18">
            <v>201</v>
          </cell>
          <cell r="V18">
            <v>201</v>
          </cell>
          <cell r="W18">
            <v>810</v>
          </cell>
          <cell r="BO18">
            <v>449.87231070000007</v>
          </cell>
          <cell r="CI18">
            <v>463.30133490000009</v>
          </cell>
          <cell r="DC18">
            <v>449.87231070000007</v>
          </cell>
          <cell r="EL18">
            <v>449.87231070000007</v>
          </cell>
          <cell r="EQ18">
            <v>1812.9182670000002</v>
          </cell>
        </row>
        <row r="19">
          <cell r="G19">
            <v>264</v>
          </cell>
          <cell r="K19">
            <v>270</v>
          </cell>
          <cell r="O19">
            <v>270</v>
          </cell>
          <cell r="V19">
            <v>269</v>
          </cell>
          <cell r="W19">
            <v>1073</v>
          </cell>
          <cell r="BO19">
            <v>457.64007960000009</v>
          </cell>
          <cell r="CI19">
            <v>468.04099050000008</v>
          </cell>
          <cell r="DC19">
            <v>468.04099050000008</v>
          </cell>
          <cell r="EL19">
            <v>466.3075053500001</v>
          </cell>
          <cell r="EQ19">
            <v>1860.0295659500005</v>
          </cell>
        </row>
        <row r="20">
          <cell r="G20">
            <v>150</v>
          </cell>
          <cell r="K20">
            <v>150</v>
          </cell>
          <cell r="O20">
            <v>175</v>
          </cell>
          <cell r="V20">
            <v>180</v>
          </cell>
          <cell r="W20">
            <v>655</v>
          </cell>
          <cell r="BO20">
            <v>329.14274999999998</v>
          </cell>
          <cell r="CI20">
            <v>329.14274999999998</v>
          </cell>
          <cell r="DC20">
            <v>383.99987499999997</v>
          </cell>
          <cell r="EL20">
            <v>394.97129999999999</v>
          </cell>
          <cell r="EQ20">
            <v>1437.2566750000001</v>
          </cell>
        </row>
        <row r="21">
          <cell r="G21">
            <v>78</v>
          </cell>
          <cell r="K21">
            <v>90</v>
          </cell>
          <cell r="O21">
            <v>87</v>
          </cell>
          <cell r="V21">
            <v>86</v>
          </cell>
          <cell r="W21">
            <v>341</v>
          </cell>
          <cell r="BO21">
            <v>138.63492630000002</v>
          </cell>
          <cell r="CI21">
            <v>159.96337650000001</v>
          </cell>
          <cell r="DC21">
            <v>154.63126395</v>
          </cell>
          <cell r="EL21">
            <v>152.85389310000002</v>
          </cell>
          <cell r="EQ21">
            <v>606.08345984999994</v>
          </cell>
        </row>
        <row r="22">
          <cell r="G22">
            <v>38</v>
          </cell>
          <cell r="K22">
            <v>60</v>
          </cell>
          <cell r="O22">
            <v>60</v>
          </cell>
          <cell r="V22">
            <v>60</v>
          </cell>
          <cell r="W22">
            <v>218</v>
          </cell>
          <cell r="BO22">
            <v>86.718143200000014</v>
          </cell>
          <cell r="CI22">
            <v>136.92338400000003</v>
          </cell>
          <cell r="DC22">
            <v>136.92338400000003</v>
          </cell>
          <cell r="EL22">
            <v>136.92338400000003</v>
          </cell>
          <cell r="EQ22">
            <v>497.48829520000004</v>
          </cell>
        </row>
        <row r="25">
          <cell r="G25">
            <v>341</v>
          </cell>
          <cell r="K25">
            <v>294</v>
          </cell>
          <cell r="O25">
            <v>356</v>
          </cell>
          <cell r="V25">
            <v>412</v>
          </cell>
          <cell r="W25">
            <v>1403</v>
          </cell>
          <cell r="BO25">
            <v>782.53266519999988</v>
          </cell>
          <cell r="CI25">
            <v>674.67625680000003</v>
          </cell>
          <cell r="DC25">
            <v>816.95492319999994</v>
          </cell>
          <cell r="EL25">
            <v>945.46468640000012</v>
          </cell>
          <cell r="EQ25">
            <v>3219.6285315999994</v>
          </cell>
        </row>
        <row r="26">
          <cell r="G26">
            <v>2055</v>
          </cell>
          <cell r="K26">
            <v>1807</v>
          </cell>
          <cell r="O26">
            <v>1837</v>
          </cell>
          <cell r="V26">
            <v>1933</v>
          </cell>
          <cell r="W26">
            <v>7632</v>
          </cell>
          <cell r="BO26">
            <v>5668.0881562499999</v>
          </cell>
          <cell r="CI26">
            <v>4984.0561062500001</v>
          </cell>
          <cell r="DC26">
            <v>5066.8019187500004</v>
          </cell>
          <cell r="EL26">
            <v>5331.5885187500007</v>
          </cell>
          <cell r="EQ26">
            <v>21050.534699999997</v>
          </cell>
        </row>
        <row r="28">
          <cell r="G28">
            <v>1889</v>
          </cell>
          <cell r="K28">
            <v>1925</v>
          </cell>
          <cell r="O28">
            <v>1860</v>
          </cell>
          <cell r="V28">
            <v>2050</v>
          </cell>
          <cell r="W28">
            <v>7724</v>
          </cell>
          <cell r="BO28">
            <v>3376.2277399499999</v>
          </cell>
          <cell r="CI28">
            <v>3440.5708837500001</v>
          </cell>
          <cell r="DC28">
            <v>3324.3957629999995</v>
          </cell>
          <cell r="EL28">
            <v>3663.9845774999994</v>
          </cell>
          <cell r="EQ28">
            <v>13805.1789642</v>
          </cell>
        </row>
        <row r="30">
          <cell r="G30">
            <v>231</v>
          </cell>
          <cell r="K30">
            <v>267</v>
          </cell>
          <cell r="O30">
            <v>204</v>
          </cell>
          <cell r="V30">
            <v>255</v>
          </cell>
          <cell r="W30">
            <v>957</v>
          </cell>
          <cell r="BO30">
            <v>774.76559159999999</v>
          </cell>
          <cell r="CI30">
            <v>895.50828120000006</v>
          </cell>
          <cell r="DC30">
            <v>684.20857440000009</v>
          </cell>
          <cell r="EL30">
            <v>855.26071799999988</v>
          </cell>
          <cell r="EQ30">
            <v>3209.7431652</v>
          </cell>
        </row>
        <row r="31">
          <cell r="G31">
            <v>498</v>
          </cell>
          <cell r="K31">
            <v>558</v>
          </cell>
          <cell r="O31">
            <v>601</v>
          </cell>
          <cell r="V31">
            <v>607</v>
          </cell>
          <cell r="W31">
            <v>2264</v>
          </cell>
          <cell r="BO31">
            <v>1120.8416777999998</v>
          </cell>
          <cell r="CI31">
            <v>1255.8828437999998</v>
          </cell>
          <cell r="DC31">
            <v>1352.6623460999997</v>
          </cell>
          <cell r="EL31">
            <v>1366.1664626999996</v>
          </cell>
          <cell r="EQ31">
            <v>5095.5533303999982</v>
          </cell>
        </row>
        <row r="32">
          <cell r="G32">
            <v>334</v>
          </cell>
          <cell r="K32">
            <v>355</v>
          </cell>
          <cell r="O32">
            <v>369</v>
          </cell>
          <cell r="V32">
            <v>349</v>
          </cell>
          <cell r="W32">
            <v>1407</v>
          </cell>
          <cell r="BO32">
            <v>773.83883849999972</v>
          </cell>
          <cell r="CI32">
            <v>822.49337624999987</v>
          </cell>
          <cell r="DC32">
            <v>854.92973474999985</v>
          </cell>
          <cell r="EL32">
            <v>808.59207974999981</v>
          </cell>
          <cell r="EQ32">
            <v>3259.8540292499993</v>
          </cell>
        </row>
        <row r="33">
          <cell r="G33">
            <v>452</v>
          </cell>
          <cell r="K33">
            <v>461</v>
          </cell>
          <cell r="O33">
            <v>463</v>
          </cell>
          <cell r="V33">
            <v>463</v>
          </cell>
          <cell r="W33">
            <v>1839</v>
          </cell>
          <cell r="BO33">
            <v>937.5210883999996</v>
          </cell>
          <cell r="CI33">
            <v>956.18854369999963</v>
          </cell>
          <cell r="DC33">
            <v>960.33686709999984</v>
          </cell>
          <cell r="EL33">
            <v>960.33686709999972</v>
          </cell>
          <cell r="EQ33">
            <v>3814.3833662999996</v>
          </cell>
        </row>
        <row r="34">
          <cell r="G34">
            <v>186</v>
          </cell>
          <cell r="K34">
            <v>196</v>
          </cell>
          <cell r="O34">
            <v>198</v>
          </cell>
          <cell r="V34">
            <v>190</v>
          </cell>
          <cell r="W34">
            <v>770</v>
          </cell>
          <cell r="BO34">
            <v>332.4395763</v>
          </cell>
          <cell r="CI34">
            <v>350.31267179999998</v>
          </cell>
          <cell r="DC34">
            <v>353.88729089999998</v>
          </cell>
          <cell r="EL34">
            <v>339.58881450000001</v>
          </cell>
          <cell r="EQ34">
            <v>1376.2283534999999</v>
          </cell>
        </row>
        <row r="35">
          <cell r="G35">
            <v>226</v>
          </cell>
          <cell r="K35">
            <v>210</v>
          </cell>
          <cell r="O35">
            <v>216</v>
          </cell>
          <cell r="V35">
            <v>210</v>
          </cell>
          <cell r="W35">
            <v>862</v>
          </cell>
          <cell r="BO35">
            <v>403.93195829999996</v>
          </cell>
          <cell r="CI35">
            <v>375.33500549999997</v>
          </cell>
          <cell r="DC35">
            <v>386.05886279999999</v>
          </cell>
          <cell r="EL35">
            <v>375.33500549999997</v>
          </cell>
          <cell r="EQ35">
            <v>1540.6608320999999</v>
          </cell>
        </row>
        <row r="36">
          <cell r="G36">
            <v>199</v>
          </cell>
          <cell r="K36">
            <v>201</v>
          </cell>
          <cell r="O36">
            <v>198</v>
          </cell>
          <cell r="V36">
            <v>195</v>
          </cell>
          <cell r="W36">
            <v>793</v>
          </cell>
          <cell r="BO36">
            <v>355.67460045000001</v>
          </cell>
          <cell r="CI36">
            <v>359.24921954999996</v>
          </cell>
          <cell r="DC36">
            <v>353.88729089999998</v>
          </cell>
          <cell r="EL36">
            <v>348.52536224999994</v>
          </cell>
          <cell r="EQ36">
            <v>1417.3364731499998</v>
          </cell>
        </row>
        <row r="37">
          <cell r="G37">
            <v>1850</v>
          </cell>
          <cell r="K37">
            <v>1935</v>
          </cell>
          <cell r="O37">
            <v>1944</v>
          </cell>
          <cell r="V37">
            <v>1791</v>
          </cell>
          <cell r="W37">
            <v>7520</v>
          </cell>
          <cell r="BO37">
            <v>6327.2964624999995</v>
          </cell>
          <cell r="CI37">
            <v>6618.0100837500004</v>
          </cell>
          <cell r="DC37">
            <v>6648.7915259999991</v>
          </cell>
          <cell r="EL37">
            <v>6125.5070077499986</v>
          </cell>
          <cell r="EQ37">
            <v>25719.605080000001</v>
          </cell>
        </row>
        <row r="38">
          <cell r="G38">
            <v>391</v>
          </cell>
          <cell r="K38">
            <v>408</v>
          </cell>
          <cell r="O38">
            <v>383</v>
          </cell>
          <cell r="V38">
            <v>389</v>
          </cell>
          <cell r="W38">
            <v>1571</v>
          </cell>
          <cell r="BO38">
            <v>862.76300499999991</v>
          </cell>
          <cell r="CI38">
            <v>900.27443999999991</v>
          </cell>
          <cell r="DC38">
            <v>845.11056499999995</v>
          </cell>
          <cell r="EL38">
            <v>858.34989499999983</v>
          </cell>
          <cell r="EQ38">
            <v>3466.4979049999997</v>
          </cell>
        </row>
        <row r="39">
          <cell r="G39">
            <v>370</v>
          </cell>
          <cell r="K39">
            <v>375</v>
          </cell>
          <cell r="O39">
            <v>375</v>
          </cell>
          <cell r="V39">
            <v>375</v>
          </cell>
          <cell r="W39">
            <v>1495</v>
          </cell>
          <cell r="BO39">
            <v>644.9760265000001</v>
          </cell>
          <cell r="CI39">
            <v>653.69191875000013</v>
          </cell>
          <cell r="DC39">
            <v>653.69191875000013</v>
          </cell>
          <cell r="EL39">
            <v>653.69191875000013</v>
          </cell>
          <cell r="EQ39">
            <v>2606.0517827500003</v>
          </cell>
        </row>
        <row r="40">
          <cell r="G40">
            <v>270</v>
          </cell>
          <cell r="K40">
            <v>270</v>
          </cell>
          <cell r="O40">
            <v>270</v>
          </cell>
          <cell r="V40">
            <v>225</v>
          </cell>
          <cell r="W40">
            <v>1035</v>
          </cell>
          <cell r="BO40">
            <v>631.51604099999997</v>
          </cell>
          <cell r="CI40">
            <v>631.51604099999997</v>
          </cell>
          <cell r="DC40">
            <v>631.51604099999997</v>
          </cell>
          <cell r="EL40">
            <v>526.26336749999984</v>
          </cell>
          <cell r="EQ40">
            <v>2420.8114905000002</v>
          </cell>
        </row>
        <row r="41">
          <cell r="G41">
            <v>0</v>
          </cell>
          <cell r="K41">
            <v>0</v>
          </cell>
          <cell r="O41">
            <v>0</v>
          </cell>
          <cell r="V41">
            <v>0</v>
          </cell>
          <cell r="W41">
            <v>0</v>
          </cell>
          <cell r="BO41">
            <v>0</v>
          </cell>
          <cell r="CI41">
            <v>0</v>
          </cell>
          <cell r="DC41">
            <v>0</v>
          </cell>
          <cell r="EL41">
            <v>0</v>
          </cell>
          <cell r="EQ41">
            <v>0</v>
          </cell>
        </row>
        <row r="42">
          <cell r="G42">
            <v>101</v>
          </cell>
          <cell r="K42">
            <v>148</v>
          </cell>
          <cell r="O42">
            <v>145</v>
          </cell>
          <cell r="V42">
            <v>134</v>
          </cell>
          <cell r="W42">
            <v>528</v>
          </cell>
          <cell r="BO42">
            <v>180.51826455</v>
          </cell>
          <cell r="CI42">
            <v>264.52181339999998</v>
          </cell>
          <cell r="DC42">
            <v>259.15988474999995</v>
          </cell>
          <cell r="EL42">
            <v>239.49947969999999</v>
          </cell>
          <cell r="EQ42">
            <v>943.69944239999995</v>
          </cell>
        </row>
        <row r="45">
          <cell r="G45">
            <v>1920</v>
          </cell>
          <cell r="K45">
            <v>1920</v>
          </cell>
          <cell r="O45">
            <v>1920</v>
          </cell>
          <cell r="V45">
            <v>1920</v>
          </cell>
          <cell r="W45">
            <v>7680</v>
          </cell>
          <cell r="BO45">
            <v>5295.732</v>
          </cell>
          <cell r="CI45">
            <v>5295.732</v>
          </cell>
          <cell r="DC45">
            <v>5295.732</v>
          </cell>
          <cell r="EL45">
            <v>5295.732</v>
          </cell>
          <cell r="EQ45">
            <v>21182.928</v>
          </cell>
        </row>
        <row r="47">
          <cell r="G47">
            <v>1687</v>
          </cell>
          <cell r="K47">
            <v>2000</v>
          </cell>
          <cell r="O47">
            <v>1850</v>
          </cell>
          <cell r="V47">
            <v>1029</v>
          </cell>
          <cell r="W47">
            <v>6566</v>
          </cell>
          <cell r="BO47">
            <v>3015.1912108500001</v>
          </cell>
          <cell r="CI47">
            <v>3574.6190999999999</v>
          </cell>
          <cell r="DC47">
            <v>3306.5226674999999</v>
          </cell>
          <cell r="EL47">
            <v>1866.2291961300002</v>
          </cell>
          <cell r="EQ47">
            <v>11762.562174480003</v>
          </cell>
        </row>
        <row r="49">
          <cell r="G49">
            <v>281</v>
          </cell>
          <cell r="K49">
            <v>318</v>
          </cell>
          <cell r="O49">
            <v>296</v>
          </cell>
          <cell r="V49">
            <v>256</v>
          </cell>
          <cell r="W49">
            <v>1151</v>
          </cell>
          <cell r="BO49">
            <v>651.04405274999988</v>
          </cell>
          <cell r="CI49">
            <v>736.76871449999999</v>
          </cell>
          <cell r="DC49">
            <v>685.79729399999997</v>
          </cell>
          <cell r="EL49">
            <v>596.4463797630001</v>
          </cell>
          <cell r="EQ49">
            <v>2670.0564410129991</v>
          </cell>
        </row>
        <row r="50">
          <cell r="G50">
            <v>414</v>
          </cell>
          <cell r="K50">
            <v>414</v>
          </cell>
          <cell r="O50">
            <v>414</v>
          </cell>
          <cell r="V50">
            <v>414</v>
          </cell>
          <cell r="W50">
            <v>1656</v>
          </cell>
          <cell r="BO50">
            <v>858.70294379999996</v>
          </cell>
          <cell r="CI50">
            <v>858.70294379999996</v>
          </cell>
          <cell r="DC50">
            <v>858.70294379999996</v>
          </cell>
          <cell r="EL50">
            <v>867.48181112969996</v>
          </cell>
          <cell r="EQ50">
            <v>3443.5906425296998</v>
          </cell>
        </row>
        <row r="51">
          <cell r="G51">
            <v>1230</v>
          </cell>
          <cell r="K51">
            <v>1384</v>
          </cell>
          <cell r="O51">
            <v>1383</v>
          </cell>
          <cell r="V51">
            <v>923</v>
          </cell>
          <cell r="W51">
            <v>4920</v>
          </cell>
          <cell r="BO51">
            <v>4206.7971074999987</v>
          </cell>
          <cell r="CI51">
            <v>4733.5017859999989</v>
          </cell>
          <cell r="DC51">
            <v>4730.0816257499991</v>
          </cell>
          <cell r="EL51">
            <v>3138.1543567465001</v>
          </cell>
          <cell r="EQ51">
            <v>16808.534875996498</v>
          </cell>
        </row>
        <row r="52">
          <cell r="G52">
            <v>272</v>
          </cell>
          <cell r="K52">
            <v>234</v>
          </cell>
          <cell r="O52">
            <v>311</v>
          </cell>
          <cell r="V52">
            <v>250</v>
          </cell>
          <cell r="W52">
            <v>1067</v>
          </cell>
          <cell r="BO52">
            <v>600.18295999999987</v>
          </cell>
          <cell r="CI52">
            <v>516.33386999999993</v>
          </cell>
          <cell r="DC52">
            <v>686.23860499999978</v>
          </cell>
          <cell r="EL52">
            <v>559.12890094749991</v>
          </cell>
          <cell r="EQ52">
            <v>2361.884335947499</v>
          </cell>
        </row>
        <row r="53">
          <cell r="G53">
            <v>277</v>
          </cell>
          <cell r="K53">
            <v>294</v>
          </cell>
          <cell r="O53">
            <v>312</v>
          </cell>
          <cell r="V53">
            <v>225</v>
          </cell>
          <cell r="W53">
            <v>1108</v>
          </cell>
          <cell r="BO53">
            <v>482.86043065000013</v>
          </cell>
          <cell r="CI53">
            <v>512.4944643</v>
          </cell>
          <cell r="DC53">
            <v>543.87167640000007</v>
          </cell>
          <cell r="EL53">
            <v>401.56039711710002</v>
          </cell>
          <cell r="EQ53">
            <v>1940.7869684671002</v>
          </cell>
        </row>
        <row r="54">
          <cell r="G54">
            <v>469</v>
          </cell>
          <cell r="K54">
            <v>466</v>
          </cell>
          <cell r="O54">
            <v>538</v>
          </cell>
          <cell r="V54">
            <v>450</v>
          </cell>
          <cell r="W54">
            <v>1923</v>
          </cell>
          <cell r="BO54">
            <v>1055.5717808999998</v>
          </cell>
          <cell r="CI54">
            <v>1048.8197226000002</v>
          </cell>
          <cell r="DC54">
            <v>1210.8691217999999</v>
          </cell>
          <cell r="EL54">
            <v>1020.12446777475</v>
          </cell>
          <cell r="EQ54">
            <v>4335.3850930747494</v>
          </cell>
        </row>
        <row r="55">
          <cell r="G55">
            <v>172</v>
          </cell>
          <cell r="K55">
            <v>209</v>
          </cell>
          <cell r="O55">
            <v>210</v>
          </cell>
          <cell r="V55">
            <v>235</v>
          </cell>
          <cell r="W55">
            <v>826</v>
          </cell>
          <cell r="BO55">
            <v>402.29910760000001</v>
          </cell>
          <cell r="CI55">
            <v>488.84019469999998</v>
          </cell>
          <cell r="DC55">
            <v>491.17914299999995</v>
          </cell>
          <cell r="EL55">
            <v>552.46011803319993</v>
          </cell>
          <cell r="EQ55">
            <v>1934.7785633331998</v>
          </cell>
        </row>
        <row r="56">
          <cell r="G56">
            <v>285</v>
          </cell>
          <cell r="K56">
            <v>285</v>
          </cell>
          <cell r="O56">
            <v>285</v>
          </cell>
          <cell r="V56">
            <v>285</v>
          </cell>
          <cell r="W56">
            <v>1140</v>
          </cell>
          <cell r="BO56">
            <v>654.02290199999993</v>
          </cell>
          <cell r="CI56">
            <v>654.02290199999993</v>
          </cell>
          <cell r="DC56">
            <v>654.02290199999993</v>
          </cell>
          <cell r="EL56">
            <v>658.1168338192499</v>
          </cell>
          <cell r="EQ56">
            <v>2620.1855398192497</v>
          </cell>
        </row>
        <row r="57">
          <cell r="G57">
            <v>115</v>
          </cell>
          <cell r="K57">
            <v>121</v>
          </cell>
          <cell r="O57">
            <v>125</v>
          </cell>
          <cell r="V57">
            <v>111</v>
          </cell>
          <cell r="W57">
            <v>472</v>
          </cell>
          <cell r="BO57">
            <v>205.54059825000002</v>
          </cell>
          <cell r="CI57">
            <v>216.26445555000001</v>
          </cell>
          <cell r="DC57">
            <v>223.41369374999999</v>
          </cell>
          <cell r="EL57">
            <v>202.36421819639997</v>
          </cell>
          <cell r="EQ57">
            <v>847.58296574639985</v>
          </cell>
        </row>
        <row r="58">
          <cell r="G58">
            <v>0</v>
          </cell>
          <cell r="K58">
            <v>0</v>
          </cell>
          <cell r="O58">
            <v>0</v>
          </cell>
          <cell r="V58">
            <v>0</v>
          </cell>
          <cell r="W58">
            <v>0</v>
          </cell>
          <cell r="BO58">
            <v>0</v>
          </cell>
          <cell r="CI58">
            <v>0</v>
          </cell>
          <cell r="DC58">
            <v>0</v>
          </cell>
          <cell r="EL58">
            <v>0</v>
          </cell>
          <cell r="EQ58">
            <v>0</v>
          </cell>
        </row>
        <row r="59">
          <cell r="G59">
            <v>0</v>
          </cell>
          <cell r="K59">
            <v>0</v>
          </cell>
          <cell r="O59">
            <v>0</v>
          </cell>
          <cell r="V59">
            <v>0</v>
          </cell>
          <cell r="W59">
            <v>0</v>
          </cell>
          <cell r="BO59">
            <v>0</v>
          </cell>
          <cell r="CI59">
            <v>0</v>
          </cell>
          <cell r="DC59">
            <v>0</v>
          </cell>
          <cell r="EL59">
            <v>0</v>
          </cell>
          <cell r="EQ59">
            <v>0</v>
          </cell>
        </row>
        <row r="62">
          <cell r="G62">
            <v>1547</v>
          </cell>
          <cell r="K62">
            <v>1548</v>
          </cell>
          <cell r="O62">
            <v>1547</v>
          </cell>
          <cell r="V62">
            <v>1548</v>
          </cell>
          <cell r="W62">
            <v>6190</v>
          </cell>
          <cell r="BO62">
            <v>2749.5927049500006</v>
          </cell>
          <cell r="CI62">
            <v>2751.3700758</v>
          </cell>
          <cell r="DC62">
            <v>2749.5927049500006</v>
          </cell>
          <cell r="EL62">
            <v>2751.3700758</v>
          </cell>
          <cell r="EQ62">
            <v>11001.925561500002</v>
          </cell>
        </row>
        <row r="64">
          <cell r="G64">
            <v>1229</v>
          </cell>
          <cell r="K64">
            <v>1452</v>
          </cell>
          <cell r="O64">
            <v>1571</v>
          </cell>
          <cell r="V64">
            <v>1634</v>
          </cell>
          <cell r="W64">
            <v>5886</v>
          </cell>
          <cell r="BO64">
            <v>3370.9703312499996</v>
          </cell>
          <cell r="CI64">
            <v>3982.6272749999998</v>
          </cell>
          <cell r="DC64">
            <v>4309.0271687499999</v>
          </cell>
          <cell r="EL64">
            <v>4481.8271125000001</v>
          </cell>
          <cell r="EQ64">
            <v>16144.451887499999</v>
          </cell>
        </row>
        <row r="66">
          <cell r="G66">
            <v>140</v>
          </cell>
          <cell r="K66">
            <v>101</v>
          </cell>
          <cell r="O66">
            <v>118</v>
          </cell>
          <cell r="V66">
            <v>170</v>
          </cell>
          <cell r="W66">
            <v>529</v>
          </cell>
          <cell r="BO66">
            <v>313.34389799999997</v>
          </cell>
          <cell r="CI66">
            <v>226.05524070000001</v>
          </cell>
          <cell r="DC66">
            <v>264.10414259999999</v>
          </cell>
          <cell r="EL66">
            <v>380.48901899999998</v>
          </cell>
          <cell r="EQ66">
            <v>1183.9923002999999</v>
          </cell>
        </row>
        <row r="67">
          <cell r="G67">
            <v>331</v>
          </cell>
          <cell r="K67">
            <v>330</v>
          </cell>
          <cell r="O67">
            <v>305</v>
          </cell>
          <cell r="V67">
            <v>320</v>
          </cell>
          <cell r="W67">
            <v>1286</v>
          </cell>
          <cell r="BO67">
            <v>762.62375174999988</v>
          </cell>
          <cell r="CI67">
            <v>760.31975249999994</v>
          </cell>
          <cell r="DC67">
            <v>702.71977125000001</v>
          </cell>
          <cell r="EL67">
            <v>737.27976000000001</v>
          </cell>
          <cell r="EQ67">
            <v>2962.9430354999995</v>
          </cell>
        </row>
        <row r="68">
          <cell r="G68">
            <v>630</v>
          </cell>
          <cell r="K68">
            <v>630</v>
          </cell>
          <cell r="O68">
            <v>636</v>
          </cell>
          <cell r="V68">
            <v>620</v>
          </cell>
          <cell r="W68">
            <v>2516</v>
          </cell>
          <cell r="BO68">
            <v>1299.4555769999999</v>
          </cell>
          <cell r="CI68">
            <v>1299.4555769999999</v>
          </cell>
          <cell r="DC68">
            <v>1311.8313444</v>
          </cell>
          <cell r="EL68">
            <v>1278.8292979999999</v>
          </cell>
          <cell r="EQ68">
            <v>5189.5717964000005</v>
          </cell>
        </row>
        <row r="69">
          <cell r="G69">
            <v>162</v>
          </cell>
          <cell r="K69">
            <v>162</v>
          </cell>
          <cell r="O69">
            <v>162</v>
          </cell>
          <cell r="V69">
            <v>158</v>
          </cell>
          <cell r="W69">
            <v>644</v>
          </cell>
          <cell r="BO69">
            <v>280.82459430000006</v>
          </cell>
          <cell r="CI69">
            <v>280.82459430000006</v>
          </cell>
          <cell r="DC69">
            <v>280.82459430000006</v>
          </cell>
          <cell r="EL69">
            <v>273.89065370000003</v>
          </cell>
          <cell r="EQ69">
            <v>1116.3644366000003</v>
          </cell>
        </row>
        <row r="70">
          <cell r="G70">
            <v>594</v>
          </cell>
          <cell r="K70">
            <v>626</v>
          </cell>
          <cell r="O70">
            <v>571</v>
          </cell>
          <cell r="V70">
            <v>597</v>
          </cell>
          <cell r="W70">
            <v>2388</v>
          </cell>
          <cell r="BO70">
            <v>2020.2781995</v>
          </cell>
          <cell r="CI70">
            <v>2129.1147355000003</v>
          </cell>
          <cell r="DC70">
            <v>1942.0519392499998</v>
          </cell>
          <cell r="EL70">
            <v>2030.4816247499998</v>
          </cell>
          <cell r="EQ70">
            <v>8121.9264989999992</v>
          </cell>
        </row>
        <row r="71">
          <cell r="G71">
            <v>195</v>
          </cell>
          <cell r="K71">
            <v>62</v>
          </cell>
          <cell r="O71">
            <v>244</v>
          </cell>
          <cell r="V71">
            <v>234</v>
          </cell>
          <cell r="W71">
            <v>735</v>
          </cell>
          <cell r="BO71">
            <v>427.88557500000002</v>
          </cell>
          <cell r="CI71">
            <v>136.04567</v>
          </cell>
          <cell r="DC71">
            <v>535.40553999999997</v>
          </cell>
          <cell r="EL71">
            <v>513.46268999999984</v>
          </cell>
          <cell r="EQ71">
            <v>1612.7994749999996</v>
          </cell>
        </row>
        <row r="72">
          <cell r="G72">
            <v>160</v>
          </cell>
          <cell r="K72">
            <v>148</v>
          </cell>
          <cell r="O72">
            <v>259</v>
          </cell>
          <cell r="V72">
            <v>225</v>
          </cell>
          <cell r="W72">
            <v>792</v>
          </cell>
          <cell r="BO72">
            <v>372.15073600000005</v>
          </cell>
          <cell r="CI72">
            <v>344.23943080000004</v>
          </cell>
          <cell r="DC72">
            <v>602.41900390000001</v>
          </cell>
          <cell r="EL72">
            <v>523.33697250000012</v>
          </cell>
          <cell r="EQ72">
            <v>1842.1461432000001</v>
          </cell>
        </row>
        <row r="73">
          <cell r="G73">
            <v>33</v>
          </cell>
          <cell r="K73">
            <v>37</v>
          </cell>
          <cell r="O73">
            <v>35</v>
          </cell>
          <cell r="V73">
            <v>117</v>
          </cell>
          <cell r="W73">
            <v>222</v>
          </cell>
          <cell r="BO73">
            <v>58.653238050000006</v>
          </cell>
          <cell r="CI73">
            <v>65.762721450000001</v>
          </cell>
          <cell r="DC73">
            <v>62.207979749999993</v>
          </cell>
          <cell r="EL73">
            <v>207.95238945</v>
          </cell>
          <cell r="EQ73">
            <v>394.57632869999998</v>
          </cell>
        </row>
        <row r="74">
          <cell r="G74">
            <v>0</v>
          </cell>
          <cell r="K74">
            <v>0</v>
          </cell>
          <cell r="O74">
            <v>0</v>
          </cell>
          <cell r="V74">
            <v>0</v>
          </cell>
          <cell r="W74">
            <v>0</v>
          </cell>
          <cell r="BO74">
            <v>0</v>
          </cell>
          <cell r="CI74">
            <v>0</v>
          </cell>
          <cell r="DC74">
            <v>0</v>
          </cell>
          <cell r="EL74">
            <v>0</v>
          </cell>
          <cell r="EQ74">
            <v>0</v>
          </cell>
        </row>
        <row r="75">
          <cell r="G75">
            <v>0</v>
          </cell>
          <cell r="K75">
            <v>0</v>
          </cell>
          <cell r="O75">
            <v>0</v>
          </cell>
          <cell r="V75">
            <v>0</v>
          </cell>
          <cell r="W75">
            <v>0</v>
          </cell>
          <cell r="BO75">
            <v>0</v>
          </cell>
          <cell r="CI75">
            <v>0</v>
          </cell>
          <cell r="DC75">
            <v>0</v>
          </cell>
          <cell r="EL75">
            <v>0</v>
          </cell>
          <cell r="EQ75">
            <v>0</v>
          </cell>
        </row>
        <row r="76">
          <cell r="G76">
            <v>361</v>
          </cell>
          <cell r="K76">
            <v>363</v>
          </cell>
          <cell r="O76">
            <v>363</v>
          </cell>
          <cell r="V76">
            <v>360</v>
          </cell>
          <cell r="W76">
            <v>1447</v>
          </cell>
          <cell r="BO76">
            <v>641.63087684999994</v>
          </cell>
          <cell r="CI76">
            <v>645.18561854999996</v>
          </cell>
          <cell r="DC76">
            <v>645.18561854999996</v>
          </cell>
          <cell r="EL76">
            <v>639.85350599999992</v>
          </cell>
          <cell r="EQ76">
            <v>2571.8556199500003</v>
          </cell>
        </row>
        <row r="79">
          <cell r="G79">
            <v>1666</v>
          </cell>
          <cell r="K79">
            <v>3220</v>
          </cell>
          <cell r="O79">
            <v>683</v>
          </cell>
          <cell r="V79">
            <v>772</v>
          </cell>
          <cell r="W79">
            <v>6341</v>
          </cell>
          <cell r="BO79">
            <v>2969.378773200001</v>
          </cell>
          <cell r="CI79">
            <v>5739.1354440000014</v>
          </cell>
          <cell r="DC79">
            <v>1217.3383566</v>
          </cell>
          <cell r="EL79">
            <v>1375.9666344000002</v>
          </cell>
          <cell r="EQ79">
            <v>11301.819208200001</v>
          </cell>
        </row>
        <row r="81">
          <cell r="G81">
            <v>1452</v>
          </cell>
          <cell r="K81">
            <v>1452</v>
          </cell>
          <cell r="O81">
            <v>1452</v>
          </cell>
          <cell r="V81">
            <v>1452</v>
          </cell>
          <cell r="W81">
            <v>5808</v>
          </cell>
          <cell r="BO81">
            <v>3993.7623000000003</v>
          </cell>
          <cell r="CI81">
            <v>3993.7623000000003</v>
          </cell>
          <cell r="DC81">
            <v>3993.7623000000003</v>
          </cell>
          <cell r="EL81">
            <v>3993.7623000000003</v>
          </cell>
          <cell r="EQ81">
            <v>15975.049200000001</v>
          </cell>
        </row>
        <row r="83">
          <cell r="G83">
            <v>261</v>
          </cell>
          <cell r="K83">
            <v>339</v>
          </cell>
          <cell r="O83">
            <v>201</v>
          </cell>
          <cell r="V83">
            <v>282</v>
          </cell>
          <cell r="W83">
            <v>1083</v>
          </cell>
          <cell r="BO83">
            <v>603.02510100000018</v>
          </cell>
          <cell r="CI83">
            <v>783.23949900000014</v>
          </cell>
          <cell r="DC83">
            <v>464.39864100000005</v>
          </cell>
          <cell r="EL83">
            <v>651.54436200000009</v>
          </cell>
          <cell r="EQ83">
            <v>2502.2076030000003</v>
          </cell>
        </row>
        <row r="84">
          <cell r="G84">
            <v>340</v>
          </cell>
          <cell r="K84">
            <v>337</v>
          </cell>
          <cell r="O84">
            <v>300</v>
          </cell>
          <cell r="V84">
            <v>220</v>
          </cell>
          <cell r="W84">
            <v>1197</v>
          </cell>
          <cell r="BO84">
            <v>703.25423200000023</v>
          </cell>
          <cell r="CI84">
            <v>697.04904759999988</v>
          </cell>
          <cell r="DC84">
            <v>620.51844000000006</v>
          </cell>
          <cell r="EL84">
            <v>455.04685599999993</v>
          </cell>
          <cell r="EQ84">
            <v>2475.8685755999995</v>
          </cell>
        </row>
        <row r="85">
          <cell r="G85">
            <v>166</v>
          </cell>
          <cell r="K85">
            <v>189</v>
          </cell>
          <cell r="O85">
            <v>175</v>
          </cell>
          <cell r="V85">
            <v>176</v>
          </cell>
          <cell r="W85">
            <v>706</v>
          </cell>
          <cell r="BO85">
            <v>295.86847319999998</v>
          </cell>
          <cell r="CI85">
            <v>336.86229780000002</v>
          </cell>
          <cell r="DC85">
            <v>311.90953500000012</v>
          </cell>
          <cell r="EL85">
            <v>313.69187520000003</v>
          </cell>
          <cell r="EQ85">
            <v>1258.3321812000002</v>
          </cell>
        </row>
        <row r="86">
          <cell r="G86">
            <v>1192</v>
          </cell>
          <cell r="K86">
            <v>1194</v>
          </cell>
          <cell r="O86">
            <v>1194</v>
          </cell>
          <cell r="V86">
            <v>1192</v>
          </cell>
          <cell r="W86">
            <v>4772</v>
          </cell>
          <cell r="BO86">
            <v>4065.4959920000001</v>
          </cell>
          <cell r="CI86">
            <v>4072.3172940000004</v>
          </cell>
          <cell r="DC86">
            <v>4072.3172940000004</v>
          </cell>
          <cell r="EL86">
            <v>4065.4959920000001</v>
          </cell>
          <cell r="EQ86">
            <v>16275.626572000003</v>
          </cell>
        </row>
        <row r="87">
          <cell r="G87">
            <v>204</v>
          </cell>
          <cell r="K87">
            <v>243</v>
          </cell>
          <cell r="O87">
            <v>238</v>
          </cell>
          <cell r="V87">
            <v>265</v>
          </cell>
          <cell r="W87">
            <v>950</v>
          </cell>
          <cell r="BO87">
            <v>448.88568000000009</v>
          </cell>
          <cell r="CI87">
            <v>534.70206000000007</v>
          </cell>
          <cell r="DC87">
            <v>523.69996000000003</v>
          </cell>
          <cell r="EL87">
            <v>583.11130000000003</v>
          </cell>
          <cell r="EQ87">
            <v>2090.3989999999999</v>
          </cell>
        </row>
        <row r="88">
          <cell r="G88">
            <v>259</v>
          </cell>
          <cell r="K88">
            <v>288</v>
          </cell>
          <cell r="O88">
            <v>613</v>
          </cell>
          <cell r="V88">
            <v>604</v>
          </cell>
          <cell r="W88">
            <v>1764</v>
          </cell>
          <cell r="BO88">
            <v>450.22793620000016</v>
          </cell>
          <cell r="CI88">
            <v>500.63955840000017</v>
          </cell>
          <cell r="DC88">
            <v>1065.5973934000003</v>
          </cell>
          <cell r="EL88">
            <v>1049.9524072000002</v>
          </cell>
          <cell r="EQ88">
            <v>3066.4172952000008</v>
          </cell>
        </row>
        <row r="89">
          <cell r="G89">
            <v>302</v>
          </cell>
          <cell r="K89">
            <v>431</v>
          </cell>
          <cell r="O89">
            <v>489</v>
          </cell>
          <cell r="V89">
            <v>610</v>
          </cell>
          <cell r="W89">
            <v>1832</v>
          </cell>
          <cell r="BO89">
            <v>677.81737680000015</v>
          </cell>
          <cell r="CI89">
            <v>967.34864040000025</v>
          </cell>
          <cell r="DC89">
            <v>1097.5254876000004</v>
          </cell>
          <cell r="EL89">
            <v>1369.1013240000002</v>
          </cell>
          <cell r="EQ89">
            <v>4111.7928288000012</v>
          </cell>
        </row>
        <row r="90">
          <cell r="G90">
            <v>201</v>
          </cell>
          <cell r="K90">
            <v>278</v>
          </cell>
          <cell r="O90">
            <v>205</v>
          </cell>
          <cell r="V90">
            <v>216</v>
          </cell>
          <cell r="W90">
            <v>900</v>
          </cell>
          <cell r="BO90">
            <v>468.82148520000021</v>
          </cell>
          <cell r="CI90">
            <v>648.41976560000023</v>
          </cell>
          <cell r="DC90">
            <v>478.15126600000008</v>
          </cell>
          <cell r="EL90">
            <v>503.80816320000014</v>
          </cell>
          <cell r="EQ90">
            <v>2099.2006800000008</v>
          </cell>
        </row>
        <row r="91">
          <cell r="G91">
            <v>242</v>
          </cell>
          <cell r="K91">
            <v>254</v>
          </cell>
          <cell r="O91">
            <v>285</v>
          </cell>
          <cell r="V91">
            <v>280</v>
          </cell>
          <cell r="W91">
            <v>1061</v>
          </cell>
          <cell r="BO91">
            <v>809.40249280000012</v>
          </cell>
          <cell r="CI91">
            <v>849.5381536000001</v>
          </cell>
          <cell r="DC91">
            <v>953.22194400000012</v>
          </cell>
          <cell r="EL91">
            <v>936.49875200000008</v>
          </cell>
          <cell r="EQ91">
            <v>3548.6613424000002</v>
          </cell>
        </row>
        <row r="92">
          <cell r="G92">
            <v>280</v>
          </cell>
          <cell r="K92">
            <v>372</v>
          </cell>
          <cell r="O92">
            <v>231</v>
          </cell>
          <cell r="V92">
            <v>371</v>
          </cell>
          <cell r="W92">
            <v>1254</v>
          </cell>
          <cell r="BO92">
            <v>640.7623040000002</v>
          </cell>
          <cell r="CI92">
            <v>851.29848960000027</v>
          </cell>
          <cell r="DC92">
            <v>528.6289008</v>
          </cell>
          <cell r="EL92">
            <v>849.01005280000015</v>
          </cell>
          <cell r="EQ92">
            <v>2869.6997472000007</v>
          </cell>
        </row>
        <row r="93">
          <cell r="G93">
            <v>0</v>
          </cell>
          <cell r="K93">
            <v>682</v>
          </cell>
          <cell r="O93">
            <v>840</v>
          </cell>
          <cell r="V93">
            <v>771</v>
          </cell>
          <cell r="W93">
            <v>2293</v>
          </cell>
          <cell r="BO93">
            <v>0</v>
          </cell>
          <cell r="CI93">
            <v>1215.5560164000001</v>
          </cell>
          <cell r="DC93">
            <v>1497.1657680000003</v>
          </cell>
          <cell r="EL93">
            <v>1374.1842942000001</v>
          </cell>
          <cell r="EQ93">
            <v>4086.9060786</v>
          </cell>
        </row>
        <row r="94">
          <cell r="G94">
            <v>0</v>
          </cell>
          <cell r="K94">
            <v>340</v>
          </cell>
          <cell r="O94">
            <v>190</v>
          </cell>
          <cell r="V94">
            <v>168</v>
          </cell>
          <cell r="W94">
            <v>698</v>
          </cell>
          <cell r="BO94">
            <v>0</v>
          </cell>
          <cell r="CI94">
            <v>605.99566800000014</v>
          </cell>
          <cell r="DC94">
            <v>338.64463800000004</v>
          </cell>
          <cell r="EL94">
            <v>299.43315360000003</v>
          </cell>
          <cell r="EQ94">
            <v>1244.0734596000002</v>
          </cell>
        </row>
        <row r="97">
          <cell r="G97">
            <v>840</v>
          </cell>
          <cell r="K97">
            <v>840</v>
          </cell>
          <cell r="O97">
            <v>840</v>
          </cell>
          <cell r="V97">
            <v>830</v>
          </cell>
          <cell r="W97">
            <v>3350</v>
          </cell>
          <cell r="BO97">
            <v>2310.4409999999998</v>
          </cell>
          <cell r="CI97">
            <v>2310.4409999999998</v>
          </cell>
          <cell r="DC97">
            <v>2310.4409999999998</v>
          </cell>
          <cell r="EL97">
            <v>2282.9357499999996</v>
          </cell>
          <cell r="EQ97">
            <v>9214.2587499999991</v>
          </cell>
        </row>
        <row r="99">
          <cell r="G99">
            <v>819</v>
          </cell>
          <cell r="K99">
            <v>822</v>
          </cell>
          <cell r="O99">
            <v>880</v>
          </cell>
          <cell r="V99">
            <v>898</v>
          </cell>
          <cell r="W99">
            <v>3419</v>
          </cell>
          <cell r="BO99">
            <v>1459.7366238000002</v>
          </cell>
          <cell r="CI99">
            <v>1465.0836444000001</v>
          </cell>
          <cell r="DC99">
            <v>1568.459376</v>
          </cell>
          <cell r="EL99">
            <v>1600.5414996000002</v>
          </cell>
          <cell r="EQ99">
            <v>6093.8211437999998</v>
          </cell>
        </row>
        <row r="101">
          <cell r="G101">
            <v>123</v>
          </cell>
          <cell r="K101">
            <v>126</v>
          </cell>
          <cell r="O101">
            <v>126</v>
          </cell>
          <cell r="V101">
            <v>126</v>
          </cell>
          <cell r="W101">
            <v>501</v>
          </cell>
          <cell r="BO101">
            <v>276.06469320000008</v>
          </cell>
          <cell r="CI101">
            <v>282.79797840000003</v>
          </cell>
          <cell r="DC101">
            <v>282.79797840000003</v>
          </cell>
          <cell r="EL101">
            <v>282.79797840000003</v>
          </cell>
          <cell r="EQ101">
            <v>1124.4586284000002</v>
          </cell>
        </row>
        <row r="102">
          <cell r="G102">
            <v>141</v>
          </cell>
          <cell r="K102">
            <v>141</v>
          </cell>
          <cell r="O102">
            <v>141</v>
          </cell>
          <cell r="V102">
            <v>142</v>
          </cell>
          <cell r="W102">
            <v>565</v>
          </cell>
          <cell r="BO102">
            <v>325.7721810000001</v>
          </cell>
          <cell r="CI102">
            <v>325.7721810000001</v>
          </cell>
          <cell r="DC102">
            <v>325.7721810000001</v>
          </cell>
          <cell r="EL102">
            <v>328.08262200000001</v>
          </cell>
          <cell r="EQ102">
            <v>1305.3991650000003</v>
          </cell>
        </row>
        <row r="103">
          <cell r="G103">
            <v>282</v>
          </cell>
          <cell r="K103">
            <v>282</v>
          </cell>
          <cell r="O103">
            <v>282</v>
          </cell>
          <cell r="V103">
            <v>281</v>
          </cell>
          <cell r="W103">
            <v>1127</v>
          </cell>
          <cell r="BO103">
            <v>583.28733360000001</v>
          </cell>
          <cell r="CI103">
            <v>583.28733360000001</v>
          </cell>
          <cell r="DC103">
            <v>583.28733360000001</v>
          </cell>
          <cell r="EL103">
            <v>581.21893880000005</v>
          </cell>
          <cell r="EQ103">
            <v>2331.0809396000004</v>
          </cell>
        </row>
        <row r="104">
          <cell r="G104">
            <v>404</v>
          </cell>
          <cell r="K104">
            <v>405</v>
          </cell>
          <cell r="O104">
            <v>402</v>
          </cell>
          <cell r="V104">
            <v>402</v>
          </cell>
          <cell r="W104">
            <v>1613</v>
          </cell>
          <cell r="BO104">
            <v>1377.903004</v>
          </cell>
          <cell r="CI104">
            <v>1381.3136550000002</v>
          </cell>
          <cell r="DC104">
            <v>1371.0817020000002</v>
          </cell>
          <cell r="EL104">
            <v>1371.0817020000002</v>
          </cell>
          <cell r="EQ104">
            <v>5501.3800630000005</v>
          </cell>
        </row>
        <row r="105">
          <cell r="G105">
            <v>168</v>
          </cell>
          <cell r="K105">
            <v>168</v>
          </cell>
          <cell r="O105">
            <v>168</v>
          </cell>
          <cell r="V105">
            <v>168</v>
          </cell>
          <cell r="W105">
            <v>672</v>
          </cell>
          <cell r="BO105">
            <v>369.67056000000002</v>
          </cell>
          <cell r="CI105">
            <v>369.67056000000002</v>
          </cell>
          <cell r="DC105">
            <v>369.67056000000002</v>
          </cell>
          <cell r="EL105">
            <v>369.67056000000002</v>
          </cell>
          <cell r="EQ105">
            <v>1478.6822400000001</v>
          </cell>
        </row>
        <row r="106">
          <cell r="G106">
            <v>196</v>
          </cell>
          <cell r="K106">
            <v>198</v>
          </cell>
          <cell r="O106">
            <v>196</v>
          </cell>
          <cell r="V106">
            <v>195</v>
          </cell>
          <cell r="W106">
            <v>785</v>
          </cell>
          <cell r="BO106">
            <v>340.71303280000006</v>
          </cell>
          <cell r="CI106">
            <v>344.18969640000012</v>
          </cell>
          <cell r="DC106">
            <v>340.71303280000006</v>
          </cell>
          <cell r="EL106">
            <v>338.97470100000004</v>
          </cell>
          <cell r="EQ106">
            <v>1364.5904630000005</v>
          </cell>
        </row>
        <row r="107">
          <cell r="G107">
            <v>0</v>
          </cell>
          <cell r="K107">
            <v>0</v>
          </cell>
          <cell r="O107">
            <v>0</v>
          </cell>
          <cell r="V107">
            <v>0</v>
          </cell>
          <cell r="W107">
            <v>0</v>
          </cell>
          <cell r="BO107">
            <v>0</v>
          </cell>
          <cell r="CI107">
            <v>0</v>
          </cell>
          <cell r="DC107">
            <v>0</v>
          </cell>
          <cell r="EL107">
            <v>0</v>
          </cell>
          <cell r="EQ107">
            <v>0</v>
          </cell>
        </row>
        <row r="110">
          <cell r="G110">
            <v>1045</v>
          </cell>
          <cell r="K110">
            <v>1047</v>
          </cell>
          <cell r="O110">
            <v>1047</v>
          </cell>
          <cell r="V110">
            <v>675</v>
          </cell>
          <cell r="W110">
            <v>3814</v>
          </cell>
          <cell r="BO110">
            <v>2866.2847812499999</v>
          </cell>
          <cell r="CI110">
            <v>2871.7704937499998</v>
          </cell>
          <cell r="DC110">
            <v>2871.7704937499998</v>
          </cell>
          <cell r="EL110">
            <v>1851.4279687499998</v>
          </cell>
          <cell r="EQ110">
            <v>10461.253737499999</v>
          </cell>
        </row>
        <row r="112">
          <cell r="G112">
            <v>1118</v>
          </cell>
          <cell r="K112">
            <v>1075</v>
          </cell>
          <cell r="O112">
            <v>1123</v>
          </cell>
          <cell r="V112">
            <v>1086</v>
          </cell>
          <cell r="W112">
            <v>4402</v>
          </cell>
          <cell r="BO112">
            <v>1987.1006103000002</v>
          </cell>
          <cell r="CI112">
            <v>1910.6736637499998</v>
          </cell>
          <cell r="DC112">
            <v>1995.9874645499999</v>
          </cell>
          <cell r="EL112">
            <v>1930.2247430999998</v>
          </cell>
          <cell r="EQ112">
            <v>7823.9864816999989</v>
          </cell>
        </row>
        <row r="113">
          <cell r="G113">
            <v>0</v>
          </cell>
          <cell r="K113">
            <v>150</v>
          </cell>
          <cell r="O113">
            <v>150</v>
          </cell>
          <cell r="V113">
            <v>150</v>
          </cell>
          <cell r="W113">
            <v>450</v>
          </cell>
          <cell r="BO113">
            <v>0</v>
          </cell>
          <cell r="CI113">
            <v>335.72560499999997</v>
          </cell>
          <cell r="DC113">
            <v>335.72560499999997</v>
          </cell>
          <cell r="EL113">
            <v>335.72560499999997</v>
          </cell>
          <cell r="EQ113">
            <v>1007.176815</v>
          </cell>
        </row>
        <row r="114">
          <cell r="G114">
            <v>306</v>
          </cell>
          <cell r="K114">
            <v>309</v>
          </cell>
          <cell r="O114">
            <v>309</v>
          </cell>
          <cell r="V114">
            <v>308</v>
          </cell>
          <cell r="W114">
            <v>1232</v>
          </cell>
          <cell r="BO114">
            <v>705.02377049999996</v>
          </cell>
          <cell r="CI114">
            <v>711.93576824999991</v>
          </cell>
          <cell r="DC114">
            <v>711.93576824999991</v>
          </cell>
          <cell r="EL114">
            <v>709.63176899999985</v>
          </cell>
          <cell r="EQ114">
            <v>2838.5270759999994</v>
          </cell>
        </row>
        <row r="115">
          <cell r="G115">
            <v>324</v>
          </cell>
          <cell r="K115">
            <v>324</v>
          </cell>
          <cell r="O115">
            <v>325</v>
          </cell>
          <cell r="V115">
            <v>326</v>
          </cell>
          <cell r="W115">
            <v>1299</v>
          </cell>
          <cell r="BO115">
            <v>668.29143959999988</v>
          </cell>
          <cell r="CI115">
            <v>668.29143959999988</v>
          </cell>
          <cell r="DC115">
            <v>670.35406749999993</v>
          </cell>
          <cell r="EL115">
            <v>672.41669539999998</v>
          </cell>
          <cell r="EQ115">
            <v>2679.3536420999999</v>
          </cell>
        </row>
        <row r="116">
          <cell r="G116">
            <v>344</v>
          </cell>
          <cell r="K116">
            <v>324</v>
          </cell>
          <cell r="O116">
            <v>329</v>
          </cell>
          <cell r="V116">
            <v>289</v>
          </cell>
          <cell r="W116">
            <v>1286</v>
          </cell>
          <cell r="BO116">
            <v>1169.9927619999999</v>
          </cell>
          <cell r="CI116">
            <v>1101.9699269999999</v>
          </cell>
          <cell r="DC116">
            <v>1118.9756357499998</v>
          </cell>
          <cell r="EL116">
            <v>982.92996574999995</v>
          </cell>
          <cell r="EQ116">
            <v>4373.8682904999996</v>
          </cell>
        </row>
        <row r="117">
          <cell r="G117">
            <v>107</v>
          </cell>
          <cell r="K117">
            <v>108</v>
          </cell>
          <cell r="O117">
            <v>108</v>
          </cell>
          <cell r="V117">
            <v>107</v>
          </cell>
          <cell r="W117">
            <v>430</v>
          </cell>
          <cell r="BO117">
            <v>234.78849499999998</v>
          </cell>
          <cell r="CI117">
            <v>236.98278000000002</v>
          </cell>
          <cell r="DC117">
            <v>236.98278000000002</v>
          </cell>
          <cell r="EL117">
            <v>234.78849499999998</v>
          </cell>
          <cell r="EQ117">
            <v>943.54254999999989</v>
          </cell>
        </row>
        <row r="118">
          <cell r="G118">
            <v>177</v>
          </cell>
          <cell r="K118">
            <v>108</v>
          </cell>
          <cell r="O118">
            <v>108</v>
          </cell>
          <cell r="V118">
            <v>108</v>
          </cell>
          <cell r="W118">
            <v>501</v>
          </cell>
          <cell r="BO118">
            <v>306.82687155000008</v>
          </cell>
          <cell r="CI118">
            <v>187.21639620000005</v>
          </cell>
          <cell r="DC118">
            <v>187.21639620000005</v>
          </cell>
          <cell r="EL118">
            <v>187.21639620000005</v>
          </cell>
          <cell r="EQ118">
            <v>868.47606015000008</v>
          </cell>
        </row>
        <row r="119">
          <cell r="G119">
            <v>109</v>
          </cell>
          <cell r="K119">
            <v>108</v>
          </cell>
          <cell r="O119">
            <v>108</v>
          </cell>
          <cell r="V119">
            <v>108</v>
          </cell>
          <cell r="W119">
            <v>433</v>
          </cell>
          <cell r="BO119">
            <v>253.52768890000004</v>
          </cell>
          <cell r="CI119">
            <v>251.20174680000005</v>
          </cell>
          <cell r="DC119">
            <v>251.20174680000005</v>
          </cell>
          <cell r="EL119">
            <v>251.20174680000005</v>
          </cell>
          <cell r="EQ119">
            <v>1007.1329293000002</v>
          </cell>
        </row>
        <row r="122">
          <cell r="G122">
            <v>946</v>
          </cell>
          <cell r="K122">
            <v>1450</v>
          </cell>
          <cell r="O122">
            <v>1420</v>
          </cell>
          <cell r="V122">
            <v>1362</v>
          </cell>
          <cell r="W122">
            <v>5178</v>
          </cell>
          <cell r="BO122">
            <v>2594.7420124999999</v>
          </cell>
          <cell r="CI122">
            <v>3977.1415624999995</v>
          </cell>
          <cell r="DC122">
            <v>3894.8558749999993</v>
          </cell>
          <cell r="EL122">
            <v>3735.7702125000005</v>
          </cell>
          <cell r="EQ122">
            <v>14202.509662500002</v>
          </cell>
        </row>
        <row r="124">
          <cell r="G124">
            <v>1150</v>
          </cell>
          <cell r="K124">
            <v>632</v>
          </cell>
          <cell r="O124">
            <v>910</v>
          </cell>
          <cell r="V124">
            <v>1410</v>
          </cell>
          <cell r="W124">
            <v>4102</v>
          </cell>
          <cell r="BO124">
            <v>2043.9764775000001</v>
          </cell>
          <cell r="CI124">
            <v>1123.2983772</v>
          </cell>
          <cell r="DC124">
            <v>1617.4074734999999</v>
          </cell>
          <cell r="EL124">
            <v>2506.0928985</v>
          </cell>
          <cell r="EQ124">
            <v>7290.7752266999996</v>
          </cell>
        </row>
        <row r="126">
          <cell r="G126">
            <v>264</v>
          </cell>
          <cell r="K126">
            <v>264</v>
          </cell>
          <cell r="O126">
            <v>264</v>
          </cell>
          <cell r="V126">
            <v>264</v>
          </cell>
          <cell r="W126">
            <v>1056</v>
          </cell>
          <cell r="BO126">
            <v>590.87706480000008</v>
          </cell>
          <cell r="CI126">
            <v>590.87706480000008</v>
          </cell>
          <cell r="DC126">
            <v>590.87706480000008</v>
          </cell>
          <cell r="EL126">
            <v>590.87706480000008</v>
          </cell>
          <cell r="EQ126">
            <v>2363.5082592000003</v>
          </cell>
        </row>
        <row r="127">
          <cell r="G127">
            <v>285</v>
          </cell>
          <cell r="K127">
            <v>305</v>
          </cell>
          <cell r="O127">
            <v>290</v>
          </cell>
          <cell r="V127">
            <v>310</v>
          </cell>
          <cell r="W127">
            <v>1190</v>
          </cell>
          <cell r="BO127">
            <v>656.63978625000004</v>
          </cell>
          <cell r="CI127">
            <v>702.71977125000012</v>
          </cell>
          <cell r="DC127">
            <v>668.15978250000001</v>
          </cell>
          <cell r="EL127">
            <v>714.23976749999997</v>
          </cell>
          <cell r="EQ127">
            <v>2741.7591075</v>
          </cell>
        </row>
        <row r="128">
          <cell r="G128">
            <v>155</v>
          </cell>
          <cell r="K128">
            <v>165</v>
          </cell>
          <cell r="O128">
            <v>160</v>
          </cell>
          <cell r="V128">
            <v>185</v>
          </cell>
          <cell r="W128">
            <v>665</v>
          </cell>
          <cell r="BO128">
            <v>319.70732449999997</v>
          </cell>
          <cell r="CI128">
            <v>340.33360350000004</v>
          </cell>
          <cell r="DC128">
            <v>330.02046399999995</v>
          </cell>
          <cell r="EL128">
            <v>381.5861615</v>
          </cell>
          <cell r="EQ128">
            <v>1371.6475535</v>
          </cell>
        </row>
        <row r="129">
          <cell r="G129">
            <v>235</v>
          </cell>
          <cell r="K129">
            <v>215</v>
          </cell>
          <cell r="O129">
            <v>200</v>
          </cell>
          <cell r="V129">
            <v>240</v>
          </cell>
          <cell r="W129">
            <v>890</v>
          </cell>
          <cell r="BO129">
            <v>515.65697499999999</v>
          </cell>
          <cell r="CI129">
            <v>471.77127499999995</v>
          </cell>
          <cell r="DC129">
            <v>438.85699999999997</v>
          </cell>
          <cell r="EL129">
            <v>526.62839999999994</v>
          </cell>
          <cell r="EQ129">
            <v>1952.91365</v>
          </cell>
        </row>
        <row r="130">
          <cell r="G130">
            <v>405</v>
          </cell>
          <cell r="K130">
            <v>405</v>
          </cell>
          <cell r="O130">
            <v>405</v>
          </cell>
          <cell r="V130">
            <v>405</v>
          </cell>
          <cell r="W130">
            <v>1620</v>
          </cell>
          <cell r="BO130">
            <v>1377.4624087500001</v>
          </cell>
          <cell r="CI130">
            <v>1377.4624087500001</v>
          </cell>
          <cell r="DC130">
            <v>1377.4624087500001</v>
          </cell>
          <cell r="EL130">
            <v>1377.4624087500001</v>
          </cell>
          <cell r="EQ130">
            <v>5509.8496350000005</v>
          </cell>
        </row>
        <row r="131">
          <cell r="G131">
            <v>150</v>
          </cell>
          <cell r="K131">
            <v>175</v>
          </cell>
          <cell r="O131">
            <v>190</v>
          </cell>
          <cell r="V131">
            <v>225</v>
          </cell>
          <cell r="W131">
            <v>740</v>
          </cell>
          <cell r="BO131">
            <v>260.02277250000003</v>
          </cell>
          <cell r="CI131">
            <v>303.35990125000001</v>
          </cell>
          <cell r="DC131">
            <v>329.36217849999997</v>
          </cell>
          <cell r="EL131">
            <v>390.03415875000002</v>
          </cell>
          <cell r="EQ131">
            <v>1282.7790109999999</v>
          </cell>
        </row>
        <row r="132">
          <cell r="G132">
            <v>108</v>
          </cell>
          <cell r="K132">
            <v>107</v>
          </cell>
          <cell r="O132">
            <v>90</v>
          </cell>
          <cell r="V132">
            <v>105</v>
          </cell>
          <cell r="W132">
            <v>410</v>
          </cell>
          <cell r="BO132">
            <v>251.20174680000005</v>
          </cell>
          <cell r="CI132">
            <v>248.87580470000003</v>
          </cell>
          <cell r="DC132">
            <v>209.334789</v>
          </cell>
          <cell r="EL132">
            <v>244.22392050000008</v>
          </cell>
          <cell r="EQ132">
            <v>953.63626100000022</v>
          </cell>
        </row>
        <row r="133">
          <cell r="G133">
            <v>150</v>
          </cell>
          <cell r="K133">
            <v>150</v>
          </cell>
          <cell r="O133">
            <v>150</v>
          </cell>
          <cell r="V133">
            <v>150</v>
          </cell>
          <cell r="W133">
            <v>600</v>
          </cell>
          <cell r="BO133">
            <v>266.60562750000003</v>
          </cell>
          <cell r="CI133">
            <v>266.60562750000003</v>
          </cell>
          <cell r="DC133">
            <v>266.60562750000003</v>
          </cell>
          <cell r="EL133">
            <v>266.60562750000003</v>
          </cell>
          <cell r="EQ133">
            <v>1066.4225100000001</v>
          </cell>
        </row>
        <row r="134">
          <cell r="G134">
            <v>175</v>
          </cell>
          <cell r="K134">
            <v>185</v>
          </cell>
          <cell r="O134">
            <v>180</v>
          </cell>
          <cell r="V134">
            <v>190</v>
          </cell>
          <cell r="W134">
            <v>730</v>
          </cell>
          <cell r="BO134">
            <v>399.35987000000006</v>
          </cell>
          <cell r="CI134">
            <v>422.18043399999999</v>
          </cell>
          <cell r="DC134">
            <v>410.77015200000005</v>
          </cell>
          <cell r="EL134">
            <v>433.5907160000001</v>
          </cell>
          <cell r="EQ134">
            <v>1665.9011720000001</v>
          </cell>
        </row>
        <row r="135">
          <cell r="G135">
            <v>140</v>
          </cell>
          <cell r="K135">
            <v>145</v>
          </cell>
          <cell r="O135">
            <v>155</v>
          </cell>
          <cell r="V135">
            <v>160</v>
          </cell>
          <cell r="W135">
            <v>600</v>
          </cell>
          <cell r="BO135">
            <v>466.94384800000012</v>
          </cell>
          <cell r="CI135">
            <v>483.62041399999998</v>
          </cell>
          <cell r="DC135">
            <v>516.97354600000006</v>
          </cell>
          <cell r="EL135">
            <v>533.65011200000004</v>
          </cell>
          <cell r="EQ135">
            <v>2001.1879200000001</v>
          </cell>
        </row>
        <row r="136">
          <cell r="G136">
            <v>65</v>
          </cell>
          <cell r="K136">
            <v>100</v>
          </cell>
          <cell r="O136">
            <v>100</v>
          </cell>
          <cell r="V136">
            <v>105</v>
          </cell>
          <cell r="W136">
            <v>370</v>
          </cell>
          <cell r="BO136">
            <v>115.52910525</v>
          </cell>
          <cell r="CI136">
            <v>177.73708499999998</v>
          </cell>
          <cell r="DC136">
            <v>177.73708499999998</v>
          </cell>
          <cell r="EL136">
            <v>186.62393925000001</v>
          </cell>
          <cell r="EQ136">
            <v>657.62721450000004</v>
          </cell>
        </row>
        <row r="139">
          <cell r="G139">
            <v>494</v>
          </cell>
          <cell r="K139">
            <v>507</v>
          </cell>
          <cell r="O139">
            <v>507</v>
          </cell>
          <cell r="V139">
            <v>507</v>
          </cell>
          <cell r="W139">
            <v>2015</v>
          </cell>
          <cell r="BO139">
            <v>1354.9707510243468</v>
          </cell>
          <cell r="CI139">
            <v>1390.6278760513035</v>
          </cell>
          <cell r="DC139">
            <v>1390.6278760513035</v>
          </cell>
          <cell r="EL139">
            <v>1390.6278760513035</v>
          </cell>
          <cell r="EQ139">
            <v>5526.8543791782558</v>
          </cell>
        </row>
        <row r="141">
          <cell r="G141">
            <v>407</v>
          </cell>
          <cell r="K141">
            <v>471</v>
          </cell>
          <cell r="O141">
            <v>471</v>
          </cell>
          <cell r="V141">
            <v>468</v>
          </cell>
          <cell r="W141">
            <v>1817</v>
          </cell>
          <cell r="BO141">
            <v>723.38980970072305</v>
          </cell>
          <cell r="CI141">
            <v>837.14152424825704</v>
          </cell>
          <cell r="DC141">
            <v>837.14152424825704</v>
          </cell>
          <cell r="EL141">
            <v>831.8094126288413</v>
          </cell>
          <cell r="EQ141">
            <v>3229.4822708260781</v>
          </cell>
        </row>
        <row r="143">
          <cell r="G143">
            <v>214</v>
          </cell>
          <cell r="K143">
            <v>216</v>
          </cell>
          <cell r="O143">
            <v>213</v>
          </cell>
          <cell r="V143">
            <v>213</v>
          </cell>
          <cell r="W143">
            <v>856</v>
          </cell>
          <cell r="BO143">
            <v>478.96844620825016</v>
          </cell>
          <cell r="CI143">
            <v>483.44478682701879</v>
          </cell>
          <cell r="DC143">
            <v>476.73027589886578</v>
          </cell>
          <cell r="EL143">
            <v>476.73027589886578</v>
          </cell>
          <cell r="EQ143">
            <v>1915.8737848330006</v>
          </cell>
        </row>
        <row r="144">
          <cell r="G144">
            <v>93</v>
          </cell>
          <cell r="K144">
            <v>94</v>
          </cell>
          <cell r="O144">
            <v>93</v>
          </cell>
          <cell r="V144">
            <v>93</v>
          </cell>
          <cell r="W144">
            <v>373</v>
          </cell>
          <cell r="BO144">
            <v>214.27189285429549</v>
          </cell>
          <cell r="CI144">
            <v>216.57589170219117</v>
          </cell>
          <cell r="DC144">
            <v>214.27189285429549</v>
          </cell>
          <cell r="EL144">
            <v>214.27189285429549</v>
          </cell>
          <cell r="EQ144">
            <v>859.39157026507758</v>
          </cell>
        </row>
        <row r="145">
          <cell r="G145">
            <v>153</v>
          </cell>
          <cell r="K145">
            <v>154</v>
          </cell>
          <cell r="O145">
            <v>153</v>
          </cell>
          <cell r="V145">
            <v>153</v>
          </cell>
          <cell r="W145">
            <v>613</v>
          </cell>
          <cell r="BO145">
            <v>315.58201362319284</v>
          </cell>
          <cell r="CI145">
            <v>317.64464116321375</v>
          </cell>
          <cell r="DC145">
            <v>315.58201362319284</v>
          </cell>
          <cell r="EL145">
            <v>315.58201362319284</v>
          </cell>
          <cell r="EQ145">
            <v>1264.3906820327923</v>
          </cell>
        </row>
        <row r="146">
          <cell r="G146">
            <v>351</v>
          </cell>
          <cell r="K146">
            <v>351</v>
          </cell>
          <cell r="O146">
            <v>351</v>
          </cell>
          <cell r="V146">
            <v>351</v>
          </cell>
          <cell r="W146">
            <v>1404</v>
          </cell>
          <cell r="BO146">
            <v>1193.8005459025035</v>
          </cell>
          <cell r="CI146">
            <v>1193.8005459025035</v>
          </cell>
          <cell r="DC146">
            <v>1193.8005459025035</v>
          </cell>
          <cell r="EL146">
            <v>1193.8005459025035</v>
          </cell>
          <cell r="EQ146">
            <v>4775.2021836100139</v>
          </cell>
        </row>
        <row r="147">
          <cell r="G147">
            <v>135</v>
          </cell>
          <cell r="K147">
            <v>135</v>
          </cell>
          <cell r="O147">
            <v>135</v>
          </cell>
          <cell r="V147">
            <v>136</v>
          </cell>
          <cell r="W147">
            <v>541</v>
          </cell>
          <cell r="BO147">
            <v>296.22842330086939</v>
          </cell>
          <cell r="CI147">
            <v>296.22842330086939</v>
          </cell>
          <cell r="DC147">
            <v>296.22842330086939</v>
          </cell>
          <cell r="EL147">
            <v>298.42270791791287</v>
          </cell>
          <cell r="EQ147">
            <v>1187.107977820521</v>
          </cell>
        </row>
        <row r="148">
          <cell r="G148">
            <v>92</v>
          </cell>
          <cell r="K148">
            <v>93</v>
          </cell>
          <cell r="O148">
            <v>93</v>
          </cell>
          <cell r="V148">
            <v>92</v>
          </cell>
          <cell r="W148">
            <v>370</v>
          </cell>
          <cell r="BO148">
            <v>159.48060596671991</v>
          </cell>
          <cell r="CI148">
            <v>161.21409081418426</v>
          </cell>
          <cell r="DC148">
            <v>161.21409081418426</v>
          </cell>
          <cell r="EL148">
            <v>159.48060596671991</v>
          </cell>
          <cell r="EQ148">
            <v>641.38939356180833</v>
          </cell>
        </row>
        <row r="149">
          <cell r="G149">
            <v>68</v>
          </cell>
          <cell r="K149">
            <v>69</v>
          </cell>
          <cell r="O149">
            <v>67</v>
          </cell>
          <cell r="V149">
            <v>66</v>
          </cell>
          <cell r="W149">
            <v>270</v>
          </cell>
          <cell r="BO149">
            <v>158.16403519649384</v>
          </cell>
          <cell r="CI149">
            <v>160.48997689055992</v>
          </cell>
          <cell r="DC149">
            <v>155.83809350242774</v>
          </cell>
          <cell r="EL149">
            <v>153.51215180836169</v>
          </cell>
          <cell r="EQ149">
            <v>628.00425739784328</v>
          </cell>
        </row>
        <row r="152">
          <cell r="G152">
            <v>745</v>
          </cell>
          <cell r="K152">
            <v>689</v>
          </cell>
          <cell r="O152">
            <v>750</v>
          </cell>
          <cell r="V152">
            <v>722</v>
          </cell>
          <cell r="W152">
            <v>2906</v>
          </cell>
          <cell r="BO152">
            <v>2045.3323124999999</v>
          </cell>
          <cell r="CI152">
            <v>1891.5892125000003</v>
          </cell>
          <cell r="DC152">
            <v>2059.0593750000003</v>
          </cell>
          <cell r="EL152">
            <v>1982.1878250000002</v>
          </cell>
          <cell r="EQ152">
            <v>7978.1687250000004</v>
          </cell>
        </row>
        <row r="154">
          <cell r="G154">
            <v>756</v>
          </cell>
          <cell r="K154">
            <v>756</v>
          </cell>
          <cell r="O154">
            <v>756</v>
          </cell>
          <cell r="V154">
            <v>756</v>
          </cell>
          <cell r="W154">
            <v>3024</v>
          </cell>
          <cell r="BO154">
            <v>1344.9446388000001</v>
          </cell>
          <cell r="CI154">
            <v>1344.9446388000001</v>
          </cell>
          <cell r="DC154">
            <v>1344.9446388000001</v>
          </cell>
          <cell r="EL154">
            <v>1344.9446388000001</v>
          </cell>
          <cell r="EQ154">
            <v>5379.7785552000005</v>
          </cell>
        </row>
        <row r="156">
          <cell r="G156">
            <v>453</v>
          </cell>
          <cell r="K156">
            <v>453</v>
          </cell>
          <cell r="O156">
            <v>455</v>
          </cell>
          <cell r="V156">
            <v>455</v>
          </cell>
          <cell r="W156">
            <v>1816</v>
          </cell>
          <cell r="BO156">
            <v>1014.8362398000002</v>
          </cell>
          <cell r="CI156">
            <v>1014.8362398000002</v>
          </cell>
          <cell r="DC156">
            <v>1019.3167529999999</v>
          </cell>
          <cell r="EL156">
            <v>1019.3167529999999</v>
          </cell>
          <cell r="EQ156">
            <v>4068.3059856000004</v>
          </cell>
        </row>
        <row r="157">
          <cell r="G157">
            <v>258</v>
          </cell>
          <cell r="K157">
            <v>270</v>
          </cell>
          <cell r="O157">
            <v>297</v>
          </cell>
          <cell r="V157">
            <v>250</v>
          </cell>
          <cell r="W157">
            <v>1075</v>
          </cell>
          <cell r="BO157">
            <v>594.98579700000005</v>
          </cell>
          <cell r="CI157">
            <v>622.65955500000018</v>
          </cell>
          <cell r="DC157">
            <v>684.92551050000009</v>
          </cell>
          <cell r="EL157">
            <v>576.53662500000007</v>
          </cell>
          <cell r="EQ157">
            <v>2479.1074875000008</v>
          </cell>
        </row>
        <row r="158">
          <cell r="G158">
            <v>170</v>
          </cell>
          <cell r="K158">
            <v>258</v>
          </cell>
          <cell r="O158">
            <v>306</v>
          </cell>
          <cell r="V158">
            <v>309</v>
          </cell>
          <cell r="W158">
            <v>1043</v>
          </cell>
          <cell r="BO158">
            <v>350.97353400000003</v>
          </cell>
          <cell r="CI158">
            <v>532.65395160000003</v>
          </cell>
          <cell r="DC158">
            <v>631.7523612</v>
          </cell>
          <cell r="EL158">
            <v>637.94601179999995</v>
          </cell>
          <cell r="EQ158">
            <v>2153.3258585999997</v>
          </cell>
        </row>
        <row r="159">
          <cell r="G159">
            <v>330</v>
          </cell>
          <cell r="K159">
            <v>349</v>
          </cell>
          <cell r="O159">
            <v>396</v>
          </cell>
          <cell r="V159">
            <v>350</v>
          </cell>
          <cell r="W159">
            <v>1425</v>
          </cell>
          <cell r="BO159">
            <v>1123.4227950000002</v>
          </cell>
          <cell r="CI159">
            <v>1188.1047135000001</v>
          </cell>
          <cell r="DC159">
            <v>1348.1073540000002</v>
          </cell>
          <cell r="EL159">
            <v>1191.5090249999998</v>
          </cell>
          <cell r="EQ159">
            <v>4851.1438874999994</v>
          </cell>
        </row>
        <row r="160">
          <cell r="G160">
            <v>750</v>
          </cell>
          <cell r="K160">
            <v>750</v>
          </cell>
          <cell r="O160">
            <v>725</v>
          </cell>
          <cell r="V160">
            <v>600</v>
          </cell>
          <cell r="W160">
            <v>2825</v>
          </cell>
          <cell r="BO160">
            <v>1334.2704750000003</v>
          </cell>
          <cell r="CI160">
            <v>1334.2704750000003</v>
          </cell>
          <cell r="DC160">
            <v>1289.7947925000001</v>
          </cell>
          <cell r="EL160">
            <v>1067.4163800000001</v>
          </cell>
          <cell r="EQ160">
            <v>5025.7521225000019</v>
          </cell>
        </row>
        <row r="163">
          <cell r="G163">
            <v>759</v>
          </cell>
          <cell r="K163">
            <v>1230</v>
          </cell>
          <cell r="O163">
            <v>1363</v>
          </cell>
          <cell r="V163">
            <v>1125</v>
          </cell>
          <cell r="W163">
            <v>4477</v>
          </cell>
          <cell r="BO163">
            <v>2081.8278937499995</v>
          </cell>
          <cell r="CI163">
            <v>3373.7131874999995</v>
          </cell>
          <cell r="DC163">
            <v>3738.5130687499995</v>
          </cell>
          <cell r="EL163">
            <v>3085.7132812499999</v>
          </cell>
          <cell r="EQ163">
            <v>12279.767431249997</v>
          </cell>
        </row>
        <row r="165">
          <cell r="G165">
            <v>1487</v>
          </cell>
          <cell r="K165">
            <v>1660</v>
          </cell>
          <cell r="O165">
            <v>1480</v>
          </cell>
          <cell r="V165">
            <v>1350</v>
          </cell>
          <cell r="W165">
            <v>5977</v>
          </cell>
          <cell r="BO165">
            <v>2642.9504539500003</v>
          </cell>
          <cell r="CI165">
            <v>2950.4356109999999</v>
          </cell>
          <cell r="DC165">
            <v>2630.5088579999992</v>
          </cell>
          <cell r="EL165">
            <v>2399.4506474999998</v>
          </cell>
          <cell r="EQ165">
            <v>10623.345570449997</v>
          </cell>
        </row>
        <row r="167">
          <cell r="G167">
            <v>66</v>
          </cell>
          <cell r="K167">
            <v>210</v>
          </cell>
          <cell r="O167">
            <v>210</v>
          </cell>
          <cell r="V167">
            <v>210</v>
          </cell>
          <cell r="W167">
            <v>696</v>
          </cell>
          <cell r="BO167">
            <v>150.61572239999998</v>
          </cell>
          <cell r="CI167">
            <v>479.23184399999991</v>
          </cell>
          <cell r="DC167">
            <v>479.23184399999991</v>
          </cell>
          <cell r="EL167">
            <v>479.23184399999991</v>
          </cell>
          <cell r="EQ167">
            <v>1588.3112544000001</v>
          </cell>
        </row>
        <row r="168">
          <cell r="G168">
            <v>158</v>
          </cell>
          <cell r="K168">
            <v>189</v>
          </cell>
          <cell r="O168">
            <v>193</v>
          </cell>
          <cell r="V168">
            <v>189</v>
          </cell>
          <cell r="W168">
            <v>729</v>
          </cell>
          <cell r="BO168">
            <v>353.63097060000001</v>
          </cell>
          <cell r="CI168">
            <v>423.01426229999998</v>
          </cell>
          <cell r="DC168">
            <v>431.96694509999998</v>
          </cell>
          <cell r="EL168">
            <v>423.01426229999998</v>
          </cell>
          <cell r="EQ168">
            <v>1631.6264403</v>
          </cell>
        </row>
        <row r="169">
          <cell r="G169">
            <v>259</v>
          </cell>
          <cell r="K169">
            <v>261</v>
          </cell>
          <cell r="O169">
            <v>258</v>
          </cell>
          <cell r="V169">
            <v>258</v>
          </cell>
          <cell r="W169">
            <v>1036</v>
          </cell>
          <cell r="BO169">
            <v>596.73580574999983</v>
          </cell>
          <cell r="CI169">
            <v>601.34380425000006</v>
          </cell>
          <cell r="DC169">
            <v>594.43180649999988</v>
          </cell>
          <cell r="EL169">
            <v>594.43180649999988</v>
          </cell>
          <cell r="EQ169">
            <v>2386.9432229999993</v>
          </cell>
        </row>
        <row r="170">
          <cell r="G170">
            <v>222</v>
          </cell>
          <cell r="K170">
            <v>188</v>
          </cell>
          <cell r="O170">
            <v>289</v>
          </cell>
          <cell r="V170">
            <v>338</v>
          </cell>
          <cell r="W170">
            <v>1037</v>
          </cell>
          <cell r="BO170">
            <v>457.9033938</v>
          </cell>
          <cell r="CI170">
            <v>387.77404520000005</v>
          </cell>
          <cell r="DC170">
            <v>596.09946309999998</v>
          </cell>
          <cell r="EL170">
            <v>697.16823020000004</v>
          </cell>
          <cell r="EQ170">
            <v>2138.9451323000003</v>
          </cell>
        </row>
        <row r="171">
          <cell r="G171">
            <v>616</v>
          </cell>
          <cell r="K171">
            <v>717</v>
          </cell>
          <cell r="O171">
            <v>516</v>
          </cell>
          <cell r="V171">
            <v>366</v>
          </cell>
          <cell r="W171">
            <v>2215</v>
          </cell>
          <cell r="BO171">
            <v>2095.1033179999999</v>
          </cell>
          <cell r="CI171">
            <v>2438.6186347499997</v>
          </cell>
          <cell r="DC171">
            <v>1754.9891429999998</v>
          </cell>
          <cell r="EL171">
            <v>1244.8178805</v>
          </cell>
          <cell r="EQ171">
            <v>7533.5289762499997</v>
          </cell>
        </row>
        <row r="172">
          <cell r="G172">
            <v>153</v>
          </cell>
          <cell r="K172">
            <v>206</v>
          </cell>
          <cell r="O172">
            <v>312</v>
          </cell>
          <cell r="V172">
            <v>252</v>
          </cell>
          <cell r="W172">
            <v>923</v>
          </cell>
          <cell r="BO172">
            <v>265.22322795000002</v>
          </cell>
          <cell r="CI172">
            <v>357.09794090000008</v>
          </cell>
          <cell r="DC172">
            <v>540.84736680000003</v>
          </cell>
          <cell r="EL172">
            <v>436.83825780000006</v>
          </cell>
          <cell r="EQ172">
            <v>1600.0067934500003</v>
          </cell>
        </row>
        <row r="173">
          <cell r="G173">
            <v>265</v>
          </cell>
          <cell r="K173">
            <v>263</v>
          </cell>
          <cell r="O173">
            <v>176</v>
          </cell>
          <cell r="V173">
            <v>180</v>
          </cell>
          <cell r="W173">
            <v>884</v>
          </cell>
          <cell r="BO173">
            <v>581.48552499999994</v>
          </cell>
          <cell r="CI173">
            <v>577.09695499999987</v>
          </cell>
          <cell r="DC173">
            <v>386.19415999999995</v>
          </cell>
          <cell r="EL173">
            <v>394.97129999999999</v>
          </cell>
          <cell r="EQ173">
            <v>1939.7479399999997</v>
          </cell>
        </row>
        <row r="174">
          <cell r="G174">
            <v>117</v>
          </cell>
          <cell r="K174">
            <v>125</v>
          </cell>
          <cell r="O174">
            <v>125</v>
          </cell>
          <cell r="V174">
            <v>91</v>
          </cell>
          <cell r="W174">
            <v>458</v>
          </cell>
          <cell r="BO174">
            <v>272.13522569999998</v>
          </cell>
          <cell r="CI174">
            <v>290.74276249999997</v>
          </cell>
          <cell r="DC174">
            <v>290.74276249999997</v>
          </cell>
          <cell r="EL174">
            <v>211.66073110000002</v>
          </cell>
          <cell r="EQ174">
            <v>1065.2814817999999</v>
          </cell>
        </row>
        <row r="175">
          <cell r="G175">
            <v>0</v>
          </cell>
          <cell r="K175">
            <v>0</v>
          </cell>
          <cell r="O175">
            <v>0</v>
          </cell>
          <cell r="V175">
            <v>0</v>
          </cell>
          <cell r="W175">
            <v>0</v>
          </cell>
          <cell r="BO175">
            <v>0</v>
          </cell>
          <cell r="CI175">
            <v>0</v>
          </cell>
          <cell r="DC175">
            <v>0</v>
          </cell>
          <cell r="EL175">
            <v>0</v>
          </cell>
          <cell r="EQ175">
            <v>0</v>
          </cell>
        </row>
        <row r="178">
          <cell r="G178">
            <v>170</v>
          </cell>
          <cell r="K178">
            <v>171</v>
          </cell>
          <cell r="O178">
            <v>171</v>
          </cell>
          <cell r="V178">
            <v>171</v>
          </cell>
          <cell r="W178">
            <v>683</v>
          </cell>
          <cell r="BO178">
            <v>466.72012500000005</v>
          </cell>
          <cell r="CI178">
            <v>469.46553750000004</v>
          </cell>
          <cell r="DC178">
            <v>469.46553750000004</v>
          </cell>
          <cell r="EL178">
            <v>469.46553750000004</v>
          </cell>
          <cell r="EQ178">
            <v>1875.1167375</v>
          </cell>
        </row>
        <row r="180">
          <cell r="G180">
            <v>255</v>
          </cell>
          <cell r="K180">
            <v>305</v>
          </cell>
          <cell r="O180">
            <v>107</v>
          </cell>
          <cell r="V180">
            <v>98</v>
          </cell>
          <cell r="W180">
            <v>765</v>
          </cell>
          <cell r="BO180">
            <v>453.65196150000008</v>
          </cell>
          <cell r="CI180">
            <v>542.60332650000009</v>
          </cell>
          <cell r="DC180">
            <v>190.35592110000005</v>
          </cell>
          <cell r="EL180">
            <v>174.34467540000003</v>
          </cell>
          <cell r="EQ180">
            <v>1360.9558845000004</v>
          </cell>
        </row>
        <row r="182">
          <cell r="G182">
            <v>133</v>
          </cell>
          <cell r="K182">
            <v>73</v>
          </cell>
          <cell r="O182">
            <v>208</v>
          </cell>
          <cell r="V182">
            <v>235</v>
          </cell>
          <cell r="W182">
            <v>649</v>
          </cell>
          <cell r="BO182">
            <v>274.58517660000001</v>
          </cell>
          <cell r="CI182">
            <v>150.71216460000002</v>
          </cell>
          <cell r="DC182">
            <v>429.42644160000003</v>
          </cell>
          <cell r="EL182">
            <v>485.16929700000003</v>
          </cell>
          <cell r="EQ182">
            <v>1339.8930798000001</v>
          </cell>
        </row>
        <row r="183">
          <cell r="G183">
            <v>411</v>
          </cell>
          <cell r="K183">
            <v>411</v>
          </cell>
          <cell r="O183">
            <v>411</v>
          </cell>
          <cell r="V183">
            <v>411</v>
          </cell>
          <cell r="W183">
            <v>1644</v>
          </cell>
          <cell r="BO183">
            <v>1399.1720265000001</v>
          </cell>
          <cell r="CI183">
            <v>1399.1720265000001</v>
          </cell>
          <cell r="DC183">
            <v>1399.1720265000001</v>
          </cell>
          <cell r="EL183">
            <v>1399.1720265000001</v>
          </cell>
          <cell r="EQ183">
            <v>5596.6881060000005</v>
          </cell>
        </row>
        <row r="186">
          <cell r="G186">
            <v>978</v>
          </cell>
          <cell r="K186">
            <v>1459</v>
          </cell>
          <cell r="O186">
            <v>945</v>
          </cell>
          <cell r="V186">
            <v>773</v>
          </cell>
          <cell r="W186">
            <v>4155</v>
          </cell>
          <cell r="BO186">
            <v>1738.2685174731307</v>
          </cell>
          <cell r="CI186">
            <v>2593.1838108315933</v>
          </cell>
          <cell r="DC186">
            <v>1679.6152852884545</v>
          </cell>
          <cell r="EL186">
            <v>1373.9075296592332</v>
          </cell>
          <cell r="EQ186">
            <v>7384.9751432524117</v>
          </cell>
        </row>
        <row r="188">
          <cell r="G188">
            <v>861</v>
          </cell>
          <cell r="K188">
            <v>824</v>
          </cell>
          <cell r="O188">
            <v>487</v>
          </cell>
          <cell r="V188">
            <v>892</v>
          </cell>
          <cell r="W188">
            <v>3064</v>
          </cell>
          <cell r="BO188">
            <v>2361.5989950900771</v>
          </cell>
          <cell r="CI188">
            <v>2260.1133239886449</v>
          </cell>
          <cell r="DC188">
            <v>1335.7708601729005</v>
          </cell>
          <cell r="EL188">
            <v>2446.6275303372222</v>
          </cell>
          <cell r="EQ188">
            <v>8404.1107095888437</v>
          </cell>
        </row>
        <row r="190">
          <cell r="G190">
            <v>385</v>
          </cell>
          <cell r="K190">
            <v>150</v>
          </cell>
          <cell r="O190">
            <v>150</v>
          </cell>
          <cell r="V190">
            <v>150</v>
          </cell>
          <cell r="W190">
            <v>835</v>
          </cell>
          <cell r="BO190">
            <v>887.0396225460288</v>
          </cell>
          <cell r="CI190">
            <v>345.59985294001115</v>
          </cell>
          <cell r="DC190">
            <v>345.59985294001115</v>
          </cell>
          <cell r="EL190">
            <v>345.59985294001115</v>
          </cell>
          <cell r="EQ190">
            <v>1923.8391813660621</v>
          </cell>
        </row>
        <row r="191">
          <cell r="G191">
            <v>327</v>
          </cell>
          <cell r="K191">
            <v>600</v>
          </cell>
          <cell r="O191">
            <v>600</v>
          </cell>
          <cell r="V191">
            <v>676</v>
          </cell>
          <cell r="W191">
            <v>2203</v>
          </cell>
          <cell r="BO191">
            <v>1112.1732410326647</v>
          </cell>
          <cell r="CI191">
            <v>2040.6848459314951</v>
          </cell>
          <cell r="DC191">
            <v>2040.6848459314951</v>
          </cell>
          <cell r="EL191">
            <v>2299.1715930828177</v>
          </cell>
          <cell r="EQ191">
            <v>7492.7145259784738</v>
          </cell>
        </row>
        <row r="192">
          <cell r="G192">
            <v>317</v>
          </cell>
          <cell r="K192">
            <v>272</v>
          </cell>
          <cell r="O192">
            <v>291</v>
          </cell>
          <cell r="V192">
            <v>237</v>
          </cell>
          <cell r="W192">
            <v>1117</v>
          </cell>
          <cell r="BO192">
            <v>653.85297891469554</v>
          </cell>
          <cell r="CI192">
            <v>561.03473269652113</v>
          </cell>
          <cell r="DC192">
            <v>600.2246588775281</v>
          </cell>
          <cell r="EL192">
            <v>488.84276341571876</v>
          </cell>
          <cell r="EQ192">
            <v>2303.9551339044638</v>
          </cell>
        </row>
        <row r="193">
          <cell r="G193">
            <v>0</v>
          </cell>
          <cell r="K193">
            <v>0</v>
          </cell>
          <cell r="O193">
            <v>39</v>
          </cell>
          <cell r="V193">
            <v>87</v>
          </cell>
          <cell r="W193">
            <v>126</v>
          </cell>
          <cell r="BO193">
            <v>0</v>
          </cell>
          <cell r="CI193">
            <v>0</v>
          </cell>
          <cell r="DC193">
            <v>69.317456218253682</v>
          </cell>
          <cell r="EL193">
            <v>154.6312484868736</v>
          </cell>
          <cell r="EQ193">
            <v>223.94870470512731</v>
          </cell>
        </row>
        <row r="194">
          <cell r="G194">
            <v>280</v>
          </cell>
          <cell r="K194">
            <v>220</v>
          </cell>
          <cell r="O194">
            <v>172</v>
          </cell>
          <cell r="V194">
            <v>178</v>
          </cell>
          <cell r="W194">
            <v>850</v>
          </cell>
          <cell r="BO194">
            <v>638.97572810242082</v>
          </cell>
          <cell r="CI194">
            <v>502.05235779475919</v>
          </cell>
          <cell r="DC194">
            <v>392.51366154862984</v>
          </cell>
          <cell r="EL194">
            <v>406.20599857939607</v>
          </cell>
          <cell r="EQ194">
            <v>1939.7477460252057</v>
          </cell>
        </row>
        <row r="195">
          <cell r="G195">
            <v>240</v>
          </cell>
          <cell r="K195">
            <v>240</v>
          </cell>
          <cell r="O195">
            <v>258</v>
          </cell>
          <cell r="V195">
            <v>90</v>
          </cell>
          <cell r="W195">
            <v>828</v>
          </cell>
          <cell r="BO195">
            <v>537.16091428390325</v>
          </cell>
          <cell r="CI195">
            <v>537.16091428390325</v>
          </cell>
          <cell r="DC195">
            <v>577.44798285519596</v>
          </cell>
          <cell r="EL195">
            <v>201.43534285646371</v>
          </cell>
          <cell r="EQ195">
            <v>1853.2051542794661</v>
          </cell>
        </row>
        <row r="196">
          <cell r="G196">
            <v>0</v>
          </cell>
          <cell r="K196">
            <v>0</v>
          </cell>
          <cell r="O196">
            <v>168</v>
          </cell>
          <cell r="V196">
            <v>164</v>
          </cell>
          <cell r="W196">
            <v>332</v>
          </cell>
          <cell r="BO196">
            <v>0</v>
          </cell>
          <cell r="CI196">
            <v>0</v>
          </cell>
          <cell r="DC196">
            <v>390.75823372417273</v>
          </cell>
          <cell r="EL196">
            <v>381.45446625454952</v>
          </cell>
          <cell r="EQ196">
            <v>772.2126999787223</v>
          </cell>
        </row>
        <row r="199">
          <cell r="G199">
            <v>369</v>
          </cell>
          <cell r="K199">
            <v>477</v>
          </cell>
          <cell r="O199">
            <v>517</v>
          </cell>
          <cell r="V199">
            <v>588</v>
          </cell>
          <cell r="W199">
            <v>1951</v>
          </cell>
          <cell r="BO199">
            <v>846.78754679999997</v>
          </cell>
          <cell r="CI199">
            <v>1094.6278044000001</v>
          </cell>
          <cell r="DC199">
            <v>1186.4204924000001</v>
          </cell>
          <cell r="EL199">
            <v>1349.3525136000001</v>
          </cell>
          <cell r="EQ199">
            <v>4477.1883572000006</v>
          </cell>
        </row>
        <row r="200">
          <cell r="G200">
            <v>2190</v>
          </cell>
          <cell r="K200">
            <v>2700</v>
          </cell>
          <cell r="O200">
            <v>2544</v>
          </cell>
          <cell r="V200">
            <v>1873</v>
          </cell>
          <cell r="W200">
            <v>9307</v>
          </cell>
          <cell r="BO200">
            <v>6040.4443124999989</v>
          </cell>
          <cell r="CI200">
            <v>7447.1231250000001</v>
          </cell>
          <cell r="DC200">
            <v>7016.8449000000001</v>
          </cell>
          <cell r="EL200">
            <v>5166.0968937499993</v>
          </cell>
          <cell r="EQ200">
            <v>25670.509231249998</v>
          </cell>
        </row>
        <row r="202">
          <cell r="G202">
            <v>2224</v>
          </cell>
          <cell r="K202">
            <v>2550</v>
          </cell>
          <cell r="O202">
            <v>2553</v>
          </cell>
          <cell r="V202">
            <v>1972</v>
          </cell>
          <cell r="W202">
            <v>9299</v>
          </cell>
          <cell r="BO202">
            <v>3974.9764391999997</v>
          </cell>
          <cell r="CI202">
            <v>4557.6393525000003</v>
          </cell>
          <cell r="DC202">
            <v>4563.0012811500001</v>
          </cell>
          <cell r="EL202">
            <v>3524.5744326000004</v>
          </cell>
          <cell r="EQ202">
            <v>16620.191505449999</v>
          </cell>
        </row>
        <row r="204">
          <cell r="G204">
            <v>400</v>
          </cell>
          <cell r="K204">
            <v>659</v>
          </cell>
          <cell r="O204">
            <v>661</v>
          </cell>
          <cell r="V204">
            <v>360</v>
          </cell>
          <cell r="W204">
            <v>2080</v>
          </cell>
          <cell r="BO204">
            <v>900.27443999999991</v>
          </cell>
          <cell r="CI204">
            <v>1483.2021399</v>
          </cell>
          <cell r="DC204">
            <v>1487.7035120999999</v>
          </cell>
          <cell r="EL204">
            <v>810.24699599999985</v>
          </cell>
          <cell r="EQ204">
            <v>4681.4270879999995</v>
          </cell>
        </row>
        <row r="205">
          <cell r="G205">
            <v>292</v>
          </cell>
          <cell r="K205">
            <v>311</v>
          </cell>
          <cell r="O205">
            <v>315</v>
          </cell>
          <cell r="V205">
            <v>300</v>
          </cell>
          <cell r="W205">
            <v>1218</v>
          </cell>
          <cell r="BO205">
            <v>676.529763</v>
          </cell>
          <cell r="CI205">
            <v>720.55053524999994</v>
          </cell>
          <cell r="DC205">
            <v>729.8180662499999</v>
          </cell>
          <cell r="EL205">
            <v>695.06482499999981</v>
          </cell>
          <cell r="EQ205">
            <v>2821.9631894999998</v>
          </cell>
        </row>
        <row r="206">
          <cell r="G206">
            <v>532</v>
          </cell>
          <cell r="K206">
            <v>571</v>
          </cell>
          <cell r="O206">
            <v>575</v>
          </cell>
          <cell r="V206">
            <v>571</v>
          </cell>
          <cell r="W206">
            <v>2249</v>
          </cell>
          <cell r="BO206">
            <v>1103.4540243999995</v>
          </cell>
          <cell r="CI206">
            <v>1184.3463306999997</v>
          </cell>
          <cell r="DC206">
            <v>1192.6429774999997</v>
          </cell>
          <cell r="EL206">
            <v>1184.3463306999997</v>
          </cell>
          <cell r="EQ206">
            <v>4664.7896632999991</v>
          </cell>
        </row>
        <row r="207">
          <cell r="G207">
            <v>1350</v>
          </cell>
          <cell r="K207">
            <v>1350</v>
          </cell>
          <cell r="O207">
            <v>1350</v>
          </cell>
          <cell r="V207">
            <v>1350</v>
          </cell>
          <cell r="W207">
            <v>5400</v>
          </cell>
          <cell r="BO207">
            <v>4617.2163374999991</v>
          </cell>
          <cell r="CI207">
            <v>4617.2163374999991</v>
          </cell>
          <cell r="DC207">
            <v>4617.2163374999991</v>
          </cell>
          <cell r="EL207">
            <v>4617.2163374999991</v>
          </cell>
          <cell r="EQ207">
            <v>18468.865349999996</v>
          </cell>
        </row>
        <row r="208">
          <cell r="G208">
            <v>0</v>
          </cell>
          <cell r="K208">
            <v>300</v>
          </cell>
          <cell r="O208">
            <v>300</v>
          </cell>
          <cell r="V208">
            <v>300</v>
          </cell>
          <cell r="W208">
            <v>900</v>
          </cell>
          <cell r="BO208">
            <v>0</v>
          </cell>
          <cell r="CI208">
            <v>661.96649999999988</v>
          </cell>
          <cell r="DC208">
            <v>661.96649999999988</v>
          </cell>
          <cell r="EL208">
            <v>661.96649999999988</v>
          </cell>
          <cell r="EQ208">
            <v>1985.8994999999998</v>
          </cell>
        </row>
        <row r="209">
          <cell r="G209">
            <v>357</v>
          </cell>
          <cell r="K209">
            <v>356</v>
          </cell>
          <cell r="O209">
            <v>354</v>
          </cell>
          <cell r="V209">
            <v>352</v>
          </cell>
          <cell r="W209">
            <v>1419</v>
          </cell>
          <cell r="BO209">
            <v>622.31470665000018</v>
          </cell>
          <cell r="CI209">
            <v>620.57152819999999</v>
          </cell>
          <cell r="DC209">
            <v>617.08517130000007</v>
          </cell>
          <cell r="EL209">
            <v>613.59881440000004</v>
          </cell>
          <cell r="EQ209">
            <v>2473.5702205500006</v>
          </cell>
        </row>
        <row r="210">
          <cell r="G210">
            <v>58</v>
          </cell>
          <cell r="K210">
            <v>96</v>
          </cell>
          <cell r="O210">
            <v>91</v>
          </cell>
          <cell r="V210">
            <v>64</v>
          </cell>
          <cell r="W210">
            <v>309</v>
          </cell>
          <cell r="BO210">
            <v>103.6639539</v>
          </cell>
          <cell r="CI210">
            <v>171.58171680000004</v>
          </cell>
          <cell r="DC210">
            <v>162.64516904999999</v>
          </cell>
          <cell r="EL210">
            <v>114.3878112</v>
          </cell>
          <cell r="EQ210">
            <v>552.27865095000004</v>
          </cell>
        </row>
        <row r="211">
          <cell r="G211">
            <v>150</v>
          </cell>
          <cell r="K211">
            <v>150</v>
          </cell>
          <cell r="O211">
            <v>150</v>
          </cell>
          <cell r="V211">
            <v>294</v>
          </cell>
          <cell r="W211">
            <v>744</v>
          </cell>
          <cell r="BO211">
            <v>268.09643249999999</v>
          </cell>
          <cell r="CI211">
            <v>268.09643249999999</v>
          </cell>
          <cell r="DC211">
            <v>268.09643249999999</v>
          </cell>
          <cell r="EL211">
            <v>525.46900770000002</v>
          </cell>
          <cell r="EQ211">
            <v>1329.7583052000002</v>
          </cell>
        </row>
        <row r="212">
          <cell r="G212">
            <v>0</v>
          </cell>
          <cell r="K212">
            <v>344</v>
          </cell>
          <cell r="O212">
            <v>372</v>
          </cell>
          <cell r="V212">
            <v>319</v>
          </cell>
          <cell r="W212">
            <v>1035</v>
          </cell>
          <cell r="BO212">
            <v>0</v>
          </cell>
          <cell r="CI212">
            <v>804.59821520000003</v>
          </cell>
          <cell r="DC212">
            <v>870.08876759999987</v>
          </cell>
          <cell r="EL212">
            <v>746.12450769999998</v>
          </cell>
          <cell r="EQ212">
            <v>2420.8114905000002</v>
          </cell>
        </row>
        <row r="215">
          <cell r="G215">
            <v>436</v>
          </cell>
          <cell r="K215">
            <v>438</v>
          </cell>
          <cell r="O215">
            <v>438</v>
          </cell>
          <cell r="V215">
            <v>435</v>
          </cell>
          <cell r="W215">
            <v>1747</v>
          </cell>
          <cell r="BO215">
            <v>1195.885325</v>
          </cell>
          <cell r="CI215">
            <v>1201.3710375000001</v>
          </cell>
          <cell r="DC215">
            <v>1201.3710375000001</v>
          </cell>
          <cell r="EL215">
            <v>1193.14246875</v>
          </cell>
          <cell r="EQ215">
            <v>4791.7698687499997</v>
          </cell>
        </row>
        <row r="217">
          <cell r="G217">
            <v>564</v>
          </cell>
          <cell r="K217">
            <v>564</v>
          </cell>
          <cell r="O217">
            <v>564</v>
          </cell>
          <cell r="V217">
            <v>564</v>
          </cell>
          <cell r="W217">
            <v>2256</v>
          </cell>
          <cell r="BO217">
            <v>1002.4371594</v>
          </cell>
          <cell r="CI217">
            <v>1002.4371594</v>
          </cell>
          <cell r="DC217">
            <v>1002.4371594</v>
          </cell>
          <cell r="EL217">
            <v>1002.4371594</v>
          </cell>
          <cell r="EQ217">
            <v>4009.7486376000002</v>
          </cell>
        </row>
        <row r="219">
          <cell r="G219">
            <v>276</v>
          </cell>
          <cell r="K219">
            <v>276</v>
          </cell>
          <cell r="O219">
            <v>214</v>
          </cell>
          <cell r="V219">
            <v>180</v>
          </cell>
          <cell r="W219">
            <v>946</v>
          </cell>
          <cell r="BO219">
            <v>617.73511320000011</v>
          </cell>
          <cell r="CI219">
            <v>617.73511320000011</v>
          </cell>
          <cell r="DC219">
            <v>478.96852980000006</v>
          </cell>
          <cell r="EL219">
            <v>402.87072600000005</v>
          </cell>
          <cell r="EQ219">
            <v>2117.3094821999998</v>
          </cell>
        </row>
        <row r="220">
          <cell r="G220">
            <v>283</v>
          </cell>
          <cell r="K220">
            <v>280</v>
          </cell>
          <cell r="O220">
            <v>222</v>
          </cell>
          <cell r="V220">
            <v>127</v>
          </cell>
          <cell r="W220">
            <v>912</v>
          </cell>
          <cell r="BO220">
            <v>652.03178774999992</v>
          </cell>
          <cell r="CI220">
            <v>645.11978999999997</v>
          </cell>
          <cell r="DC220">
            <v>511.48783349999997</v>
          </cell>
          <cell r="EL220">
            <v>292.60790474999999</v>
          </cell>
          <cell r="EQ220">
            <v>2101.247316</v>
          </cell>
        </row>
        <row r="221">
          <cell r="G221">
            <v>291</v>
          </cell>
          <cell r="K221">
            <v>274</v>
          </cell>
          <cell r="O221">
            <v>207</v>
          </cell>
          <cell r="V221">
            <v>229</v>
          </cell>
          <cell r="W221">
            <v>1001</v>
          </cell>
          <cell r="BO221">
            <v>600.22471889999997</v>
          </cell>
          <cell r="CI221">
            <v>565.16004459999999</v>
          </cell>
          <cell r="DC221">
            <v>426.96397530000002</v>
          </cell>
          <cell r="EL221">
            <v>472.34178909999991</v>
          </cell>
          <cell r="EQ221">
            <v>2064.6905279000002</v>
          </cell>
        </row>
        <row r="222">
          <cell r="G222">
            <v>142</v>
          </cell>
          <cell r="K222">
            <v>134</v>
          </cell>
          <cell r="O222">
            <v>115</v>
          </cell>
          <cell r="V222">
            <v>102</v>
          </cell>
          <cell r="W222">
            <v>493</v>
          </cell>
          <cell r="BO222">
            <v>252.38666070000005</v>
          </cell>
          <cell r="CI222">
            <v>238.16769390000002</v>
          </cell>
          <cell r="DC222">
            <v>204.39764775000003</v>
          </cell>
          <cell r="EL222">
            <v>181.29182670000003</v>
          </cell>
          <cell r="EQ222">
            <v>876.24382905000016</v>
          </cell>
        </row>
        <row r="223">
          <cell r="G223">
            <v>508</v>
          </cell>
          <cell r="K223">
            <v>510</v>
          </cell>
          <cell r="O223">
            <v>510</v>
          </cell>
          <cell r="V223">
            <v>508</v>
          </cell>
          <cell r="W223">
            <v>2036</v>
          </cell>
          <cell r="BO223">
            <v>1727.7800089999998</v>
          </cell>
          <cell r="CI223">
            <v>1734.5822925</v>
          </cell>
          <cell r="DC223">
            <v>1734.5822925</v>
          </cell>
          <cell r="EL223">
            <v>1727.7800089999998</v>
          </cell>
          <cell r="EQ223">
            <v>6924.7246029999988</v>
          </cell>
        </row>
        <row r="224">
          <cell r="G224">
            <v>262</v>
          </cell>
          <cell r="K224">
            <v>216</v>
          </cell>
          <cell r="O224">
            <v>264</v>
          </cell>
          <cell r="V224">
            <v>215</v>
          </cell>
          <cell r="W224">
            <v>957</v>
          </cell>
          <cell r="BO224">
            <v>574.90266999999994</v>
          </cell>
          <cell r="CI224">
            <v>473.9655600000001</v>
          </cell>
          <cell r="DC224">
            <v>579.29124000000002</v>
          </cell>
          <cell r="EL224">
            <v>471.771275</v>
          </cell>
          <cell r="EQ224">
            <v>2099.9307450000001</v>
          </cell>
        </row>
        <row r="225">
          <cell r="G225">
            <v>181</v>
          </cell>
          <cell r="K225">
            <v>183</v>
          </cell>
          <cell r="O225">
            <v>180</v>
          </cell>
          <cell r="V225">
            <v>138</v>
          </cell>
          <cell r="W225">
            <v>682</v>
          </cell>
          <cell r="BO225">
            <v>313.76081215000011</v>
          </cell>
          <cell r="CI225">
            <v>317.22778245000006</v>
          </cell>
          <cell r="DC225">
            <v>312.02732700000007</v>
          </cell>
          <cell r="EL225">
            <v>239.22095070000003</v>
          </cell>
          <cell r="EQ225">
            <v>1182.2368723000002</v>
          </cell>
        </row>
        <row r="226">
          <cell r="G226">
            <v>121</v>
          </cell>
          <cell r="K226">
            <v>125</v>
          </cell>
          <cell r="O226">
            <v>124</v>
          </cell>
          <cell r="V226">
            <v>132</v>
          </cell>
          <cell r="W226">
            <v>502</v>
          </cell>
          <cell r="BO226">
            <v>281.43899410000006</v>
          </cell>
          <cell r="CI226">
            <v>290.74276250000003</v>
          </cell>
          <cell r="DC226">
            <v>288.41682040000001</v>
          </cell>
          <cell r="EL226">
            <v>307.0243572</v>
          </cell>
          <cell r="EQ226">
            <v>1167.6229342000001</v>
          </cell>
        </row>
        <row r="229">
          <cell r="G229">
            <v>746</v>
          </cell>
          <cell r="K229">
            <v>747</v>
          </cell>
          <cell r="O229">
            <v>745</v>
          </cell>
          <cell r="V229">
            <v>744</v>
          </cell>
          <cell r="W229">
            <v>2982</v>
          </cell>
          <cell r="BO229">
            <v>2046.1707624999999</v>
          </cell>
          <cell r="CI229">
            <v>2048.9136187499998</v>
          </cell>
          <cell r="DC229">
            <v>2043.42790625</v>
          </cell>
          <cell r="EL229">
            <v>2040.6850499999998</v>
          </cell>
          <cell r="EQ229">
            <v>8179.1973374999989</v>
          </cell>
        </row>
        <row r="231">
          <cell r="G231">
            <v>930</v>
          </cell>
          <cell r="K231">
            <v>1836</v>
          </cell>
          <cell r="O231">
            <v>717</v>
          </cell>
          <cell r="V231">
            <v>824</v>
          </cell>
          <cell r="W231">
            <v>4307</v>
          </cell>
          <cell r="BO231">
            <v>1652.9548905000001</v>
          </cell>
          <cell r="CI231">
            <v>3263.2528806</v>
          </cell>
          <cell r="DC231">
            <v>1274.3748994500002</v>
          </cell>
          <cell r="EL231">
            <v>1464.5535804000001</v>
          </cell>
          <cell r="EQ231">
            <v>7655.1362509500004</v>
          </cell>
        </row>
        <row r="233">
          <cell r="G233">
            <v>124</v>
          </cell>
          <cell r="K233">
            <v>72</v>
          </cell>
          <cell r="O233">
            <v>90</v>
          </cell>
          <cell r="V233">
            <v>135</v>
          </cell>
          <cell r="W233">
            <v>421</v>
          </cell>
          <cell r="BO233">
            <v>282.9749936</v>
          </cell>
          <cell r="CI233">
            <v>164.30806079999996</v>
          </cell>
          <cell r="DC233">
            <v>205.38507599999994</v>
          </cell>
          <cell r="EL233">
            <v>308.07761399999993</v>
          </cell>
          <cell r="EQ233">
            <v>960.74574439999992</v>
          </cell>
        </row>
        <row r="234">
          <cell r="G234">
            <v>210</v>
          </cell>
          <cell r="K234">
            <v>200</v>
          </cell>
          <cell r="O234">
            <v>250</v>
          </cell>
          <cell r="V234">
            <v>170</v>
          </cell>
          <cell r="W234">
            <v>830</v>
          </cell>
          <cell r="BO234">
            <v>483.83984249999997</v>
          </cell>
          <cell r="CI234">
            <v>460.79984999999999</v>
          </cell>
          <cell r="DC234">
            <v>575.99981249999996</v>
          </cell>
          <cell r="EL234">
            <v>391.67987249999999</v>
          </cell>
          <cell r="EQ234">
            <v>1912.3193774999995</v>
          </cell>
        </row>
        <row r="235">
          <cell r="G235">
            <v>0</v>
          </cell>
          <cell r="K235">
            <v>51</v>
          </cell>
          <cell r="O235">
            <v>239</v>
          </cell>
          <cell r="V235">
            <v>260</v>
          </cell>
          <cell r="W235">
            <v>550</v>
          </cell>
          <cell r="BO235">
            <v>0</v>
          </cell>
          <cell r="CI235">
            <v>105.19402289999999</v>
          </cell>
          <cell r="DC235">
            <v>492.96806810000004</v>
          </cell>
          <cell r="EL235">
            <v>536.28325400000006</v>
          </cell>
          <cell r="EQ235">
            <v>1134.4453450000001</v>
          </cell>
        </row>
        <row r="236">
          <cell r="G236">
            <v>372</v>
          </cell>
          <cell r="K236">
            <v>375</v>
          </cell>
          <cell r="O236">
            <v>372</v>
          </cell>
          <cell r="V236">
            <v>372</v>
          </cell>
          <cell r="W236">
            <v>1491</v>
          </cell>
          <cell r="BO236">
            <v>1265.2247309999998</v>
          </cell>
          <cell r="CI236">
            <v>1275.4281562499998</v>
          </cell>
          <cell r="DC236">
            <v>1265.2247309999998</v>
          </cell>
          <cell r="EL236">
            <v>1265.2247309999998</v>
          </cell>
          <cell r="EQ236">
            <v>5071.102349249999</v>
          </cell>
        </row>
        <row r="237">
          <cell r="G237">
            <v>146</v>
          </cell>
          <cell r="K237">
            <v>146</v>
          </cell>
          <cell r="O237">
            <v>100</v>
          </cell>
          <cell r="V237">
            <v>100</v>
          </cell>
          <cell r="W237">
            <v>492</v>
          </cell>
          <cell r="BO237">
            <v>339.5875466</v>
          </cell>
          <cell r="CI237">
            <v>339.5875466</v>
          </cell>
          <cell r="DC237">
            <v>232.59421000000003</v>
          </cell>
          <cell r="EL237">
            <v>232.59421000000003</v>
          </cell>
          <cell r="EQ237">
            <v>1144.3635131999999</v>
          </cell>
        </row>
        <row r="238">
          <cell r="G238">
            <v>300</v>
          </cell>
          <cell r="K238">
            <v>200</v>
          </cell>
          <cell r="O238">
            <v>100</v>
          </cell>
          <cell r="V238">
            <v>300</v>
          </cell>
          <cell r="W238">
            <v>900</v>
          </cell>
          <cell r="BO238">
            <v>671.45121000000006</v>
          </cell>
          <cell r="CI238">
            <v>447.63414</v>
          </cell>
          <cell r="DC238">
            <v>223.81707</v>
          </cell>
          <cell r="EL238">
            <v>671.45121000000006</v>
          </cell>
          <cell r="EQ238">
            <v>2014.3536300000001</v>
          </cell>
        </row>
        <row r="241">
          <cell r="G241">
            <v>1052</v>
          </cell>
          <cell r="K241">
            <v>1053</v>
          </cell>
          <cell r="O241">
            <v>1052</v>
          </cell>
          <cell r="V241">
            <v>1050</v>
          </cell>
          <cell r="W241">
            <v>4207</v>
          </cell>
          <cell r="BO241">
            <v>2885.4847749999999</v>
          </cell>
          <cell r="CI241">
            <v>2888.2276312500003</v>
          </cell>
          <cell r="DC241">
            <v>2885.4847749999999</v>
          </cell>
          <cell r="EL241">
            <v>2879.9990625000005</v>
          </cell>
          <cell r="EQ241">
            <v>11539.196243750001</v>
          </cell>
        </row>
        <row r="243">
          <cell r="G243">
            <v>1031</v>
          </cell>
          <cell r="K243">
            <v>1722</v>
          </cell>
          <cell r="O243">
            <v>1303</v>
          </cell>
          <cell r="V243">
            <v>1087</v>
          </cell>
          <cell r="W243">
            <v>5143</v>
          </cell>
          <cell r="BO243">
            <v>1832.46934635</v>
          </cell>
          <cell r="CI243">
            <v>3060.6326036999999</v>
          </cell>
          <cell r="DC243">
            <v>2315.9142175500001</v>
          </cell>
          <cell r="EL243">
            <v>1932.0021139499997</v>
          </cell>
          <cell r="EQ243">
            <v>9141.0182815500011</v>
          </cell>
        </row>
        <row r="245">
          <cell r="G245">
            <v>380</v>
          </cell>
          <cell r="K245">
            <v>394</v>
          </cell>
          <cell r="O245">
            <v>368</v>
          </cell>
          <cell r="V245">
            <v>216</v>
          </cell>
          <cell r="W245">
            <v>1358</v>
          </cell>
          <cell r="BO245">
            <v>875.51971499999991</v>
          </cell>
          <cell r="CI245">
            <v>907.77570449999996</v>
          </cell>
          <cell r="DC245">
            <v>847.87172400000009</v>
          </cell>
          <cell r="EL245">
            <v>497.663838</v>
          </cell>
          <cell r="EQ245">
            <v>3128.8309815000002</v>
          </cell>
        </row>
        <row r="246">
          <cell r="G246">
            <v>443</v>
          </cell>
          <cell r="K246">
            <v>409</v>
          </cell>
          <cell r="O246">
            <v>377</v>
          </cell>
          <cell r="V246">
            <v>265</v>
          </cell>
          <cell r="W246">
            <v>1494</v>
          </cell>
          <cell r="BO246">
            <v>913.74415970000007</v>
          </cell>
          <cell r="CI246">
            <v>843.61481110000011</v>
          </cell>
          <cell r="DC246">
            <v>777.61071830000014</v>
          </cell>
          <cell r="EL246">
            <v>546.59639349999998</v>
          </cell>
          <cell r="EQ246">
            <v>3081.5660826000003</v>
          </cell>
        </row>
        <row r="247">
          <cell r="G247">
            <v>0</v>
          </cell>
          <cell r="K247">
            <v>0</v>
          </cell>
          <cell r="O247">
            <v>0</v>
          </cell>
          <cell r="V247">
            <v>0</v>
          </cell>
          <cell r="W247">
            <v>0</v>
          </cell>
          <cell r="BO247">
            <v>0</v>
          </cell>
          <cell r="CI247">
            <v>0</v>
          </cell>
          <cell r="DC247">
            <v>0</v>
          </cell>
          <cell r="EL247">
            <v>0</v>
          </cell>
          <cell r="EQ247">
            <v>0</v>
          </cell>
        </row>
        <row r="248">
          <cell r="G248">
            <v>768</v>
          </cell>
          <cell r="K248">
            <v>768</v>
          </cell>
          <cell r="O248">
            <v>768</v>
          </cell>
          <cell r="V248">
            <v>770</v>
          </cell>
          <cell r="W248">
            <v>3074</v>
          </cell>
          <cell r="BO248">
            <v>2612.0768639999997</v>
          </cell>
          <cell r="CI248">
            <v>2612.0768639999997</v>
          </cell>
          <cell r="DC248">
            <v>2612.0768639999997</v>
          </cell>
          <cell r="EL248">
            <v>2618.8791474999998</v>
          </cell>
          <cell r="EQ248">
            <v>10455.109739499996</v>
          </cell>
        </row>
        <row r="249">
          <cell r="G249">
            <v>344</v>
          </cell>
          <cell r="K249">
            <v>379</v>
          </cell>
          <cell r="O249">
            <v>340</v>
          </cell>
          <cell r="V249">
            <v>256</v>
          </cell>
          <cell r="W249">
            <v>1319</v>
          </cell>
          <cell r="BO249">
            <v>769.93072080000002</v>
          </cell>
          <cell r="CI249">
            <v>848.26669530000004</v>
          </cell>
          <cell r="DC249">
            <v>760.97803799999997</v>
          </cell>
          <cell r="EL249">
            <v>572.9716992000001</v>
          </cell>
          <cell r="EQ249">
            <v>2952.1471533000004</v>
          </cell>
        </row>
        <row r="250">
          <cell r="G250">
            <v>68</v>
          </cell>
          <cell r="K250">
            <v>83</v>
          </cell>
          <cell r="O250">
            <v>78</v>
          </cell>
          <cell r="V250">
            <v>57</v>
          </cell>
          <cell r="W250">
            <v>286</v>
          </cell>
          <cell r="BO250">
            <v>158.16406280000001</v>
          </cell>
          <cell r="CI250">
            <v>193.05319430000003</v>
          </cell>
          <cell r="DC250">
            <v>181.42348380000001</v>
          </cell>
          <cell r="EL250">
            <v>132.57869970000002</v>
          </cell>
          <cell r="EQ250">
            <v>665.2194406000001</v>
          </cell>
        </row>
        <row r="253">
          <cell r="G253">
            <v>402</v>
          </cell>
          <cell r="K253">
            <v>402</v>
          </cell>
          <cell r="O253">
            <v>402</v>
          </cell>
          <cell r="V253">
            <v>402</v>
          </cell>
          <cell r="W253">
            <v>1608</v>
          </cell>
          <cell r="BO253">
            <v>917.3866727999997</v>
          </cell>
          <cell r="CI253">
            <v>917.3866727999997</v>
          </cell>
          <cell r="DC253">
            <v>917.3866727999997</v>
          </cell>
          <cell r="EL253">
            <v>917.3866727999997</v>
          </cell>
          <cell r="EQ253">
            <v>3669.5466911999988</v>
          </cell>
        </row>
        <row r="254">
          <cell r="G254">
            <v>195</v>
          </cell>
          <cell r="K254">
            <v>195</v>
          </cell>
          <cell r="O254">
            <v>195</v>
          </cell>
          <cell r="V254">
            <v>195</v>
          </cell>
          <cell r="W254">
            <v>780</v>
          </cell>
          <cell r="BO254">
            <v>445.00099799999998</v>
          </cell>
          <cell r="CI254">
            <v>445.00099799999998</v>
          </cell>
          <cell r="DC254">
            <v>445.00099799999998</v>
          </cell>
          <cell r="EL254">
            <v>445.00099799999998</v>
          </cell>
          <cell r="EQ254">
            <v>1780.0039919999999</v>
          </cell>
        </row>
        <row r="255">
          <cell r="G255">
            <v>7734</v>
          </cell>
          <cell r="K255">
            <v>7734</v>
          </cell>
          <cell r="O255">
            <v>7734</v>
          </cell>
          <cell r="V255">
            <v>7736</v>
          </cell>
          <cell r="W255">
            <v>30938</v>
          </cell>
          <cell r="BO255">
            <v>13746.186153899998</v>
          </cell>
          <cell r="CI255">
            <v>13746.186153899998</v>
          </cell>
          <cell r="DC255">
            <v>13746.186153899998</v>
          </cell>
          <cell r="EL255">
            <v>13749.7408956</v>
          </cell>
          <cell r="EQ255">
            <v>54988.299357299991</v>
          </cell>
        </row>
        <row r="257">
          <cell r="G257">
            <v>0</v>
          </cell>
          <cell r="K257">
            <v>0</v>
          </cell>
          <cell r="O257">
            <v>0</v>
          </cell>
          <cell r="V257">
            <v>0</v>
          </cell>
          <cell r="W257">
            <v>0</v>
          </cell>
          <cell r="BO257">
            <v>0</v>
          </cell>
          <cell r="CI257">
            <v>0</v>
          </cell>
          <cell r="DC257">
            <v>0</v>
          </cell>
          <cell r="EL257">
            <v>0</v>
          </cell>
          <cell r="EQ257">
            <v>0</v>
          </cell>
        </row>
        <row r="258">
          <cell r="G258">
            <v>600</v>
          </cell>
          <cell r="K258">
            <v>600</v>
          </cell>
          <cell r="O258">
            <v>600</v>
          </cell>
          <cell r="V258">
            <v>600</v>
          </cell>
          <cell r="W258">
            <v>2400</v>
          </cell>
          <cell r="BO258">
            <v>2001.1879200000001</v>
          </cell>
          <cell r="CI258">
            <v>2001.1879200000001</v>
          </cell>
          <cell r="DC258">
            <v>2001.1879200000001</v>
          </cell>
          <cell r="EL258">
            <v>2001.1879200000001</v>
          </cell>
          <cell r="EQ258">
            <v>8004.7516800000003</v>
          </cell>
        </row>
        <row r="259">
          <cell r="G259">
            <v>882</v>
          </cell>
          <cell r="K259">
            <v>882</v>
          </cell>
          <cell r="O259">
            <v>882</v>
          </cell>
          <cell r="V259">
            <v>882</v>
          </cell>
          <cell r="W259">
            <v>3528</v>
          </cell>
          <cell r="BO259">
            <v>1974.0665574000004</v>
          </cell>
          <cell r="CI259">
            <v>1974.0665574000004</v>
          </cell>
          <cell r="DC259">
            <v>1974.0665574000004</v>
          </cell>
          <cell r="EL259">
            <v>1974.0665574000004</v>
          </cell>
          <cell r="EQ259">
            <v>7896.2662296000017</v>
          </cell>
        </row>
        <row r="260">
          <cell r="G260">
            <v>210</v>
          </cell>
          <cell r="K260">
            <v>210</v>
          </cell>
          <cell r="O260">
            <v>210</v>
          </cell>
          <cell r="V260">
            <v>210</v>
          </cell>
          <cell r="W260">
            <v>840</v>
          </cell>
          <cell r="BO260">
            <v>483.83984250000003</v>
          </cell>
          <cell r="CI260">
            <v>483.83984250000003</v>
          </cell>
          <cell r="DC260">
            <v>483.83984250000003</v>
          </cell>
          <cell r="EL260">
            <v>483.83984250000003</v>
          </cell>
          <cell r="EQ260">
            <v>1935.3593700000001</v>
          </cell>
        </row>
        <row r="261">
          <cell r="G261">
            <v>474</v>
          </cell>
          <cell r="K261">
            <v>474</v>
          </cell>
          <cell r="O261">
            <v>474</v>
          </cell>
          <cell r="V261">
            <v>474</v>
          </cell>
          <cell r="W261">
            <v>1896</v>
          </cell>
          <cell r="BO261">
            <v>977.68562459999987</v>
          </cell>
          <cell r="CI261">
            <v>977.68562459999987</v>
          </cell>
          <cell r="DC261">
            <v>977.68562459999987</v>
          </cell>
          <cell r="EL261">
            <v>977.68562459999987</v>
          </cell>
          <cell r="EQ261">
            <v>3910.7424983999995</v>
          </cell>
        </row>
        <row r="262">
          <cell r="G262">
            <v>246</v>
          </cell>
          <cell r="K262">
            <v>246</v>
          </cell>
          <cell r="O262">
            <v>246</v>
          </cell>
          <cell r="V262">
            <v>246</v>
          </cell>
          <cell r="W262">
            <v>984</v>
          </cell>
          <cell r="BO262">
            <v>356.26411259999998</v>
          </cell>
          <cell r="CI262">
            <v>356.26411259999998</v>
          </cell>
          <cell r="DC262">
            <v>356.26411259999998</v>
          </cell>
          <cell r="EL262">
            <v>356.26411259999998</v>
          </cell>
          <cell r="EQ262">
            <v>1425.0564503999999</v>
          </cell>
        </row>
        <row r="263">
          <cell r="G263">
            <v>561</v>
          </cell>
          <cell r="K263">
            <v>561</v>
          </cell>
          <cell r="O263">
            <v>561</v>
          </cell>
          <cell r="V263">
            <v>561</v>
          </cell>
          <cell r="W263">
            <v>2244</v>
          </cell>
          <cell r="BO263">
            <v>997.10504685000012</v>
          </cell>
          <cell r="CI263">
            <v>997.10504685000012</v>
          </cell>
          <cell r="DC263">
            <v>997.10504685000012</v>
          </cell>
          <cell r="EL263">
            <v>997.10504685000012</v>
          </cell>
          <cell r="EQ263">
            <v>3988.4201874000005</v>
          </cell>
        </row>
        <row r="264">
          <cell r="G264">
            <v>225</v>
          </cell>
          <cell r="K264">
            <v>225</v>
          </cell>
          <cell r="O264">
            <v>239</v>
          </cell>
          <cell r="V264">
            <v>211</v>
          </cell>
          <cell r="W264">
            <v>900</v>
          </cell>
          <cell r="BO264">
            <v>399.90844124999995</v>
          </cell>
          <cell r="CI264">
            <v>399.90844124999995</v>
          </cell>
          <cell r="DC264">
            <v>424.79163315000005</v>
          </cell>
          <cell r="EL264">
            <v>375.02524935000008</v>
          </cell>
          <cell r="EQ264">
            <v>1599.6337649999998</v>
          </cell>
        </row>
        <row r="265">
          <cell r="G265">
            <v>228</v>
          </cell>
          <cell r="K265">
            <v>228</v>
          </cell>
          <cell r="O265">
            <v>228</v>
          </cell>
          <cell r="V265">
            <v>228</v>
          </cell>
          <cell r="W265">
            <v>912</v>
          </cell>
          <cell r="BO265">
            <v>405.24055380000004</v>
          </cell>
          <cell r="CI265">
            <v>405.24055380000004</v>
          </cell>
          <cell r="DC265">
            <v>405.24055380000004</v>
          </cell>
          <cell r="EL265">
            <v>405.24055380000004</v>
          </cell>
          <cell r="EQ265">
            <v>1620.9622152000002</v>
          </cell>
        </row>
        <row r="266">
          <cell r="G266">
            <v>75</v>
          </cell>
          <cell r="K266">
            <v>75</v>
          </cell>
          <cell r="O266">
            <v>75</v>
          </cell>
          <cell r="V266">
            <v>75</v>
          </cell>
          <cell r="W266">
            <v>300</v>
          </cell>
          <cell r="BO266">
            <v>133.30281375000001</v>
          </cell>
          <cell r="CI266">
            <v>133.30281375000001</v>
          </cell>
          <cell r="DC266">
            <v>133.30281375000001</v>
          </cell>
          <cell r="EL266">
            <v>133.30281375000001</v>
          </cell>
          <cell r="EQ266">
            <v>533.21125500000005</v>
          </cell>
        </row>
        <row r="267">
          <cell r="G267">
            <v>171</v>
          </cell>
          <cell r="K267">
            <v>171</v>
          </cell>
          <cell r="O267">
            <v>115</v>
          </cell>
          <cell r="V267">
            <v>225</v>
          </cell>
          <cell r="W267">
            <v>682</v>
          </cell>
          <cell r="BO267">
            <v>375.22273499999994</v>
          </cell>
          <cell r="CI267">
            <v>375.22273499999994</v>
          </cell>
          <cell r="DC267">
            <v>252.34277500000002</v>
          </cell>
          <cell r="EL267">
            <v>493.71412499999997</v>
          </cell>
          <cell r="EQ267">
            <v>1496.5023699999997</v>
          </cell>
        </row>
        <row r="268">
          <cell r="G268">
            <v>123</v>
          </cell>
          <cell r="K268">
            <v>123</v>
          </cell>
          <cell r="O268">
            <v>123</v>
          </cell>
          <cell r="V268">
            <v>123</v>
          </cell>
          <cell r="W268">
            <v>492</v>
          </cell>
          <cell r="BO268">
            <v>269.89705500000002</v>
          </cell>
          <cell r="CI268">
            <v>269.89705500000002</v>
          </cell>
          <cell r="DC268">
            <v>269.89705500000002</v>
          </cell>
          <cell r="EL268">
            <v>269.89705500000002</v>
          </cell>
          <cell r="EQ268">
            <v>1079.5882200000001</v>
          </cell>
        </row>
        <row r="269">
          <cell r="G269">
            <v>600</v>
          </cell>
          <cell r="K269">
            <v>600</v>
          </cell>
          <cell r="O269">
            <v>600</v>
          </cell>
          <cell r="V269">
            <v>600</v>
          </cell>
          <cell r="W269">
            <v>2400</v>
          </cell>
          <cell r="BO269">
            <v>1040.0910900000003</v>
          </cell>
          <cell r="CI269">
            <v>1040.0910900000003</v>
          </cell>
          <cell r="DC269">
            <v>1040.0910900000003</v>
          </cell>
          <cell r="EL269">
            <v>1040.0910900000003</v>
          </cell>
          <cell r="EQ269">
            <v>4160.3643600000014</v>
          </cell>
        </row>
        <row r="270">
          <cell r="G270">
            <v>111</v>
          </cell>
          <cell r="K270">
            <v>111</v>
          </cell>
          <cell r="O270">
            <v>111</v>
          </cell>
          <cell r="V270">
            <v>111</v>
          </cell>
          <cell r="W270">
            <v>444</v>
          </cell>
          <cell r="BO270">
            <v>197.28816434999999</v>
          </cell>
          <cell r="CI270">
            <v>197.28816434999999</v>
          </cell>
          <cell r="DC270">
            <v>197.28816434999999</v>
          </cell>
          <cell r="EL270">
            <v>197.28816434999999</v>
          </cell>
          <cell r="EQ270">
            <v>789.15265739999995</v>
          </cell>
        </row>
        <row r="271">
          <cell r="G271">
            <v>0</v>
          </cell>
          <cell r="K271">
            <v>0</v>
          </cell>
          <cell r="O271">
            <v>0</v>
          </cell>
          <cell r="V271">
            <v>0</v>
          </cell>
          <cell r="W271">
            <v>0</v>
          </cell>
          <cell r="BO271">
            <v>0</v>
          </cell>
          <cell r="CI271">
            <v>0</v>
          </cell>
          <cell r="DC271">
            <v>0</v>
          </cell>
          <cell r="EL271">
            <v>0</v>
          </cell>
          <cell r="EQ271">
            <v>0</v>
          </cell>
        </row>
        <row r="272">
          <cell r="G272">
            <v>0</v>
          </cell>
          <cell r="K272">
            <v>0</v>
          </cell>
          <cell r="O272">
            <v>0</v>
          </cell>
          <cell r="V272">
            <v>0</v>
          </cell>
          <cell r="W272">
            <v>0</v>
          </cell>
          <cell r="BO272">
            <v>0</v>
          </cell>
          <cell r="CI272">
            <v>0</v>
          </cell>
          <cell r="DC272">
            <v>0</v>
          </cell>
          <cell r="EL272">
            <v>0</v>
          </cell>
          <cell r="EQ272">
            <v>0</v>
          </cell>
        </row>
        <row r="273">
          <cell r="G273">
            <v>0</v>
          </cell>
          <cell r="K273">
            <v>0</v>
          </cell>
          <cell r="O273">
            <v>0</v>
          </cell>
          <cell r="V273">
            <v>0</v>
          </cell>
          <cell r="W273">
            <v>0</v>
          </cell>
          <cell r="BO273">
            <v>0</v>
          </cell>
          <cell r="CI273">
            <v>0</v>
          </cell>
          <cell r="DC273">
            <v>0</v>
          </cell>
          <cell r="EL273">
            <v>0</v>
          </cell>
          <cell r="EQ273">
            <v>0</v>
          </cell>
        </row>
        <row r="274">
          <cell r="G274">
            <v>243</v>
          </cell>
          <cell r="K274">
            <v>243</v>
          </cell>
          <cell r="O274">
            <v>243</v>
          </cell>
          <cell r="V274">
            <v>243</v>
          </cell>
          <cell r="W274">
            <v>972</v>
          </cell>
          <cell r="BO274">
            <v>565.20393030000014</v>
          </cell>
          <cell r="CI274">
            <v>565.20393030000014</v>
          </cell>
          <cell r="DC274">
            <v>565.20393030000014</v>
          </cell>
          <cell r="EL274">
            <v>565.20393030000014</v>
          </cell>
          <cell r="EQ274">
            <v>2260.8157212000006</v>
          </cell>
        </row>
        <row r="275">
          <cell r="G275">
            <v>171</v>
          </cell>
          <cell r="K275">
            <v>171</v>
          </cell>
          <cell r="O275">
            <v>171</v>
          </cell>
          <cell r="V275">
            <v>171</v>
          </cell>
          <cell r="W275">
            <v>684</v>
          </cell>
          <cell r="BO275">
            <v>303.93041535000003</v>
          </cell>
          <cell r="CI275">
            <v>303.93041535000003</v>
          </cell>
          <cell r="DC275">
            <v>303.93041535000003</v>
          </cell>
          <cell r="EL275">
            <v>303.93041535000003</v>
          </cell>
          <cell r="EQ275">
            <v>1215.7216614000001</v>
          </cell>
        </row>
        <row r="276">
          <cell r="G276">
            <v>177</v>
          </cell>
          <cell r="K276">
            <v>177</v>
          </cell>
          <cell r="O276">
            <v>177</v>
          </cell>
          <cell r="V276">
            <v>177</v>
          </cell>
          <cell r="W276">
            <v>708</v>
          </cell>
          <cell r="BO276">
            <v>563.16324524999982</v>
          </cell>
          <cell r="CI276">
            <v>563.16324524999982</v>
          </cell>
          <cell r="DC276">
            <v>563.16324524999982</v>
          </cell>
          <cell r="EL276">
            <v>563.16324524999982</v>
          </cell>
          <cell r="EQ276">
            <v>2252.6529809999993</v>
          </cell>
        </row>
        <row r="278">
          <cell r="G278">
            <v>395</v>
          </cell>
          <cell r="K278">
            <v>490</v>
          </cell>
          <cell r="O278">
            <v>510</v>
          </cell>
          <cell r="V278">
            <v>465</v>
          </cell>
          <cell r="W278">
            <v>1860</v>
          </cell>
          <cell r="BO278">
            <v>915.16868624999995</v>
          </cell>
          <cell r="CI278">
            <v>1135.2725475</v>
          </cell>
          <cell r="DC278">
            <v>1181.6102025</v>
          </cell>
          <cell r="EL278">
            <v>1077.3504787499999</v>
          </cell>
          <cell r="EQ278">
            <v>4309.4019149999995</v>
          </cell>
        </row>
        <row r="280">
          <cell r="G280">
            <v>2450</v>
          </cell>
          <cell r="K280">
            <v>2550</v>
          </cell>
          <cell r="O280">
            <v>2550</v>
          </cell>
          <cell r="V280">
            <v>2550</v>
          </cell>
          <cell r="W280">
            <v>10100</v>
          </cell>
          <cell r="BO280">
            <v>8402.6902750000008</v>
          </cell>
          <cell r="CI280">
            <v>8745.6572250000008</v>
          </cell>
          <cell r="DC280">
            <v>8745.6572250000008</v>
          </cell>
          <cell r="EL280">
            <v>8745.6572250000008</v>
          </cell>
          <cell r="EQ280">
            <v>34639.661950000002</v>
          </cell>
        </row>
        <row r="281">
          <cell r="G281">
            <v>185</v>
          </cell>
          <cell r="K281">
            <v>185</v>
          </cell>
          <cell r="O281">
            <v>180</v>
          </cell>
          <cell r="V281">
            <v>160</v>
          </cell>
          <cell r="W281">
            <v>710</v>
          </cell>
          <cell r="BO281">
            <v>331.5715965</v>
          </cell>
          <cell r="CI281">
            <v>331.5715965</v>
          </cell>
          <cell r="DC281">
            <v>322.61020200000007</v>
          </cell>
          <cell r="EL281">
            <v>286.76462400000003</v>
          </cell>
          <cell r="EQ281">
            <v>1272.5180190000003</v>
          </cell>
        </row>
        <row r="284">
          <cell r="G284">
            <v>248</v>
          </cell>
          <cell r="K284">
            <v>306</v>
          </cell>
          <cell r="O284">
            <v>269</v>
          </cell>
          <cell r="V284">
            <v>265</v>
          </cell>
          <cell r="W284">
            <v>1088</v>
          </cell>
          <cell r="BO284">
            <v>570.69700707691516</v>
          </cell>
          <cell r="CI284">
            <v>704.16646840941951</v>
          </cell>
          <cell r="DC284">
            <v>619.0221568697184</v>
          </cell>
          <cell r="EL284">
            <v>609.81736643299405</v>
          </cell>
          <cell r="EQ284">
            <v>2503.7029987890469</v>
          </cell>
        </row>
        <row r="285">
          <cell r="G285">
            <v>3950</v>
          </cell>
          <cell r="K285">
            <v>4375</v>
          </cell>
          <cell r="O285">
            <v>4217</v>
          </cell>
          <cell r="V285">
            <v>4337</v>
          </cell>
          <cell r="W285">
            <v>16879</v>
          </cell>
          <cell r="BO285">
            <v>7079.5016832451529</v>
          </cell>
          <cell r="CI285">
            <v>7841.2202187841895</v>
          </cell>
          <cell r="DC285">
            <v>7558.0401514543828</v>
          </cell>
          <cell r="EL285">
            <v>7773.1136203124624</v>
          </cell>
          <cell r="EQ285">
            <v>30251.875673796188</v>
          </cell>
        </row>
        <row r="287">
          <cell r="G287">
            <v>142</v>
          </cell>
          <cell r="K287">
            <v>183</v>
          </cell>
          <cell r="O287">
            <v>79</v>
          </cell>
          <cell r="V287">
            <v>133</v>
          </cell>
          <cell r="W287">
            <v>537</v>
          </cell>
          <cell r="BO287">
            <v>487.01307094304047</v>
          </cell>
          <cell r="CI287">
            <v>627.62952100405926</v>
          </cell>
          <cell r="DC287">
            <v>270.94389158098733</v>
          </cell>
          <cell r="EL287">
            <v>456.14604531989005</v>
          </cell>
          <cell r="EQ287">
            <v>1841.7325288479769</v>
          </cell>
        </row>
        <row r="288">
          <cell r="G288">
            <v>422</v>
          </cell>
          <cell r="K288">
            <v>432</v>
          </cell>
          <cell r="O288">
            <v>361</v>
          </cell>
          <cell r="V288">
            <v>397</v>
          </cell>
          <cell r="W288">
            <v>1612</v>
          </cell>
          <cell r="BO288">
            <v>1419.3078792626256</v>
          </cell>
          <cell r="CI288">
            <v>1452.940767396811</v>
          </cell>
          <cell r="DC288">
            <v>1214.1472616440942</v>
          </cell>
          <cell r="EL288">
            <v>1335.2256589271619</v>
          </cell>
          <cell r="EQ288">
            <v>5421.6215672306935</v>
          </cell>
        </row>
        <row r="289">
          <cell r="G289">
            <v>604</v>
          </cell>
          <cell r="K289">
            <v>566</v>
          </cell>
          <cell r="O289">
            <v>520</v>
          </cell>
          <cell r="V289">
            <v>581</v>
          </cell>
          <cell r="W289">
            <v>2271</v>
          </cell>
          <cell r="BO289">
            <v>1363.1940606387479</v>
          </cell>
          <cell r="CI289">
            <v>1277.430195896575</v>
          </cell>
          <cell r="DC289">
            <v>1173.6107806823659</v>
          </cell>
          <cell r="EL289">
            <v>1311.2843530316434</v>
          </cell>
          <cell r="EQ289">
            <v>5125.519390249332</v>
          </cell>
        </row>
        <row r="290">
          <cell r="G290">
            <v>114</v>
          </cell>
          <cell r="K290">
            <v>117</v>
          </cell>
          <cell r="O290">
            <v>117</v>
          </cell>
          <cell r="V290">
            <v>151</v>
          </cell>
          <cell r="W290">
            <v>499</v>
          </cell>
          <cell r="BO290">
            <v>264.85899405671034</v>
          </cell>
          <cell r="CI290">
            <v>271.82896758451852</v>
          </cell>
          <cell r="DC290">
            <v>271.82896758451852</v>
          </cell>
          <cell r="EL290">
            <v>350.82200089967773</v>
          </cell>
          <cell r="EQ290">
            <v>1159.3389301254251</v>
          </cell>
        </row>
        <row r="291">
          <cell r="G291">
            <v>563</v>
          </cell>
          <cell r="K291">
            <v>592</v>
          </cell>
          <cell r="O291">
            <v>650</v>
          </cell>
          <cell r="V291">
            <v>650</v>
          </cell>
          <cell r="W291">
            <v>2455</v>
          </cell>
          <cell r="BO291">
            <v>1170.9998064719487</v>
          </cell>
          <cell r="CI291">
            <v>1231.3177361125997</v>
          </cell>
          <cell r="DC291">
            <v>1351.9535953939017</v>
          </cell>
          <cell r="EL291">
            <v>1351.9535953939014</v>
          </cell>
          <cell r="EQ291">
            <v>5106.2247333723526</v>
          </cell>
        </row>
        <row r="292">
          <cell r="G292">
            <v>189</v>
          </cell>
          <cell r="K292">
            <v>200</v>
          </cell>
          <cell r="O292">
            <v>221</v>
          </cell>
          <cell r="V292">
            <v>221</v>
          </cell>
          <cell r="W292">
            <v>831</v>
          </cell>
          <cell r="BO292">
            <v>276.0109517012034</v>
          </cell>
          <cell r="CI292">
            <v>292.07508116529459</v>
          </cell>
          <cell r="DC292">
            <v>322.74296468765056</v>
          </cell>
          <cell r="EL292">
            <v>322.74296468765056</v>
          </cell>
          <cell r="EQ292">
            <v>1213.5719622417992</v>
          </cell>
        </row>
        <row r="293">
          <cell r="G293">
            <v>637</v>
          </cell>
          <cell r="K293">
            <v>654</v>
          </cell>
          <cell r="O293">
            <v>569</v>
          </cell>
          <cell r="V293">
            <v>692</v>
          </cell>
          <cell r="W293">
            <v>2552</v>
          </cell>
          <cell r="BO293">
            <v>1141.6816638549781</v>
          </cell>
          <cell r="CI293">
            <v>1172.1504052765395</v>
          </cell>
          <cell r="DC293">
            <v>1019.8066981687323</v>
          </cell>
          <cell r="EL293">
            <v>1240.2570037482649</v>
          </cell>
          <cell r="EQ293">
            <v>4573.8957710485147</v>
          </cell>
        </row>
        <row r="294">
          <cell r="G294">
            <v>0</v>
          </cell>
          <cell r="K294">
            <v>552</v>
          </cell>
          <cell r="O294">
            <v>552</v>
          </cell>
          <cell r="V294">
            <v>548</v>
          </cell>
          <cell r="W294">
            <v>1652</v>
          </cell>
          <cell r="BO294">
            <v>0</v>
          </cell>
          <cell r="CI294">
            <v>989.33795674717078</v>
          </cell>
          <cell r="DC294">
            <v>989.33795674717078</v>
          </cell>
          <cell r="EL294">
            <v>982.16884111856803</v>
          </cell>
          <cell r="EQ294">
            <v>2960.8447546129096</v>
          </cell>
        </row>
        <row r="295">
          <cell r="G295">
            <v>225</v>
          </cell>
          <cell r="K295">
            <v>276</v>
          </cell>
          <cell r="O295">
            <v>212</v>
          </cell>
          <cell r="V295">
            <v>187</v>
          </cell>
          <cell r="W295">
            <v>900</v>
          </cell>
          <cell r="BO295">
            <v>403.26275410890111</v>
          </cell>
          <cell r="CI295">
            <v>494.66897837358539</v>
          </cell>
          <cell r="DC295">
            <v>379.96312831594241</v>
          </cell>
          <cell r="EL295">
            <v>335.15615563717563</v>
          </cell>
          <cell r="EQ295">
            <v>1613.0510164356044</v>
          </cell>
        </row>
        <row r="296">
          <cell r="G296">
            <v>175</v>
          </cell>
          <cell r="K296">
            <v>197</v>
          </cell>
          <cell r="O296">
            <v>146</v>
          </cell>
          <cell r="V296">
            <v>146</v>
          </cell>
          <cell r="W296">
            <v>664</v>
          </cell>
          <cell r="BO296">
            <v>313.64880875136754</v>
          </cell>
          <cell r="CI296">
            <v>353.07894470868234</v>
          </cell>
          <cell r="DC296">
            <v>261.67272044399812</v>
          </cell>
          <cell r="EL296">
            <v>261.67272044399812</v>
          </cell>
          <cell r="EQ296">
            <v>1190.0731943480459</v>
          </cell>
        </row>
        <row r="297">
          <cell r="G297">
            <v>62</v>
          </cell>
          <cell r="K297">
            <v>281</v>
          </cell>
          <cell r="O297">
            <v>192</v>
          </cell>
          <cell r="V297">
            <v>192</v>
          </cell>
          <cell r="W297">
            <v>727</v>
          </cell>
          <cell r="BO297">
            <v>111.12129224334166</v>
          </cell>
          <cell r="CI297">
            <v>503.63037290933869</v>
          </cell>
          <cell r="DC297">
            <v>344.11755017292899</v>
          </cell>
          <cell r="EL297">
            <v>344.11755017292893</v>
          </cell>
          <cell r="EQ297">
            <v>1302.9867654985383</v>
          </cell>
        </row>
        <row r="298">
          <cell r="G298">
            <v>291</v>
          </cell>
          <cell r="K298">
            <v>304</v>
          </cell>
          <cell r="O298">
            <v>336</v>
          </cell>
          <cell r="V298">
            <v>336</v>
          </cell>
          <cell r="W298">
            <v>1267</v>
          </cell>
          <cell r="BO298">
            <v>643.89279256894497</v>
          </cell>
          <cell r="CI298">
            <v>672.65776268370882</v>
          </cell>
          <cell r="DC298">
            <v>743.46384296620454</v>
          </cell>
          <cell r="EL298">
            <v>743.46384296620454</v>
          </cell>
          <cell r="EQ298">
            <v>2803.4782411850629</v>
          </cell>
        </row>
        <row r="299">
          <cell r="G299">
            <v>341</v>
          </cell>
          <cell r="K299">
            <v>339</v>
          </cell>
          <cell r="O299">
            <v>339</v>
          </cell>
          <cell r="V299">
            <v>401</v>
          </cell>
          <cell r="W299">
            <v>1420</v>
          </cell>
          <cell r="BO299">
            <v>596.07656147817227</v>
          </cell>
          <cell r="CI299">
            <v>592.58051126422401</v>
          </cell>
          <cell r="DC299">
            <v>592.58051126422401</v>
          </cell>
          <cell r="EL299">
            <v>700.95806789661901</v>
          </cell>
          <cell r="EQ299">
            <v>2482.1956519032392</v>
          </cell>
        </row>
        <row r="300">
          <cell r="G300">
            <v>0</v>
          </cell>
          <cell r="K300">
            <v>0</v>
          </cell>
          <cell r="O300">
            <v>180</v>
          </cell>
          <cell r="V300">
            <v>534</v>
          </cell>
          <cell r="W300">
            <v>714</v>
          </cell>
          <cell r="BO300">
            <v>0</v>
          </cell>
          <cell r="CI300">
            <v>0</v>
          </cell>
          <cell r="DC300">
            <v>322.6102032871209</v>
          </cell>
          <cell r="EL300">
            <v>957.07693641845879</v>
          </cell>
          <cell r="EQ300">
            <v>1279.6871397055795</v>
          </cell>
        </row>
        <row r="301">
          <cell r="G301">
            <v>191</v>
          </cell>
          <cell r="K301">
            <v>160</v>
          </cell>
          <cell r="O301">
            <v>201</v>
          </cell>
          <cell r="V301">
            <v>280</v>
          </cell>
          <cell r="W301">
            <v>832</v>
          </cell>
          <cell r="BO301">
            <v>342.32527126577833</v>
          </cell>
          <cell r="CI301">
            <v>286.76462514410747</v>
          </cell>
          <cell r="DC301">
            <v>360.2480603372851</v>
          </cell>
          <cell r="EL301">
            <v>501.83809400218803</v>
          </cell>
          <cell r="EQ301">
            <v>1491.1760507493589</v>
          </cell>
        </row>
        <row r="302">
          <cell r="G302">
            <v>27</v>
          </cell>
          <cell r="K302">
            <v>29</v>
          </cell>
          <cell r="O302">
            <v>30</v>
          </cell>
          <cell r="V302">
            <v>30</v>
          </cell>
          <cell r="W302">
            <v>116</v>
          </cell>
          <cell r="BO302">
            <v>48.391530493068139</v>
          </cell>
          <cell r="CI302">
            <v>51.97608830736948</v>
          </cell>
          <cell r="DC302">
            <v>53.768367214520154</v>
          </cell>
          <cell r="EL302">
            <v>53.768367214520154</v>
          </cell>
          <cell r="EQ302">
            <v>207.90435322947792</v>
          </cell>
        </row>
        <row r="303">
          <cell r="G303">
            <v>59</v>
          </cell>
          <cell r="K303">
            <v>63</v>
          </cell>
          <cell r="O303">
            <v>71</v>
          </cell>
          <cell r="V303">
            <v>71</v>
          </cell>
          <cell r="W303">
            <v>264</v>
          </cell>
          <cell r="BO303">
            <v>105.74445552188962</v>
          </cell>
          <cell r="CI303">
            <v>112.91357115049233</v>
          </cell>
          <cell r="DC303">
            <v>127.2518024076977</v>
          </cell>
          <cell r="EL303">
            <v>127.2518024076977</v>
          </cell>
          <cell r="EQ303">
            <v>473.1616314877773</v>
          </cell>
        </row>
        <row r="304">
          <cell r="G304">
            <v>0</v>
          </cell>
          <cell r="K304">
            <v>0</v>
          </cell>
          <cell r="O304">
            <v>0</v>
          </cell>
          <cell r="V304">
            <v>0</v>
          </cell>
          <cell r="W304">
            <v>0</v>
          </cell>
          <cell r="BO304">
            <v>0</v>
          </cell>
          <cell r="CI304">
            <v>0</v>
          </cell>
          <cell r="DC304">
            <v>0</v>
          </cell>
          <cell r="EL304">
            <v>0</v>
          </cell>
          <cell r="EQ304">
            <v>0</v>
          </cell>
        </row>
        <row r="305">
          <cell r="G305">
            <v>275</v>
          </cell>
          <cell r="K305">
            <v>288</v>
          </cell>
          <cell r="O305">
            <v>311</v>
          </cell>
          <cell r="V305">
            <v>392</v>
          </cell>
          <cell r="W305">
            <v>1266</v>
          </cell>
          <cell r="BO305">
            <v>632.82934252480504</v>
          </cell>
          <cell r="CI305">
            <v>662.74491144415958</v>
          </cell>
          <cell r="DC305">
            <v>715.67245645532489</v>
          </cell>
          <cell r="EL305">
            <v>902.06946279899489</v>
          </cell>
          <cell r="EQ305">
            <v>2913.3161732232847</v>
          </cell>
        </row>
        <row r="306">
          <cell r="G306">
            <v>293</v>
          </cell>
          <cell r="K306">
            <v>247</v>
          </cell>
          <cell r="O306">
            <v>388</v>
          </cell>
          <cell r="V306">
            <v>247</v>
          </cell>
          <cell r="W306">
            <v>1175</v>
          </cell>
          <cell r="BO306">
            <v>940.06135025057131</v>
          </cell>
          <cell r="CI306">
            <v>792.47492666174446</v>
          </cell>
          <cell r="DC306">
            <v>1244.8593989666269</v>
          </cell>
          <cell r="EL306">
            <v>792.47492666174446</v>
          </cell>
          <cell r="EQ306">
            <v>3769.8706025406868</v>
          </cell>
        </row>
        <row r="308">
          <cell r="G308">
            <v>140</v>
          </cell>
          <cell r="K308">
            <v>404</v>
          </cell>
          <cell r="O308">
            <v>396</v>
          </cell>
          <cell r="V308">
            <v>375</v>
          </cell>
          <cell r="W308">
            <v>1315</v>
          </cell>
          <cell r="BO308">
            <v>320.97665600000005</v>
          </cell>
          <cell r="CI308">
            <v>926.24692160000018</v>
          </cell>
          <cell r="DC308">
            <v>907.90539840000008</v>
          </cell>
          <cell r="EL308">
            <v>859.75890000000004</v>
          </cell>
          <cell r="EQ308">
            <v>3014.8878760000011</v>
          </cell>
        </row>
        <row r="309">
          <cell r="G309">
            <v>351</v>
          </cell>
          <cell r="K309">
            <v>416</v>
          </cell>
          <cell r="O309">
            <v>380</v>
          </cell>
          <cell r="V309">
            <v>375</v>
          </cell>
          <cell r="W309">
            <v>1522</v>
          </cell>
          <cell r="BO309">
            <v>626.76423810000017</v>
          </cell>
          <cell r="CI309">
            <v>742.83168960000012</v>
          </cell>
          <cell r="DC309">
            <v>678.54817800000012</v>
          </cell>
          <cell r="EL309">
            <v>669.61991250000017</v>
          </cell>
          <cell r="EQ309">
            <v>2717.7640182000005</v>
          </cell>
        </row>
        <row r="310">
          <cell r="G310">
            <v>257</v>
          </cell>
          <cell r="K310">
            <v>306</v>
          </cell>
          <cell r="O310">
            <v>285</v>
          </cell>
          <cell r="V310">
            <v>273</v>
          </cell>
          <cell r="W310">
            <v>1121</v>
          </cell>
          <cell r="BO310">
            <v>861.16978640000013</v>
          </cell>
          <cell r="CI310">
            <v>1025.3616912000002</v>
          </cell>
          <cell r="DC310">
            <v>954.99373200000014</v>
          </cell>
          <cell r="EL310">
            <v>914.78346960000022</v>
          </cell>
          <cell r="EQ310">
            <v>3756.3086792000004</v>
          </cell>
        </row>
        <row r="311">
          <cell r="G311">
            <v>261</v>
          </cell>
          <cell r="K311">
            <v>360</v>
          </cell>
          <cell r="O311">
            <v>369</v>
          </cell>
          <cell r="V311">
            <v>370</v>
          </cell>
          <cell r="W311">
            <v>1360</v>
          </cell>
          <cell r="BO311">
            <v>586.88465220000012</v>
          </cell>
          <cell r="CI311">
            <v>809.49607200000003</v>
          </cell>
          <cell r="DC311">
            <v>829.73347380000018</v>
          </cell>
          <cell r="EL311">
            <v>831.98207400000013</v>
          </cell>
          <cell r="EQ311">
            <v>3058.0962720000007</v>
          </cell>
        </row>
        <row r="312">
          <cell r="G312">
            <v>76</v>
          </cell>
          <cell r="K312">
            <v>360</v>
          </cell>
          <cell r="O312">
            <v>390</v>
          </cell>
          <cell r="V312">
            <v>386</v>
          </cell>
          <cell r="W312">
            <v>1212</v>
          </cell>
          <cell r="BO312">
            <v>157.49019440000001</v>
          </cell>
          <cell r="CI312">
            <v>746.00618400000008</v>
          </cell>
          <cell r="DC312">
            <v>808.17336599999999</v>
          </cell>
          <cell r="EL312">
            <v>799.88440839999998</v>
          </cell>
          <cell r="EQ312">
            <v>2511.5541527999999</v>
          </cell>
        </row>
        <row r="313">
          <cell r="G313">
            <v>68</v>
          </cell>
          <cell r="K313">
            <v>404</v>
          </cell>
          <cell r="O313">
            <v>440</v>
          </cell>
          <cell r="V313">
            <v>453</v>
          </cell>
          <cell r="W313">
            <v>1365</v>
          </cell>
          <cell r="BO313">
            <v>232.35535400000006</v>
          </cell>
          <cell r="CI313">
            <v>1380.464162</v>
          </cell>
          <cell r="DC313">
            <v>1503.4758200000001</v>
          </cell>
          <cell r="EL313">
            <v>1547.8966965</v>
          </cell>
          <cell r="EQ313">
            <v>4664.192032500001</v>
          </cell>
        </row>
        <row r="314">
          <cell r="G314">
            <v>137</v>
          </cell>
          <cell r="K314">
            <v>305</v>
          </cell>
          <cell r="O314">
            <v>330</v>
          </cell>
          <cell r="V314">
            <v>315</v>
          </cell>
          <cell r="W314">
            <v>1087</v>
          </cell>
          <cell r="BO314">
            <v>302.01786999999996</v>
          </cell>
          <cell r="CI314">
            <v>672.37555000000009</v>
          </cell>
          <cell r="DC314">
            <v>727.48829999999998</v>
          </cell>
          <cell r="EL314">
            <v>694.42065000000002</v>
          </cell>
          <cell r="EQ314">
            <v>2396.3023700000003</v>
          </cell>
        </row>
        <row r="315">
          <cell r="G315">
            <v>127</v>
          </cell>
          <cell r="K315">
            <v>270</v>
          </cell>
          <cell r="O315">
            <v>285</v>
          </cell>
          <cell r="V315">
            <v>285</v>
          </cell>
          <cell r="W315">
            <v>967</v>
          </cell>
          <cell r="BO315">
            <v>221.17848830000003</v>
          </cell>
          <cell r="CI315">
            <v>470.22198300000002</v>
          </cell>
          <cell r="DC315">
            <v>496.34542650000009</v>
          </cell>
          <cell r="EL315">
            <v>496.34542650000009</v>
          </cell>
          <cell r="EQ315">
            <v>1684.0913243000005</v>
          </cell>
        </row>
        <row r="318">
          <cell r="G318">
            <v>225</v>
          </cell>
          <cell r="K318">
            <v>217</v>
          </cell>
          <cell r="O318">
            <v>180</v>
          </cell>
          <cell r="V318">
            <v>248</v>
          </cell>
          <cell r="W318">
            <v>870</v>
          </cell>
          <cell r="BO318">
            <v>516.81240000000014</v>
          </cell>
          <cell r="CI318">
            <v>498.43684800000005</v>
          </cell>
          <cell r="DC318">
            <v>413.44992000000013</v>
          </cell>
          <cell r="EL318">
            <v>569.64211200000011</v>
          </cell>
          <cell r="EQ318">
            <v>1998.3412800000006</v>
          </cell>
        </row>
        <row r="319">
          <cell r="G319">
            <v>5800</v>
          </cell>
          <cell r="K319">
            <v>6559</v>
          </cell>
          <cell r="O319">
            <v>5600</v>
          </cell>
          <cell r="V319">
            <v>5841</v>
          </cell>
          <cell r="W319">
            <v>23800</v>
          </cell>
          <cell r="BO319">
            <v>16012.350000000002</v>
          </cell>
          <cell r="CI319">
            <v>18107.759250000003</v>
          </cell>
          <cell r="DC319">
            <v>15460.2</v>
          </cell>
          <cell r="EL319">
            <v>16125.540750000004</v>
          </cell>
          <cell r="EQ319">
            <v>65705.850000000006</v>
          </cell>
        </row>
        <row r="321">
          <cell r="G321">
            <v>188</v>
          </cell>
          <cell r="K321">
            <v>126</v>
          </cell>
          <cell r="O321">
            <v>195</v>
          </cell>
          <cell r="V321">
            <v>195</v>
          </cell>
          <cell r="W321">
            <v>704</v>
          </cell>
          <cell r="BO321">
            <v>631.12953600000003</v>
          </cell>
          <cell r="CI321">
            <v>422.99107200000003</v>
          </cell>
          <cell r="DC321">
            <v>654.62904000000003</v>
          </cell>
          <cell r="EL321">
            <v>654.62904000000003</v>
          </cell>
          <cell r="EQ321">
            <v>2363.3786880000002</v>
          </cell>
        </row>
        <row r="322">
          <cell r="G322">
            <v>329</v>
          </cell>
          <cell r="K322">
            <v>342</v>
          </cell>
          <cell r="O322">
            <v>220</v>
          </cell>
          <cell r="V322">
            <v>162</v>
          </cell>
          <cell r="W322">
            <v>1053</v>
          </cell>
          <cell r="BO322">
            <v>1053.6126300000001</v>
          </cell>
          <cell r="CI322">
            <v>1095.2447400000001</v>
          </cell>
          <cell r="DC322">
            <v>704.54340000000025</v>
          </cell>
          <cell r="EL322">
            <v>518.80014000000006</v>
          </cell>
          <cell r="EQ322">
            <v>3372.2009100000005</v>
          </cell>
        </row>
        <row r="323">
          <cell r="G323">
            <v>358</v>
          </cell>
          <cell r="K323">
            <v>253</v>
          </cell>
          <cell r="O323">
            <v>324</v>
          </cell>
          <cell r="V323">
            <v>324</v>
          </cell>
          <cell r="W323">
            <v>1259</v>
          </cell>
          <cell r="BO323">
            <v>806.49237600000015</v>
          </cell>
          <cell r="CI323">
            <v>569.95131600000013</v>
          </cell>
          <cell r="DC323">
            <v>729.89812800000004</v>
          </cell>
          <cell r="EL323">
            <v>729.89812800000004</v>
          </cell>
          <cell r="EQ323">
            <v>2836.2399480000008</v>
          </cell>
        </row>
        <row r="324">
          <cell r="G324">
            <v>165</v>
          </cell>
          <cell r="K324">
            <v>265</v>
          </cell>
          <cell r="O324">
            <v>257</v>
          </cell>
          <cell r="V324">
            <v>209</v>
          </cell>
          <cell r="W324">
            <v>896</v>
          </cell>
          <cell r="BO324">
            <v>342.55386000000004</v>
          </cell>
          <cell r="CI324">
            <v>550.16226000000006</v>
          </cell>
          <cell r="DC324">
            <v>533.5535880000001</v>
          </cell>
          <cell r="EL324">
            <v>433.90155600000008</v>
          </cell>
          <cell r="EQ324">
            <v>1860.1712640000005</v>
          </cell>
        </row>
        <row r="325">
          <cell r="G325">
            <v>90</v>
          </cell>
          <cell r="K325">
            <v>85</v>
          </cell>
          <cell r="O325">
            <v>75</v>
          </cell>
          <cell r="V325">
            <v>110</v>
          </cell>
          <cell r="W325">
            <v>360</v>
          </cell>
          <cell r="BO325">
            <v>131.19084000000001</v>
          </cell>
          <cell r="CI325">
            <v>123.90246000000002</v>
          </cell>
          <cell r="DC325">
            <v>109.32570000000003</v>
          </cell>
          <cell r="EL325">
            <v>160.34436000000005</v>
          </cell>
          <cell r="EQ325">
            <v>524.76336000000003</v>
          </cell>
        </row>
        <row r="326">
          <cell r="G326">
            <v>378</v>
          </cell>
          <cell r="K326">
            <v>351</v>
          </cell>
          <cell r="O326">
            <v>192</v>
          </cell>
          <cell r="V326">
            <v>166</v>
          </cell>
          <cell r="W326">
            <v>1087</v>
          </cell>
          <cell r="BO326">
            <v>676.22914800000001</v>
          </cell>
          <cell r="CI326">
            <v>627.92706600000008</v>
          </cell>
          <cell r="DC326">
            <v>343.48147200000005</v>
          </cell>
          <cell r="EL326">
            <v>296.96835600000009</v>
          </cell>
          <cell r="EQ326">
            <v>1944.6060420000003</v>
          </cell>
        </row>
        <row r="327">
          <cell r="G327">
            <v>270</v>
          </cell>
          <cell r="K327">
            <v>5</v>
          </cell>
          <cell r="O327">
            <v>0</v>
          </cell>
          <cell r="V327">
            <v>452</v>
          </cell>
          <cell r="W327">
            <v>727</v>
          </cell>
          <cell r="BO327">
            <v>483.02082000000007</v>
          </cell>
          <cell r="CI327">
            <v>8.9448300000000014</v>
          </cell>
          <cell r="DC327">
            <v>0</v>
          </cell>
          <cell r="EL327">
            <v>808.61263200000008</v>
          </cell>
          <cell r="EQ327">
            <v>1300.5782820000004</v>
          </cell>
        </row>
        <row r="328">
          <cell r="G328">
            <v>44</v>
          </cell>
          <cell r="K328">
            <v>49</v>
          </cell>
          <cell r="O328">
            <v>43</v>
          </cell>
          <cell r="V328">
            <v>80</v>
          </cell>
          <cell r="W328">
            <v>216</v>
          </cell>
          <cell r="BO328">
            <v>78.714504000000019</v>
          </cell>
          <cell r="CI328">
            <v>87.659334000000001</v>
          </cell>
          <cell r="DC328">
            <v>76.925538000000017</v>
          </cell>
          <cell r="EL328">
            <v>143.11728000000005</v>
          </cell>
          <cell r="EQ328">
            <v>386.4166560000001</v>
          </cell>
        </row>
        <row r="329">
          <cell r="G329">
            <v>114</v>
          </cell>
          <cell r="K329">
            <v>210</v>
          </cell>
          <cell r="O329">
            <v>204</v>
          </cell>
          <cell r="V329">
            <v>192</v>
          </cell>
          <cell r="W329">
            <v>720</v>
          </cell>
          <cell r="BO329">
            <v>390.25961999999998</v>
          </cell>
          <cell r="CI329">
            <v>718.89930000000004</v>
          </cell>
          <cell r="DC329">
            <v>698.35932000000003</v>
          </cell>
          <cell r="EL329">
            <v>657.27936000000011</v>
          </cell>
          <cell r="EQ329">
            <v>2464.7976000000003</v>
          </cell>
        </row>
        <row r="330">
          <cell r="G330">
            <v>253</v>
          </cell>
          <cell r="K330">
            <v>388</v>
          </cell>
          <cell r="O330">
            <v>465</v>
          </cell>
          <cell r="V330">
            <v>465</v>
          </cell>
          <cell r="W330">
            <v>1571</v>
          </cell>
          <cell r="BO330">
            <v>558.77580000000012</v>
          </cell>
          <cell r="CI330">
            <v>856.93680000000006</v>
          </cell>
          <cell r="DC330">
            <v>1026.9990000000005</v>
          </cell>
          <cell r="EL330">
            <v>1026.9990000000003</v>
          </cell>
          <cell r="EQ330">
            <v>3469.7106000000008</v>
          </cell>
        </row>
        <row r="331">
          <cell r="G331">
            <v>298</v>
          </cell>
          <cell r="K331">
            <v>175</v>
          </cell>
          <cell r="O331">
            <v>303</v>
          </cell>
          <cell r="V331">
            <v>433</v>
          </cell>
          <cell r="W331">
            <v>1209</v>
          </cell>
          <cell r="BO331">
            <v>519.94861200000003</v>
          </cell>
          <cell r="CI331">
            <v>305.33895000000007</v>
          </cell>
          <cell r="DC331">
            <v>528.67258200000026</v>
          </cell>
          <cell r="EL331">
            <v>755.49580200000014</v>
          </cell>
          <cell r="EQ331">
            <v>2109.4559460000005</v>
          </cell>
        </row>
        <row r="332">
          <cell r="G332">
            <v>52</v>
          </cell>
          <cell r="K332">
            <v>114</v>
          </cell>
          <cell r="O332">
            <v>141</v>
          </cell>
          <cell r="V332">
            <v>168</v>
          </cell>
          <cell r="W332">
            <v>475</v>
          </cell>
          <cell r="BO332">
            <v>93.026232000000022</v>
          </cell>
          <cell r="CI332">
            <v>203.94212400000004</v>
          </cell>
          <cell r="DC332">
            <v>252.24420600000002</v>
          </cell>
          <cell r="EL332">
            <v>300.546288</v>
          </cell>
          <cell r="EQ332">
            <v>849.75885000000005</v>
          </cell>
        </row>
        <row r="333">
          <cell r="G333">
            <v>53</v>
          </cell>
          <cell r="K333">
            <v>71</v>
          </cell>
          <cell r="O333">
            <v>57</v>
          </cell>
          <cell r="V333">
            <v>84</v>
          </cell>
          <cell r="W333">
            <v>265</v>
          </cell>
          <cell r="BO333">
            <v>117.0558</v>
          </cell>
          <cell r="CI333">
            <v>156.81060000000002</v>
          </cell>
          <cell r="DC333">
            <v>125.89020000000002</v>
          </cell>
          <cell r="EL333">
            <v>185.52240000000003</v>
          </cell>
          <cell r="EQ333">
            <v>585.279</v>
          </cell>
        </row>
        <row r="334">
          <cell r="G334">
            <v>48</v>
          </cell>
          <cell r="K334">
            <v>5</v>
          </cell>
          <cell r="O334">
            <v>0</v>
          </cell>
          <cell r="V334">
            <v>332</v>
          </cell>
          <cell r="W334">
            <v>385</v>
          </cell>
          <cell r="BO334">
            <v>111.31344000000004</v>
          </cell>
          <cell r="CI334">
            <v>11.595150000000002</v>
          </cell>
          <cell r="DC334">
            <v>0</v>
          </cell>
          <cell r="EL334">
            <v>769.91796000000011</v>
          </cell>
          <cell r="EQ334">
            <v>892.82655000000022</v>
          </cell>
        </row>
        <row r="335">
          <cell r="G335">
            <v>46</v>
          </cell>
          <cell r="K335">
            <v>26</v>
          </cell>
          <cell r="O335">
            <v>24</v>
          </cell>
          <cell r="V335">
            <v>24</v>
          </cell>
          <cell r="W335">
            <v>120</v>
          </cell>
          <cell r="BO335">
            <v>105.65942400000002</v>
          </cell>
          <cell r="CI335">
            <v>59.720544000000011</v>
          </cell>
          <cell r="DC335">
            <v>55.126656000000018</v>
          </cell>
          <cell r="EL335">
            <v>55.126656000000018</v>
          </cell>
          <cell r="EQ335">
            <v>275.63328000000007</v>
          </cell>
        </row>
        <row r="336">
          <cell r="G336">
            <v>278</v>
          </cell>
          <cell r="K336">
            <v>263</v>
          </cell>
          <cell r="O336">
            <v>263</v>
          </cell>
          <cell r="V336">
            <v>225</v>
          </cell>
          <cell r="W336">
            <v>1029</v>
          </cell>
          <cell r="BO336">
            <v>497.33254800000009</v>
          </cell>
          <cell r="CI336">
            <v>470.49805800000001</v>
          </cell>
          <cell r="DC336">
            <v>470.49805800000013</v>
          </cell>
          <cell r="EL336">
            <v>402.51735000000008</v>
          </cell>
          <cell r="EQ336">
            <v>1840.8460140000004</v>
          </cell>
        </row>
        <row r="338">
          <cell r="G338">
            <v>2100</v>
          </cell>
          <cell r="K338">
            <v>2100</v>
          </cell>
          <cell r="O338">
            <v>2100</v>
          </cell>
          <cell r="V338">
            <v>2100</v>
          </cell>
          <cell r="W338">
            <v>8400</v>
          </cell>
          <cell r="BO338">
            <v>4907.2392600000003</v>
          </cell>
          <cell r="CI338">
            <v>4907.2392600000003</v>
          </cell>
          <cell r="DC338">
            <v>4907.2392600000003</v>
          </cell>
          <cell r="EL338">
            <v>4907.2392600000003</v>
          </cell>
          <cell r="EQ338">
            <v>19628.957040000001</v>
          </cell>
        </row>
        <row r="340">
          <cell r="G340">
            <v>1880</v>
          </cell>
          <cell r="K340">
            <v>1990</v>
          </cell>
          <cell r="O340">
            <v>2010</v>
          </cell>
          <cell r="V340">
            <v>2040</v>
          </cell>
          <cell r="W340">
            <v>7920</v>
          </cell>
          <cell r="BO340">
            <v>3363.2560800000001</v>
          </cell>
          <cell r="CI340">
            <v>3560.0423399999995</v>
          </cell>
          <cell r="DC340">
            <v>3595.8216600000005</v>
          </cell>
          <cell r="EL340">
            <v>3649.4906400000004</v>
          </cell>
          <cell r="EQ340">
            <v>14168.610719999997</v>
          </cell>
        </row>
        <row r="341">
          <cell r="G341">
            <v>461</v>
          </cell>
          <cell r="K341">
            <v>476</v>
          </cell>
          <cell r="O341">
            <v>480</v>
          </cell>
          <cell r="V341">
            <v>483</v>
          </cell>
          <cell r="W341">
            <v>1900</v>
          </cell>
          <cell r="BO341">
            <v>1578.1551300000001</v>
          </cell>
          <cell r="CI341">
            <v>1629.5050800000001</v>
          </cell>
          <cell r="DC341">
            <v>1643.1984</v>
          </cell>
          <cell r="EL341">
            <v>1653.46839</v>
          </cell>
          <cell r="EQ341">
            <v>6504.3270000000002</v>
          </cell>
        </row>
        <row r="343">
          <cell r="G343">
            <v>0</v>
          </cell>
          <cell r="K343">
            <v>1</v>
          </cell>
          <cell r="O343">
            <v>0</v>
          </cell>
          <cell r="V343">
            <v>11</v>
          </cell>
          <cell r="W343">
            <v>12</v>
          </cell>
          <cell r="BO343">
            <v>0</v>
          </cell>
          <cell r="CI343">
            <v>2.2905636</v>
          </cell>
          <cell r="DC343">
            <v>0</v>
          </cell>
          <cell r="EL343">
            <v>25.1961996</v>
          </cell>
          <cell r="EQ343">
            <v>27.486763199999999</v>
          </cell>
        </row>
        <row r="344">
          <cell r="G344">
            <v>81</v>
          </cell>
          <cell r="K344">
            <v>84</v>
          </cell>
          <cell r="O344">
            <v>39</v>
          </cell>
          <cell r="V344">
            <v>84</v>
          </cell>
          <cell r="W344">
            <v>288</v>
          </cell>
          <cell r="BO344">
            <v>144.50372865000003</v>
          </cell>
          <cell r="CI344">
            <v>149.85571860000005</v>
          </cell>
          <cell r="DC344">
            <v>69.575869350000005</v>
          </cell>
          <cell r="EL344">
            <v>149.85571860000005</v>
          </cell>
          <cell r="EQ344">
            <v>513.79103520000012</v>
          </cell>
        </row>
        <row r="345">
          <cell r="G345">
            <v>15</v>
          </cell>
          <cell r="K345">
            <v>9</v>
          </cell>
          <cell r="O345">
            <v>15</v>
          </cell>
          <cell r="V345">
            <v>16</v>
          </cell>
          <cell r="W345">
            <v>55</v>
          </cell>
          <cell r="BO345">
            <v>50.216202000000003</v>
          </cell>
          <cell r="CI345">
            <v>30.129721199999999</v>
          </cell>
          <cell r="DC345">
            <v>50.216202000000003</v>
          </cell>
          <cell r="EL345">
            <v>53.563948799999999</v>
          </cell>
          <cell r="EQ345">
            <v>184.12607400000002</v>
          </cell>
        </row>
        <row r="346">
          <cell r="G346">
            <v>33</v>
          </cell>
          <cell r="K346">
            <v>26</v>
          </cell>
          <cell r="O346">
            <v>18</v>
          </cell>
          <cell r="V346">
            <v>44</v>
          </cell>
          <cell r="W346">
            <v>121</v>
          </cell>
          <cell r="BO346">
            <v>74.134971899999996</v>
          </cell>
          <cell r="CI346">
            <v>58.409371799999995</v>
          </cell>
          <cell r="DC346">
            <v>40.437257400000007</v>
          </cell>
          <cell r="EL346">
            <v>98.846629199999995</v>
          </cell>
          <cell r="EQ346">
            <v>271.82823029999997</v>
          </cell>
        </row>
        <row r="347">
          <cell r="G347">
            <v>21</v>
          </cell>
          <cell r="K347">
            <v>13</v>
          </cell>
          <cell r="O347">
            <v>19</v>
          </cell>
          <cell r="V347">
            <v>15</v>
          </cell>
          <cell r="W347">
            <v>68</v>
          </cell>
          <cell r="BO347">
            <v>43.476659099999999</v>
          </cell>
          <cell r="CI347">
            <v>26.914122299999999</v>
          </cell>
          <cell r="DC347">
            <v>39.336024899999991</v>
          </cell>
          <cell r="EL347">
            <v>31.054756499999996</v>
          </cell>
          <cell r="EQ347">
            <v>140.78156279999999</v>
          </cell>
        </row>
        <row r="348">
          <cell r="G348">
            <v>0</v>
          </cell>
          <cell r="K348">
            <v>1</v>
          </cell>
          <cell r="O348">
            <v>0</v>
          </cell>
          <cell r="V348">
            <v>7</v>
          </cell>
          <cell r="W348">
            <v>8</v>
          </cell>
          <cell r="BO348">
            <v>0</v>
          </cell>
          <cell r="CI348">
            <v>1.4536269000000002</v>
          </cell>
          <cell r="DC348">
            <v>0</v>
          </cell>
          <cell r="EL348">
            <v>10.1753883</v>
          </cell>
          <cell r="EQ348">
            <v>11.6290152</v>
          </cell>
        </row>
        <row r="349">
          <cell r="G349">
            <v>13</v>
          </cell>
          <cell r="K349">
            <v>11</v>
          </cell>
          <cell r="O349">
            <v>6</v>
          </cell>
          <cell r="V349">
            <v>13</v>
          </cell>
          <cell r="W349">
            <v>43</v>
          </cell>
          <cell r="BO349">
            <v>23.191956450000003</v>
          </cell>
          <cell r="CI349">
            <v>19.623963150000002</v>
          </cell>
          <cell r="DC349">
            <v>10.703979900000002</v>
          </cell>
          <cell r="EL349">
            <v>23.191956450000003</v>
          </cell>
          <cell r="EQ349">
            <v>76.711855950000015</v>
          </cell>
        </row>
        <row r="350">
          <cell r="G350">
            <v>5</v>
          </cell>
          <cell r="K350">
            <v>6</v>
          </cell>
          <cell r="O350">
            <v>6</v>
          </cell>
          <cell r="V350">
            <v>6</v>
          </cell>
          <cell r="W350">
            <v>23</v>
          </cell>
          <cell r="BO350">
            <v>17.06910375</v>
          </cell>
          <cell r="CI350">
            <v>20.482924500000003</v>
          </cell>
          <cell r="DC350">
            <v>20.482924500000003</v>
          </cell>
          <cell r="EL350">
            <v>20.482924500000003</v>
          </cell>
          <cell r="EQ350">
            <v>78.517877249999998</v>
          </cell>
        </row>
        <row r="351">
          <cell r="G351">
            <v>4</v>
          </cell>
          <cell r="K351">
            <v>9</v>
          </cell>
          <cell r="O351">
            <v>6</v>
          </cell>
          <cell r="V351">
            <v>30</v>
          </cell>
          <cell r="W351">
            <v>49</v>
          </cell>
          <cell r="BO351">
            <v>8.8098599999999969</v>
          </cell>
          <cell r="CI351">
            <v>19.822184999999998</v>
          </cell>
          <cell r="DC351">
            <v>13.214789999999995</v>
          </cell>
          <cell r="EL351">
            <v>66.073949999999996</v>
          </cell>
          <cell r="EQ351">
            <v>107.920785</v>
          </cell>
        </row>
        <row r="352">
          <cell r="G352">
            <v>4</v>
          </cell>
          <cell r="K352">
            <v>6</v>
          </cell>
          <cell r="O352">
            <v>11</v>
          </cell>
          <cell r="V352">
            <v>6</v>
          </cell>
          <cell r="W352">
            <v>27</v>
          </cell>
          <cell r="BO352">
            <v>6.9597894</v>
          </cell>
          <cell r="CI352">
            <v>10.439684100000001</v>
          </cell>
          <cell r="DC352">
            <v>19.139420850000004</v>
          </cell>
          <cell r="EL352">
            <v>10.439684100000001</v>
          </cell>
          <cell r="EQ352">
            <v>46.978578450000001</v>
          </cell>
        </row>
        <row r="353">
          <cell r="G353">
            <v>1</v>
          </cell>
          <cell r="K353">
            <v>0</v>
          </cell>
          <cell r="O353">
            <v>0</v>
          </cell>
          <cell r="V353">
            <v>3</v>
          </cell>
          <cell r="W353">
            <v>4</v>
          </cell>
          <cell r="BO353">
            <v>2.3346129000000002</v>
          </cell>
          <cell r="CI353">
            <v>0</v>
          </cell>
          <cell r="DC353">
            <v>0</v>
          </cell>
          <cell r="EL353">
            <v>7.0038387000000011</v>
          </cell>
          <cell r="EQ353">
            <v>9.3384516000000026</v>
          </cell>
        </row>
        <row r="355">
          <cell r="G355">
            <v>177</v>
          </cell>
          <cell r="K355">
            <v>140</v>
          </cell>
          <cell r="O355">
            <v>26</v>
          </cell>
          <cell r="V355">
            <v>103</v>
          </cell>
          <cell r="W355">
            <v>446</v>
          </cell>
          <cell r="BO355">
            <v>397.63303110000004</v>
          </cell>
          <cell r="CI355">
            <v>314.512002</v>
          </cell>
          <cell r="DC355">
            <v>58.409371799999995</v>
          </cell>
          <cell r="EL355">
            <v>231.39097290000001</v>
          </cell>
          <cell r="EQ355">
            <v>1001.9453778000001</v>
          </cell>
        </row>
        <row r="356">
          <cell r="G356">
            <v>245</v>
          </cell>
          <cell r="K356">
            <v>119</v>
          </cell>
          <cell r="O356">
            <v>33</v>
          </cell>
          <cell r="V356">
            <v>96</v>
          </cell>
          <cell r="W356">
            <v>493</v>
          </cell>
          <cell r="BO356">
            <v>561.18808200000001</v>
          </cell>
          <cell r="CI356">
            <v>272.57706840000003</v>
          </cell>
          <cell r="DC356">
            <v>75.5885988</v>
          </cell>
          <cell r="EL356">
            <v>219.89410559999999</v>
          </cell>
          <cell r="EQ356">
            <v>1129.2478547999999</v>
          </cell>
        </row>
        <row r="357">
          <cell r="G357">
            <v>157</v>
          </cell>
          <cell r="K357">
            <v>419</v>
          </cell>
          <cell r="O357">
            <v>811</v>
          </cell>
          <cell r="V357">
            <v>432</v>
          </cell>
          <cell r="W357">
            <v>1819</v>
          </cell>
          <cell r="BO357">
            <v>363.07635524999995</v>
          </cell>
          <cell r="CI357">
            <v>968.97447674999989</v>
          </cell>
          <cell r="DC357">
            <v>1875.5090707499999</v>
          </cell>
          <cell r="EL357">
            <v>999.03812399999993</v>
          </cell>
          <cell r="EQ357">
            <v>4206.5980267499999</v>
          </cell>
        </row>
        <row r="358">
          <cell r="G358">
            <v>51</v>
          </cell>
          <cell r="K358">
            <v>150</v>
          </cell>
          <cell r="O358">
            <v>39</v>
          </cell>
          <cell r="V358">
            <v>113</v>
          </cell>
          <cell r="W358">
            <v>353</v>
          </cell>
          <cell r="BO358">
            <v>174.10485825000001</v>
          </cell>
          <cell r="CI358">
            <v>512.07311249999998</v>
          </cell>
          <cell r="DC358">
            <v>133.13900925000002</v>
          </cell>
          <cell r="EL358">
            <v>385.76174475000005</v>
          </cell>
          <cell r="EQ358">
            <v>1205.07872475</v>
          </cell>
        </row>
        <row r="359">
          <cell r="G359">
            <v>273</v>
          </cell>
          <cell r="K359">
            <v>0</v>
          </cell>
          <cell r="O359">
            <v>0</v>
          </cell>
          <cell r="V359">
            <v>0</v>
          </cell>
          <cell r="W359">
            <v>273</v>
          </cell>
          <cell r="BO359">
            <v>487.03108544999998</v>
          </cell>
          <cell r="CI359">
            <v>0</v>
          </cell>
          <cell r="DC359">
            <v>0</v>
          </cell>
          <cell r="EL359">
            <v>0</v>
          </cell>
          <cell r="EQ359">
            <v>487.03108544999998</v>
          </cell>
        </row>
        <row r="362">
          <cell r="G362">
            <v>32</v>
          </cell>
          <cell r="K362">
            <v>60</v>
          </cell>
          <cell r="O362">
            <v>104</v>
          </cell>
          <cell r="V362">
            <v>74</v>
          </cell>
          <cell r="W362">
            <v>270</v>
          </cell>
          <cell r="BO362">
            <v>71.621462399999999</v>
          </cell>
          <cell r="CI362">
            <v>134.29024200000001</v>
          </cell>
          <cell r="DC362">
            <v>232.76975279999999</v>
          </cell>
          <cell r="EL362">
            <v>165.62463180000003</v>
          </cell>
          <cell r="EQ362">
            <v>604.30608900000004</v>
          </cell>
        </row>
        <row r="363">
          <cell r="G363">
            <v>15</v>
          </cell>
          <cell r="K363">
            <v>15</v>
          </cell>
          <cell r="O363">
            <v>188</v>
          </cell>
          <cell r="V363">
            <v>185</v>
          </cell>
          <cell r="W363">
            <v>403</v>
          </cell>
          <cell r="BO363">
            <v>41.142843750000004</v>
          </cell>
          <cell r="CI363">
            <v>41.142843750000004</v>
          </cell>
          <cell r="DC363">
            <v>515.65697499999999</v>
          </cell>
          <cell r="EL363">
            <v>507.42840624999997</v>
          </cell>
          <cell r="EQ363">
            <v>1105.3710687499999</v>
          </cell>
        </row>
        <row r="365">
          <cell r="G365">
            <v>0</v>
          </cell>
          <cell r="K365">
            <v>0</v>
          </cell>
          <cell r="O365">
            <v>0</v>
          </cell>
          <cell r="V365">
            <v>0</v>
          </cell>
          <cell r="W365">
            <v>0</v>
          </cell>
          <cell r="BO365">
            <v>0</v>
          </cell>
          <cell r="CI365">
            <v>0</v>
          </cell>
          <cell r="DC365">
            <v>0</v>
          </cell>
          <cell r="EL365">
            <v>0</v>
          </cell>
          <cell r="EQ365">
            <v>0</v>
          </cell>
        </row>
        <row r="366">
          <cell r="G366">
            <v>58</v>
          </cell>
          <cell r="K366">
            <v>75</v>
          </cell>
          <cell r="O366">
            <v>75</v>
          </cell>
          <cell r="V366">
            <v>75</v>
          </cell>
          <cell r="W366">
            <v>283</v>
          </cell>
          <cell r="BO366">
            <v>198.00160349999996</v>
          </cell>
          <cell r="CI366">
            <v>256.03655624999999</v>
          </cell>
          <cell r="DC366">
            <v>256.03655624999999</v>
          </cell>
          <cell r="EL366">
            <v>256.03655624999999</v>
          </cell>
          <cell r="EQ366">
            <v>966.11127224999996</v>
          </cell>
        </row>
        <row r="368">
          <cell r="G368">
            <v>0</v>
          </cell>
          <cell r="K368">
            <v>0</v>
          </cell>
          <cell r="O368">
            <v>0</v>
          </cell>
          <cell r="V368">
            <v>0</v>
          </cell>
          <cell r="W368">
            <v>0</v>
          </cell>
          <cell r="BO368">
            <v>0</v>
          </cell>
          <cell r="CI368">
            <v>0</v>
          </cell>
          <cell r="DC368">
            <v>0</v>
          </cell>
          <cell r="EL368">
            <v>0</v>
          </cell>
          <cell r="EQ368">
            <v>0</v>
          </cell>
        </row>
        <row r="370">
          <cell r="G370">
            <v>160</v>
          </cell>
          <cell r="K370">
            <v>150</v>
          </cell>
          <cell r="O370">
            <v>180</v>
          </cell>
          <cell r="V370">
            <v>170</v>
          </cell>
          <cell r="W370">
            <v>660</v>
          </cell>
          <cell r="BO370">
            <v>359.44437830260802</v>
          </cell>
          <cell r="CI370">
            <v>336.97910465869506</v>
          </cell>
          <cell r="DC370">
            <v>404.37492559043409</v>
          </cell>
          <cell r="EL370">
            <v>381.90965194652108</v>
          </cell>
          <cell r="EQ370">
            <v>1482.7080604982584</v>
          </cell>
        </row>
        <row r="371">
          <cell r="G371">
            <v>90</v>
          </cell>
          <cell r="K371">
            <v>65</v>
          </cell>
          <cell r="O371">
            <v>78</v>
          </cell>
          <cell r="V371">
            <v>80</v>
          </cell>
          <cell r="W371">
            <v>313</v>
          </cell>
          <cell r="BO371">
            <v>247.77875342551104</v>
          </cell>
          <cell r="CI371">
            <v>178.95132191842464</v>
          </cell>
          <cell r="DC371">
            <v>214.74158630210957</v>
          </cell>
          <cell r="EL371">
            <v>220.24778082267648</v>
          </cell>
          <cell r="EQ371">
            <v>861.71944246872181</v>
          </cell>
        </row>
        <row r="372">
          <cell r="G372">
            <v>60</v>
          </cell>
          <cell r="K372">
            <v>60</v>
          </cell>
          <cell r="O372">
            <v>20</v>
          </cell>
          <cell r="V372">
            <v>60</v>
          </cell>
          <cell r="W372">
            <v>200</v>
          </cell>
          <cell r="BO372">
            <v>132.1486684936059</v>
          </cell>
          <cell r="CI372">
            <v>132.1486684936059</v>
          </cell>
          <cell r="DC372">
            <v>44.049556164535296</v>
          </cell>
          <cell r="EL372">
            <v>132.1486684936059</v>
          </cell>
          <cell r="EQ372">
            <v>440.49556164535295</v>
          </cell>
        </row>
        <row r="373">
          <cell r="G373">
            <v>25</v>
          </cell>
          <cell r="K373">
            <v>15</v>
          </cell>
          <cell r="O373">
            <v>23</v>
          </cell>
          <cell r="V373">
            <v>25</v>
          </cell>
          <cell r="W373">
            <v>88</v>
          </cell>
          <cell r="BO373">
            <v>44.600175616592004</v>
          </cell>
          <cell r="CI373">
            <v>26.760105369955198</v>
          </cell>
          <cell r="DC373">
            <v>41.032161567264637</v>
          </cell>
          <cell r="EL373">
            <v>44.600175616592004</v>
          </cell>
          <cell r="EQ373">
            <v>156.99261817040383</v>
          </cell>
        </row>
        <row r="374">
          <cell r="G374">
            <v>0</v>
          </cell>
          <cell r="K374">
            <v>0</v>
          </cell>
          <cell r="O374">
            <v>0</v>
          </cell>
          <cell r="V374">
            <v>10</v>
          </cell>
          <cell r="W374">
            <v>10</v>
          </cell>
          <cell r="BO374">
            <v>0</v>
          </cell>
          <cell r="CI374">
            <v>0</v>
          </cell>
          <cell r="DC374">
            <v>0</v>
          </cell>
          <cell r="EL374">
            <v>22.024778082267648</v>
          </cell>
          <cell r="EQ374">
            <v>22.024778082267648</v>
          </cell>
        </row>
        <row r="376">
          <cell r="G376">
            <v>130</v>
          </cell>
          <cell r="K376">
            <v>135</v>
          </cell>
          <cell r="O376">
            <v>0</v>
          </cell>
          <cell r="V376">
            <v>0</v>
          </cell>
          <cell r="W376">
            <v>265</v>
          </cell>
          <cell r="BO376">
            <v>356.57131249999998</v>
          </cell>
          <cell r="CI376">
            <v>370.28559374999998</v>
          </cell>
          <cell r="DC376">
            <v>0</v>
          </cell>
          <cell r="EL376">
            <v>0</v>
          </cell>
          <cell r="EQ376">
            <v>726.85690625000007</v>
          </cell>
        </row>
        <row r="377">
          <cell r="G377">
            <v>12</v>
          </cell>
          <cell r="K377">
            <v>12</v>
          </cell>
          <cell r="O377">
            <v>0</v>
          </cell>
          <cell r="V377">
            <v>0</v>
          </cell>
          <cell r="W377">
            <v>24</v>
          </cell>
          <cell r="BO377">
            <v>38.180558999999995</v>
          </cell>
          <cell r="CI377">
            <v>38.180558999999995</v>
          </cell>
          <cell r="DC377">
            <v>0</v>
          </cell>
          <cell r="EL377">
            <v>0</v>
          </cell>
          <cell r="EQ377">
            <v>76.361117999999991</v>
          </cell>
        </row>
        <row r="378">
          <cell r="G378">
            <v>15</v>
          </cell>
          <cell r="K378">
            <v>15</v>
          </cell>
          <cell r="O378">
            <v>0</v>
          </cell>
          <cell r="V378">
            <v>0</v>
          </cell>
          <cell r="W378">
            <v>30</v>
          </cell>
          <cell r="BO378">
            <v>50.029698000000003</v>
          </cell>
          <cell r="CI378">
            <v>50.029698000000003</v>
          </cell>
          <cell r="DC378">
            <v>0</v>
          </cell>
          <cell r="EL378">
            <v>0</v>
          </cell>
          <cell r="EQ378">
            <v>100.05939600000001</v>
          </cell>
        </row>
        <row r="380">
          <cell r="G380">
            <v>144</v>
          </cell>
          <cell r="K380">
            <v>144</v>
          </cell>
          <cell r="O380">
            <v>144</v>
          </cell>
          <cell r="V380">
            <v>144</v>
          </cell>
          <cell r="W380">
            <v>576</v>
          </cell>
          <cell r="BO380">
            <v>394.97129999999999</v>
          </cell>
          <cell r="CI380">
            <v>394.97129999999999</v>
          </cell>
          <cell r="DC380">
            <v>394.97129999999999</v>
          </cell>
          <cell r="EL380">
            <v>394.97129999999999</v>
          </cell>
          <cell r="EQ380">
            <v>1579.8851999999999</v>
          </cell>
        </row>
        <row r="381">
          <cell r="G381">
            <v>30</v>
          </cell>
          <cell r="K381">
            <v>30</v>
          </cell>
          <cell r="O381">
            <v>30</v>
          </cell>
          <cell r="V381">
            <v>30</v>
          </cell>
          <cell r="W381">
            <v>120</v>
          </cell>
          <cell r="BO381">
            <v>68.461691999999999</v>
          </cell>
          <cell r="CI381">
            <v>68.461691999999999</v>
          </cell>
          <cell r="DC381">
            <v>68.461691999999999</v>
          </cell>
          <cell r="EL381">
            <v>68.461691999999999</v>
          </cell>
          <cell r="EQ381">
            <v>273.846768</v>
          </cell>
        </row>
        <row r="382">
          <cell r="G382">
            <v>72</v>
          </cell>
          <cell r="K382">
            <v>72</v>
          </cell>
          <cell r="O382">
            <v>72</v>
          </cell>
          <cell r="V382">
            <v>72</v>
          </cell>
          <cell r="W382">
            <v>288</v>
          </cell>
          <cell r="BO382">
            <v>161.14829039999998</v>
          </cell>
          <cell r="CI382">
            <v>161.14829039999998</v>
          </cell>
          <cell r="DC382">
            <v>161.14829039999998</v>
          </cell>
          <cell r="EL382">
            <v>161.14829039999998</v>
          </cell>
          <cell r="EQ382">
            <v>644.59316159999992</v>
          </cell>
        </row>
        <row r="383">
          <cell r="G383">
            <v>24</v>
          </cell>
          <cell r="K383">
            <v>24</v>
          </cell>
          <cell r="O383">
            <v>24</v>
          </cell>
          <cell r="V383">
            <v>24</v>
          </cell>
          <cell r="W383">
            <v>96</v>
          </cell>
          <cell r="BO383">
            <v>81.627401999999975</v>
          </cell>
          <cell r="CI383">
            <v>81.627401999999975</v>
          </cell>
          <cell r="DC383">
            <v>81.627401999999975</v>
          </cell>
          <cell r="EL383">
            <v>81.627401999999975</v>
          </cell>
          <cell r="EQ383">
            <v>326.5096079999999</v>
          </cell>
        </row>
        <row r="384">
          <cell r="G384">
            <v>30</v>
          </cell>
          <cell r="K384">
            <v>30</v>
          </cell>
          <cell r="O384">
            <v>30</v>
          </cell>
          <cell r="V384">
            <v>30</v>
          </cell>
          <cell r="W384">
            <v>120</v>
          </cell>
          <cell r="BO384">
            <v>69.77826300000001</v>
          </cell>
          <cell r="CI384">
            <v>69.77826300000001</v>
          </cell>
          <cell r="DC384">
            <v>69.77826300000001</v>
          </cell>
          <cell r="EL384">
            <v>69.77826300000001</v>
          </cell>
          <cell r="EQ384">
            <v>279.11305200000004</v>
          </cell>
        </row>
        <row r="385">
          <cell r="G385">
            <v>45</v>
          </cell>
          <cell r="K385">
            <v>45</v>
          </cell>
          <cell r="O385">
            <v>45</v>
          </cell>
          <cell r="V385">
            <v>45</v>
          </cell>
          <cell r="W385">
            <v>180</v>
          </cell>
          <cell r="BO385">
            <v>78.006831750000003</v>
          </cell>
          <cell r="CI385">
            <v>78.006831750000003</v>
          </cell>
          <cell r="DC385">
            <v>78.006831750000003</v>
          </cell>
          <cell r="EL385">
            <v>78.006831750000003</v>
          </cell>
          <cell r="EQ385">
            <v>312.02732700000001</v>
          </cell>
        </row>
        <row r="386">
          <cell r="G386">
            <v>30</v>
          </cell>
          <cell r="K386">
            <v>30</v>
          </cell>
          <cell r="O386">
            <v>30</v>
          </cell>
          <cell r="V386">
            <v>30</v>
          </cell>
          <cell r="W386">
            <v>120</v>
          </cell>
          <cell r="BO386">
            <v>65.828549999999993</v>
          </cell>
          <cell r="CI386">
            <v>65.828549999999993</v>
          </cell>
          <cell r="DC386">
            <v>65.828549999999993</v>
          </cell>
          <cell r="EL386">
            <v>65.828549999999993</v>
          </cell>
          <cell r="EQ386">
            <v>263.31419999999997</v>
          </cell>
        </row>
        <row r="387">
          <cell r="G387">
            <v>24</v>
          </cell>
          <cell r="K387">
            <v>24</v>
          </cell>
          <cell r="O387">
            <v>24</v>
          </cell>
          <cell r="V387">
            <v>24</v>
          </cell>
          <cell r="W387">
            <v>96</v>
          </cell>
          <cell r="BO387">
            <v>80.047516799999997</v>
          </cell>
          <cell r="CI387">
            <v>80.047516799999997</v>
          </cell>
          <cell r="DC387">
            <v>80.047516799999997</v>
          </cell>
          <cell r="EL387">
            <v>80.047516799999997</v>
          </cell>
          <cell r="EQ387">
            <v>320.19006719999999</v>
          </cell>
        </row>
        <row r="388">
          <cell r="G388">
            <v>24</v>
          </cell>
          <cell r="K388">
            <v>24</v>
          </cell>
          <cell r="O388">
            <v>24</v>
          </cell>
          <cell r="V388">
            <v>24</v>
          </cell>
          <cell r="W388">
            <v>96</v>
          </cell>
          <cell r="BO388">
            <v>42.656900399999998</v>
          </cell>
          <cell r="CI388">
            <v>42.656900399999998</v>
          </cell>
          <cell r="DC388">
            <v>42.656900399999998</v>
          </cell>
          <cell r="EL388">
            <v>42.656900399999998</v>
          </cell>
          <cell r="EQ388">
            <v>170.62760159999999</v>
          </cell>
        </row>
        <row r="389">
          <cell r="G389">
            <v>18</v>
          </cell>
          <cell r="K389">
            <v>18</v>
          </cell>
          <cell r="O389">
            <v>18</v>
          </cell>
          <cell r="V389">
            <v>18</v>
          </cell>
          <cell r="W389">
            <v>72</v>
          </cell>
          <cell r="BO389">
            <v>31.992675300000009</v>
          </cell>
          <cell r="CI389">
            <v>31.992675300000009</v>
          </cell>
          <cell r="DC389">
            <v>31.992675300000009</v>
          </cell>
          <cell r="EL389">
            <v>31.992675300000009</v>
          </cell>
          <cell r="EQ389">
            <v>127.97070120000004</v>
          </cell>
        </row>
        <row r="391">
          <cell r="G391">
            <v>132</v>
          </cell>
          <cell r="K391">
            <v>57</v>
          </cell>
          <cell r="O391">
            <v>57</v>
          </cell>
          <cell r="V391">
            <v>56</v>
          </cell>
          <cell r="W391">
            <v>302</v>
          </cell>
          <cell r="BO391">
            <v>301.23144480000002</v>
          </cell>
          <cell r="CI391">
            <v>130.07721480000001</v>
          </cell>
          <cell r="DC391">
            <v>130.07721480000001</v>
          </cell>
          <cell r="EL391">
            <v>127.79515840000002</v>
          </cell>
          <cell r="EQ391">
            <v>689.18103279999991</v>
          </cell>
        </row>
        <row r="392">
          <cell r="G392">
            <v>74</v>
          </cell>
          <cell r="K392">
            <v>372</v>
          </cell>
          <cell r="O392">
            <v>372</v>
          </cell>
          <cell r="V392">
            <v>372</v>
          </cell>
          <cell r="W392">
            <v>1190</v>
          </cell>
          <cell r="BO392">
            <v>131.5254429</v>
          </cell>
          <cell r="CI392">
            <v>661.18195619999995</v>
          </cell>
          <cell r="DC392">
            <v>661.18195619999995</v>
          </cell>
          <cell r="EL392">
            <v>661.18195619999995</v>
          </cell>
          <cell r="EQ392">
            <v>2115.0713114999999</v>
          </cell>
        </row>
        <row r="393">
          <cell r="G393">
            <v>1</v>
          </cell>
          <cell r="K393">
            <v>90</v>
          </cell>
          <cell r="O393">
            <v>90</v>
          </cell>
          <cell r="V393">
            <v>90</v>
          </cell>
          <cell r="W393">
            <v>271</v>
          </cell>
          <cell r="BO393">
            <v>2.2381707000000004</v>
          </cell>
          <cell r="CI393">
            <v>201.43536300000002</v>
          </cell>
          <cell r="DC393">
            <v>201.43536300000002</v>
          </cell>
          <cell r="EL393">
            <v>201.43536300000002</v>
          </cell>
          <cell r="EQ393">
            <v>606.54425970000011</v>
          </cell>
        </row>
        <row r="394">
          <cell r="G394">
            <v>47</v>
          </cell>
          <cell r="K394">
            <v>90</v>
          </cell>
          <cell r="O394">
            <v>90</v>
          </cell>
          <cell r="V394">
            <v>90</v>
          </cell>
          <cell r="W394">
            <v>317</v>
          </cell>
          <cell r="BO394">
            <v>159.85366224999999</v>
          </cell>
          <cell r="CI394">
            <v>306.1027575</v>
          </cell>
          <cell r="DC394">
            <v>306.1027575</v>
          </cell>
          <cell r="EL394">
            <v>306.1027575</v>
          </cell>
          <cell r="EQ394">
            <v>1078.16193475</v>
          </cell>
        </row>
        <row r="400">
          <cell r="ET400">
            <v>498131</v>
          </cell>
          <cell r="EU400">
            <v>1161592.4418782475</v>
          </cell>
        </row>
      </sheetData>
      <sheetData sheetId="1">
        <row r="10">
          <cell r="D10">
            <v>55</v>
          </cell>
          <cell r="G10">
            <v>174</v>
          </cell>
          <cell r="K10">
            <v>177</v>
          </cell>
          <cell r="O10">
            <v>178</v>
          </cell>
          <cell r="V10">
            <v>172</v>
          </cell>
          <cell r="W10">
            <v>701</v>
          </cell>
          <cell r="CC10">
            <v>320.31590399999999</v>
          </cell>
          <cell r="CW10">
            <v>325.83859199999995</v>
          </cell>
          <cell r="DQ10">
            <v>327.67948799999994</v>
          </cell>
          <cell r="EZ10">
            <v>316.63411199999996</v>
          </cell>
          <cell r="FE10">
            <v>1290.4680959999998</v>
          </cell>
        </row>
        <row r="12">
          <cell r="G12">
            <v>519</v>
          </cell>
          <cell r="K12">
            <v>519</v>
          </cell>
          <cell r="O12">
            <v>519</v>
          </cell>
          <cell r="V12">
            <v>518</v>
          </cell>
          <cell r="W12">
            <v>2075</v>
          </cell>
          <cell r="CC12">
            <v>955.42502399999978</v>
          </cell>
          <cell r="CW12">
            <v>955.42502399999978</v>
          </cell>
          <cell r="DQ12">
            <v>955.42502399999978</v>
          </cell>
          <cell r="EZ12">
            <v>953.58412799999996</v>
          </cell>
          <cell r="FE12">
            <v>3819.8591999999994</v>
          </cell>
        </row>
        <row r="14">
          <cell r="G14">
            <v>479</v>
          </cell>
          <cell r="K14">
            <v>524</v>
          </cell>
          <cell r="O14">
            <v>556</v>
          </cell>
          <cell r="V14">
            <v>409</v>
          </cell>
          <cell r="W14">
            <v>1968</v>
          </cell>
          <cell r="CC14">
            <v>881.78918399999986</v>
          </cell>
          <cell r="CW14">
            <v>964.62950399999988</v>
          </cell>
          <cell r="DQ14">
            <v>1023.5381759999998</v>
          </cell>
          <cell r="EZ14">
            <v>752.9264639999999</v>
          </cell>
          <cell r="FE14">
            <v>3622.8833279999994</v>
          </cell>
        </row>
        <row r="16">
          <cell r="G16">
            <v>274</v>
          </cell>
          <cell r="K16">
            <v>294</v>
          </cell>
          <cell r="O16">
            <v>276</v>
          </cell>
          <cell r="V16">
            <v>280</v>
          </cell>
          <cell r="W16">
            <v>1124</v>
          </cell>
          <cell r="CC16">
            <v>504.40550399999989</v>
          </cell>
          <cell r="CW16">
            <v>541.2234239999998</v>
          </cell>
          <cell r="DQ16">
            <v>508.08729599999992</v>
          </cell>
          <cell r="EZ16">
            <v>515.45087999999987</v>
          </cell>
          <cell r="FE16">
            <v>2069.1671039999997</v>
          </cell>
        </row>
        <row r="18">
          <cell r="G18">
            <v>656</v>
          </cell>
          <cell r="K18">
            <v>628</v>
          </cell>
          <cell r="O18">
            <v>575</v>
          </cell>
          <cell r="V18">
            <v>596</v>
          </cell>
          <cell r="W18">
            <v>2455</v>
          </cell>
          <cell r="CC18">
            <v>1207.627776</v>
          </cell>
          <cell r="CW18">
            <v>1156.0826880000002</v>
          </cell>
          <cell r="DQ18">
            <v>1058.5152</v>
          </cell>
          <cell r="EZ18">
            <v>1097.1740159999999</v>
          </cell>
          <cell r="FE18">
            <v>4519.3996800000004</v>
          </cell>
        </row>
        <row r="21">
          <cell r="G21">
            <v>241</v>
          </cell>
          <cell r="K21">
            <v>243</v>
          </cell>
          <cell r="O21">
            <v>243</v>
          </cell>
          <cell r="V21">
            <v>241</v>
          </cell>
          <cell r="W21">
            <v>968</v>
          </cell>
          <cell r="CC21">
            <v>443.655936</v>
          </cell>
          <cell r="CW21">
            <v>447.33772799999991</v>
          </cell>
          <cell r="DQ21">
            <v>447.33772799999991</v>
          </cell>
          <cell r="EZ21">
            <v>443.655936</v>
          </cell>
          <cell r="FE21">
            <v>1781.9873280000002</v>
          </cell>
        </row>
        <row r="23">
          <cell r="G23">
            <v>210</v>
          </cell>
          <cell r="K23">
            <v>312</v>
          </cell>
          <cell r="O23">
            <v>280</v>
          </cell>
          <cell r="V23">
            <v>292</v>
          </cell>
          <cell r="W23">
            <v>1094</v>
          </cell>
          <cell r="CC23">
            <v>386.5881599999999</v>
          </cell>
          <cell r="CW23">
            <v>574.35955199999989</v>
          </cell>
          <cell r="DQ23">
            <v>515.45087999999987</v>
          </cell>
          <cell r="EZ23">
            <v>537.54163199999994</v>
          </cell>
          <cell r="FE23">
            <v>2013.9402239999995</v>
          </cell>
        </row>
        <row r="25">
          <cell r="G25">
            <v>270</v>
          </cell>
          <cell r="K25">
            <v>330</v>
          </cell>
          <cell r="O25">
            <v>285</v>
          </cell>
          <cell r="V25">
            <v>342</v>
          </cell>
          <cell r="W25">
            <v>1227</v>
          </cell>
          <cell r="CC25">
            <v>497.04192</v>
          </cell>
          <cell r="CW25">
            <v>607.49567999999999</v>
          </cell>
          <cell r="DQ25">
            <v>524.65535999999997</v>
          </cell>
          <cell r="EZ25">
            <v>629.58643200000006</v>
          </cell>
          <cell r="FE25">
            <v>2258.7793919999999</v>
          </cell>
        </row>
        <row r="28">
          <cell r="G28">
            <v>162</v>
          </cell>
          <cell r="K28">
            <v>150</v>
          </cell>
          <cell r="O28">
            <v>150</v>
          </cell>
          <cell r="V28">
            <v>150</v>
          </cell>
          <cell r="W28">
            <v>612</v>
          </cell>
          <cell r="CC28">
            <v>298.22509995240023</v>
          </cell>
          <cell r="CW28">
            <v>276.13435180777799</v>
          </cell>
          <cell r="DQ28">
            <v>276.13435180777799</v>
          </cell>
          <cell r="EZ28">
            <v>276.13435180777799</v>
          </cell>
          <cell r="FE28">
            <v>1126.6281553757344</v>
          </cell>
        </row>
        <row r="30">
          <cell r="G30">
            <v>306</v>
          </cell>
          <cell r="K30">
            <v>309</v>
          </cell>
          <cell r="O30">
            <v>309</v>
          </cell>
          <cell r="V30">
            <v>96</v>
          </cell>
          <cell r="W30">
            <v>1020</v>
          </cell>
          <cell r="CC30">
            <v>563.31417599999997</v>
          </cell>
          <cell r="CW30">
            <v>568.83686399999988</v>
          </cell>
          <cell r="DQ30">
            <v>568.83686399999988</v>
          </cell>
          <cell r="EZ30">
            <v>176.72601599999996</v>
          </cell>
          <cell r="FE30">
            <v>1877.7139199999999</v>
          </cell>
        </row>
        <row r="32">
          <cell r="G32">
            <v>384</v>
          </cell>
          <cell r="K32">
            <v>492</v>
          </cell>
          <cell r="O32">
            <v>401</v>
          </cell>
          <cell r="V32">
            <v>216</v>
          </cell>
          <cell r="W32">
            <v>1493</v>
          </cell>
          <cell r="CC32">
            <v>706.90406399999983</v>
          </cell>
          <cell r="CW32">
            <v>905.72083199999997</v>
          </cell>
          <cell r="DQ32">
            <v>738.199296</v>
          </cell>
          <cell r="EZ32">
            <v>397.63353599999999</v>
          </cell>
          <cell r="FE32">
            <v>2748.4577280000003</v>
          </cell>
        </row>
        <row r="34">
          <cell r="G34">
            <v>352</v>
          </cell>
          <cell r="K34">
            <v>306</v>
          </cell>
          <cell r="O34">
            <v>309</v>
          </cell>
          <cell r="V34">
            <v>309</v>
          </cell>
          <cell r="W34">
            <v>1276</v>
          </cell>
          <cell r="CC34">
            <v>647.99532720046068</v>
          </cell>
          <cell r="CW34">
            <v>563.31411966858229</v>
          </cell>
          <cell r="DQ34">
            <v>568.83680711631359</v>
          </cell>
          <cell r="EZ34">
            <v>568.83680711631359</v>
          </cell>
          <cell r="FE34">
            <v>2348.98306110167</v>
          </cell>
        </row>
        <row r="36">
          <cell r="G36">
            <v>496</v>
          </cell>
          <cell r="K36">
            <v>523</v>
          </cell>
          <cell r="O36">
            <v>653</v>
          </cell>
          <cell r="V36">
            <v>412</v>
          </cell>
          <cell r="W36">
            <v>2084</v>
          </cell>
          <cell r="CC36">
            <v>913.08441599999992</v>
          </cell>
          <cell r="CW36">
            <v>962.78860799999984</v>
          </cell>
          <cell r="DQ36">
            <v>1202.105088</v>
          </cell>
          <cell r="EZ36">
            <v>758.44915200000003</v>
          </cell>
          <cell r="FE36">
            <v>3836.4272639999995</v>
          </cell>
        </row>
        <row r="38">
          <cell r="G38">
            <v>152</v>
          </cell>
          <cell r="K38">
            <v>153</v>
          </cell>
          <cell r="O38">
            <v>153</v>
          </cell>
          <cell r="V38">
            <v>153</v>
          </cell>
          <cell r="W38">
            <v>611</v>
          </cell>
          <cell r="CC38">
            <v>279.816192</v>
          </cell>
          <cell r="CW38">
            <v>281.65708799999999</v>
          </cell>
          <cell r="DQ38">
            <v>281.65708799999999</v>
          </cell>
          <cell r="EZ38">
            <v>281.65708799999999</v>
          </cell>
          <cell r="FE38">
            <v>1124.7874559999998</v>
          </cell>
        </row>
        <row r="40">
          <cell r="G40">
            <v>131</v>
          </cell>
          <cell r="K40">
            <v>124</v>
          </cell>
          <cell r="O40">
            <v>135</v>
          </cell>
          <cell r="V40">
            <v>154</v>
          </cell>
          <cell r="W40">
            <v>544</v>
          </cell>
          <cell r="CC40">
            <v>241.15737599999994</v>
          </cell>
          <cell r="CW40">
            <v>228.27110399999998</v>
          </cell>
          <cell r="DQ40">
            <v>248.52095999999992</v>
          </cell>
          <cell r="EZ40">
            <v>283.49798399999997</v>
          </cell>
          <cell r="FE40">
            <v>1001.4474239999997</v>
          </cell>
        </row>
        <row r="42">
          <cell r="G42">
            <v>550</v>
          </cell>
          <cell r="K42">
            <v>480</v>
          </cell>
          <cell r="O42">
            <v>509</v>
          </cell>
          <cell r="V42">
            <v>261</v>
          </cell>
          <cell r="W42">
            <v>1800</v>
          </cell>
          <cell r="CC42">
            <v>1012.4928</v>
          </cell>
          <cell r="CW42">
            <v>883.63007999999991</v>
          </cell>
          <cell r="DQ42">
            <v>937.01606400000003</v>
          </cell>
          <cell r="EZ42">
            <v>480.47385599999984</v>
          </cell>
          <cell r="FE42">
            <v>3313.6127999999999</v>
          </cell>
        </row>
        <row r="44">
          <cell r="G44">
            <v>25</v>
          </cell>
          <cell r="K44">
            <v>90</v>
          </cell>
          <cell r="O44">
            <v>90</v>
          </cell>
          <cell r="V44">
            <v>95</v>
          </cell>
          <cell r="W44">
            <v>300</v>
          </cell>
          <cell r="CC44">
            <v>46.022400183615979</v>
          </cell>
          <cell r="CW44">
            <v>165.68064066101755</v>
          </cell>
          <cell r="DQ44">
            <v>165.68064066101755</v>
          </cell>
          <cell r="EZ44">
            <v>174.88512069774077</v>
          </cell>
          <cell r="FE44">
            <v>552.26880220339183</v>
          </cell>
        </row>
        <row r="46">
          <cell r="G46">
            <v>153</v>
          </cell>
          <cell r="K46">
            <v>254</v>
          </cell>
          <cell r="O46">
            <v>264</v>
          </cell>
          <cell r="V46">
            <v>262</v>
          </cell>
          <cell r="W46">
            <v>933</v>
          </cell>
          <cell r="CC46">
            <v>281.65708799999999</v>
          </cell>
          <cell r="CW46">
            <v>467.58758399999994</v>
          </cell>
          <cell r="DQ46">
            <v>485.99654399999991</v>
          </cell>
          <cell r="EZ46">
            <v>482.31475199999994</v>
          </cell>
          <cell r="FE46">
            <v>1717.5559679999999</v>
          </cell>
        </row>
        <row r="48">
          <cell r="G48">
            <v>96</v>
          </cell>
          <cell r="K48">
            <v>96</v>
          </cell>
          <cell r="O48">
            <v>98</v>
          </cell>
          <cell r="V48">
            <v>98</v>
          </cell>
          <cell r="W48">
            <v>388</v>
          </cell>
          <cell r="CC48">
            <v>176.72601599999999</v>
          </cell>
          <cell r="CW48">
            <v>176.72601599999999</v>
          </cell>
          <cell r="DQ48">
            <v>180.40780799999996</v>
          </cell>
          <cell r="EZ48">
            <v>180.40780799999996</v>
          </cell>
          <cell r="FE48">
            <v>714.26764799999978</v>
          </cell>
        </row>
        <row r="50">
          <cell r="G50">
            <v>7</v>
          </cell>
          <cell r="K50">
            <v>15</v>
          </cell>
          <cell r="O50">
            <v>14</v>
          </cell>
          <cell r="V50">
            <v>37</v>
          </cell>
          <cell r="W50">
            <v>73</v>
          </cell>
          <cell r="CC50">
            <v>12.886271999999998</v>
          </cell>
          <cell r="CW50">
            <v>27.613440000000001</v>
          </cell>
          <cell r="DQ50">
            <v>25.772544000000003</v>
          </cell>
          <cell r="EZ50">
            <v>68.113151999999999</v>
          </cell>
          <cell r="FE50">
            <v>134.38540799999998</v>
          </cell>
        </row>
        <row r="52">
          <cell r="G52">
            <v>7275</v>
          </cell>
          <cell r="K52">
            <v>7275</v>
          </cell>
          <cell r="O52">
            <v>7275</v>
          </cell>
          <cell r="V52">
            <v>7277</v>
          </cell>
          <cell r="W52">
            <v>29102</v>
          </cell>
          <cell r="CC52">
            <v>13392.518399999997</v>
          </cell>
          <cell r="CW52">
            <v>13392.518399999997</v>
          </cell>
          <cell r="DQ52">
            <v>13392.518399999997</v>
          </cell>
          <cell r="EZ52">
            <v>13396.200191999998</v>
          </cell>
          <cell r="FE52">
            <v>53573.755391999992</v>
          </cell>
        </row>
        <row r="56">
          <cell r="G56">
            <v>300</v>
          </cell>
          <cell r="K56">
            <v>290</v>
          </cell>
          <cell r="O56">
            <v>200</v>
          </cell>
          <cell r="V56">
            <v>182</v>
          </cell>
          <cell r="W56">
            <v>972</v>
          </cell>
          <cell r="CC56">
            <v>552.26879999999983</v>
          </cell>
          <cell r="CW56">
            <v>533.85983999999985</v>
          </cell>
          <cell r="DQ56">
            <v>368.17919999999992</v>
          </cell>
          <cell r="EZ56">
            <v>335.04307199999994</v>
          </cell>
          <cell r="FE56">
            <v>1789.3509119999994</v>
          </cell>
        </row>
        <row r="58">
          <cell r="G58">
            <v>90</v>
          </cell>
          <cell r="K58">
            <v>0</v>
          </cell>
          <cell r="O58">
            <v>68</v>
          </cell>
          <cell r="V58">
            <v>69</v>
          </cell>
          <cell r="W58">
            <v>227</v>
          </cell>
          <cell r="CC58">
            <v>165.68063999999995</v>
          </cell>
          <cell r="CW58">
            <v>0</v>
          </cell>
          <cell r="DQ58">
            <v>125.18092799999997</v>
          </cell>
          <cell r="EZ58">
            <v>127.02182400000001</v>
          </cell>
          <cell r="FE58">
            <v>417.8833919999999</v>
          </cell>
        </row>
        <row r="62">
          <cell r="FH62">
            <v>53047</v>
          </cell>
          <cell r="FI62">
            <v>97654.009682680786</v>
          </cell>
        </row>
      </sheetData>
      <sheetData sheetId="2">
        <row r="5">
          <cell r="EH5">
            <v>4972</v>
          </cell>
          <cell r="EI5">
            <v>32243.163832000002</v>
          </cell>
        </row>
        <row r="6">
          <cell r="H6">
            <v>1041</v>
          </cell>
          <cell r="L6">
            <v>691</v>
          </cell>
          <cell r="Q6">
            <v>700</v>
          </cell>
          <cell r="X6">
            <v>619</v>
          </cell>
          <cell r="Y6">
            <v>3051</v>
          </cell>
          <cell r="BC6">
            <v>7502.9484859999993</v>
          </cell>
          <cell r="BW6">
            <v>4574.6712659999994</v>
          </cell>
          <cell r="CQ6">
            <v>4603.0129200000001</v>
          </cell>
          <cell r="DZ6">
            <v>4369.8658739999992</v>
          </cell>
          <cell r="EE6">
            <v>21050.498546000003</v>
          </cell>
        </row>
        <row r="50">
          <cell r="H50">
            <v>249</v>
          </cell>
          <cell r="L50">
            <v>97</v>
          </cell>
          <cell r="Q50">
            <v>112</v>
          </cell>
          <cell r="X50">
            <v>102</v>
          </cell>
          <cell r="Y50">
            <v>560</v>
          </cell>
          <cell r="BC50">
            <v>1540.629574</v>
          </cell>
          <cell r="BW50">
            <v>613.66802200000006</v>
          </cell>
          <cell r="CQ50">
            <v>770.54331200000001</v>
          </cell>
          <cell r="DZ50">
            <v>697.633332</v>
          </cell>
          <cell r="EE50">
            <v>3622.4742399999996</v>
          </cell>
        </row>
        <row r="64">
          <cell r="H64">
            <v>489</v>
          </cell>
          <cell r="L64">
            <v>279</v>
          </cell>
          <cell r="Q64">
            <v>65</v>
          </cell>
          <cell r="X64">
            <v>163</v>
          </cell>
          <cell r="Y64">
            <v>996</v>
          </cell>
          <cell r="BC64">
            <v>2870.1854939999994</v>
          </cell>
          <cell r="BW64">
            <v>1404.8594339999997</v>
          </cell>
          <cell r="CQ64">
            <v>400.82206999999994</v>
          </cell>
          <cell r="DZ64">
            <v>1300.2646579999998</v>
          </cell>
          <cell r="EE64">
            <v>5976.1316559999996</v>
          </cell>
        </row>
        <row r="86">
          <cell r="H86">
            <v>100</v>
          </cell>
          <cell r="L86">
            <v>264</v>
          </cell>
          <cell r="Q86">
            <v>1</v>
          </cell>
          <cell r="X86">
            <v>0</v>
          </cell>
          <cell r="Y86">
            <v>365</v>
          </cell>
          <cell r="BC86">
            <v>436.72860000000009</v>
          </cell>
          <cell r="BW86">
            <v>1152.9635040000001</v>
          </cell>
          <cell r="CQ86">
            <v>4.3672860000000009</v>
          </cell>
          <cell r="DZ86">
            <v>0</v>
          </cell>
          <cell r="EE86">
            <v>1594.0593900000001</v>
          </cell>
        </row>
        <row r="88">
          <cell r="EH88">
            <v>2052</v>
          </cell>
          <cell r="EI88">
            <v>14918.143091999998</v>
          </cell>
        </row>
        <row r="89">
          <cell r="H89">
            <v>0</v>
          </cell>
          <cell r="L89">
            <v>192</v>
          </cell>
          <cell r="Q89">
            <v>51</v>
          </cell>
          <cell r="X89">
            <v>612</v>
          </cell>
          <cell r="Y89">
            <v>855</v>
          </cell>
          <cell r="BC89">
            <v>0</v>
          </cell>
          <cell r="BW89">
            <v>1376.6152339999999</v>
          </cell>
          <cell r="CQ89">
            <v>398.98061799999982</v>
          </cell>
          <cell r="DZ89">
            <v>4197.0472019999988</v>
          </cell>
          <cell r="EE89">
            <v>5972.6430540000001</v>
          </cell>
        </row>
        <row r="129">
          <cell r="H129">
            <v>76</v>
          </cell>
          <cell r="L129">
            <v>229</v>
          </cell>
          <cell r="Q129">
            <v>252</v>
          </cell>
          <cell r="X129">
            <v>298</v>
          </cell>
          <cell r="Y129">
            <v>855</v>
          </cell>
          <cell r="BC129">
            <v>541.30189399999983</v>
          </cell>
          <cell r="BW129">
            <v>1622.0434579999994</v>
          </cell>
          <cell r="CQ129">
            <v>1795.9840259999996</v>
          </cell>
          <cell r="DZ129">
            <v>2172.7680579999992</v>
          </cell>
          <cell r="EE129">
            <v>6132.0974359999982</v>
          </cell>
        </row>
        <row r="168">
          <cell r="H168">
            <v>153</v>
          </cell>
          <cell r="L168">
            <v>68</v>
          </cell>
          <cell r="Q168">
            <v>64</v>
          </cell>
          <cell r="X168">
            <v>57</v>
          </cell>
          <cell r="Y168">
            <v>342</v>
          </cell>
          <cell r="BC168">
            <v>1279.4489739999997</v>
          </cell>
          <cell r="BW168">
            <v>541.7482379999999</v>
          </cell>
          <cell r="CQ168">
            <v>523.9070999999999</v>
          </cell>
          <cell r="DZ168">
            <v>468.29828999999995</v>
          </cell>
          <cell r="EE168">
            <v>2813.4026019999992</v>
          </cell>
        </row>
        <row r="195">
          <cell r="EH195">
            <v>37203</v>
          </cell>
          <cell r="EI195">
            <v>43665.905160000002</v>
          </cell>
        </row>
        <row r="196">
          <cell r="H196">
            <v>1760</v>
          </cell>
          <cell r="L196">
            <v>2640</v>
          </cell>
          <cell r="Q196">
            <v>2640</v>
          </cell>
          <cell r="X196">
            <v>2560</v>
          </cell>
          <cell r="Y196">
            <v>9600</v>
          </cell>
          <cell r="BC196">
            <v>2065.7471999999998</v>
          </cell>
          <cell r="BW196">
            <v>3098.6208000000001</v>
          </cell>
          <cell r="CQ196">
            <v>3098.6208000000001</v>
          </cell>
          <cell r="DZ196">
            <v>3004.7231999999999</v>
          </cell>
          <cell r="EE196">
            <v>11267.712000000001</v>
          </cell>
        </row>
        <row r="197">
          <cell r="H197">
            <v>1000</v>
          </cell>
          <cell r="L197">
            <v>1500</v>
          </cell>
          <cell r="Q197">
            <v>1500</v>
          </cell>
          <cell r="X197">
            <v>1500</v>
          </cell>
          <cell r="Y197">
            <v>5500</v>
          </cell>
          <cell r="BC197">
            <v>1173.72</v>
          </cell>
          <cell r="BW197">
            <v>1760.58</v>
          </cell>
          <cell r="CQ197">
            <v>1760.58</v>
          </cell>
          <cell r="DZ197">
            <v>1760.58</v>
          </cell>
          <cell r="EE197">
            <v>6455.46</v>
          </cell>
        </row>
        <row r="198">
          <cell r="H198">
            <v>720</v>
          </cell>
          <cell r="L198">
            <v>720</v>
          </cell>
          <cell r="Q198">
            <v>720</v>
          </cell>
          <cell r="X198">
            <v>720</v>
          </cell>
          <cell r="Y198">
            <v>2880</v>
          </cell>
          <cell r="BC198">
            <v>845.07839999999999</v>
          </cell>
          <cell r="BW198">
            <v>845.07839999999999</v>
          </cell>
          <cell r="CQ198">
            <v>845.07839999999999</v>
          </cell>
          <cell r="DZ198">
            <v>845.07839999999999</v>
          </cell>
          <cell r="EE198">
            <v>3380.3136</v>
          </cell>
        </row>
        <row r="199">
          <cell r="H199">
            <v>1800</v>
          </cell>
          <cell r="L199">
            <v>1800</v>
          </cell>
          <cell r="Q199">
            <v>1800</v>
          </cell>
          <cell r="X199">
            <v>1800</v>
          </cell>
          <cell r="Y199">
            <v>7200</v>
          </cell>
          <cell r="BC199">
            <v>2112.6959999999999</v>
          </cell>
          <cell r="BW199">
            <v>2112.6959999999999</v>
          </cell>
          <cell r="CQ199">
            <v>2112.6959999999999</v>
          </cell>
          <cell r="DZ199">
            <v>2112.6959999999999</v>
          </cell>
          <cell r="EE199">
            <v>8450.7839999999997</v>
          </cell>
        </row>
        <row r="200">
          <cell r="H200">
            <v>632</v>
          </cell>
          <cell r="L200">
            <v>610</v>
          </cell>
          <cell r="Q200">
            <v>452</v>
          </cell>
          <cell r="X200">
            <v>760</v>
          </cell>
          <cell r="Y200">
            <v>2454</v>
          </cell>
          <cell r="BC200">
            <v>741.79104000000007</v>
          </cell>
          <cell r="BW200">
            <v>715.9692</v>
          </cell>
          <cell r="CQ200">
            <v>530.52143999999998</v>
          </cell>
          <cell r="DZ200">
            <v>892.02719999999988</v>
          </cell>
          <cell r="EE200">
            <v>2880.3088799999996</v>
          </cell>
        </row>
        <row r="201">
          <cell r="H201">
            <v>1272</v>
          </cell>
          <cell r="L201">
            <v>1914</v>
          </cell>
          <cell r="Q201">
            <v>1914</v>
          </cell>
          <cell r="X201">
            <v>1910</v>
          </cell>
          <cell r="Y201">
            <v>7010</v>
          </cell>
          <cell r="BC201">
            <v>1492.9718399999999</v>
          </cell>
          <cell r="BW201">
            <v>2246.5000799999998</v>
          </cell>
          <cell r="CQ201">
            <v>2246.5000799999998</v>
          </cell>
          <cell r="DZ201">
            <v>2241.8051999999993</v>
          </cell>
          <cell r="EE201">
            <v>8227.7772000000004</v>
          </cell>
        </row>
        <row r="202">
          <cell r="H202">
            <v>412</v>
          </cell>
          <cell r="L202">
            <v>396</v>
          </cell>
          <cell r="Q202">
            <v>396</v>
          </cell>
          <cell r="X202">
            <v>396</v>
          </cell>
          <cell r="Y202">
            <v>1600</v>
          </cell>
          <cell r="BC202">
            <v>483.57263999999998</v>
          </cell>
          <cell r="BW202">
            <v>464.79311999999999</v>
          </cell>
          <cell r="CQ202">
            <v>464.79311999999999</v>
          </cell>
          <cell r="DZ202">
            <v>464.79311999999999</v>
          </cell>
          <cell r="EE202">
            <v>1877.952</v>
          </cell>
        </row>
        <row r="203">
          <cell r="H203">
            <v>174</v>
          </cell>
          <cell r="L203">
            <v>261</v>
          </cell>
          <cell r="Q203">
            <v>261</v>
          </cell>
          <cell r="X203">
            <v>263</v>
          </cell>
          <cell r="Y203">
            <v>959</v>
          </cell>
          <cell r="BC203">
            <v>204.22728000000001</v>
          </cell>
          <cell r="BW203">
            <v>306.34092000000004</v>
          </cell>
          <cell r="CQ203">
            <v>306.34092000000004</v>
          </cell>
          <cell r="DZ203">
            <v>308.68835999999999</v>
          </cell>
          <cell r="EE203">
            <v>1125.5974799999999</v>
          </cell>
        </row>
        <row r="204">
          <cell r="EH204">
            <v>15773</v>
          </cell>
          <cell r="EI204">
            <v>25452.732369999998</v>
          </cell>
        </row>
        <row r="205">
          <cell r="H205">
            <v>650</v>
          </cell>
          <cell r="L205">
            <v>726</v>
          </cell>
          <cell r="Q205">
            <v>774</v>
          </cell>
          <cell r="X205">
            <v>750</v>
          </cell>
          <cell r="Y205">
            <v>2900</v>
          </cell>
          <cell r="BC205">
            <v>1048.8985</v>
          </cell>
          <cell r="BW205">
            <v>1171.5389400000001</v>
          </cell>
          <cell r="CQ205">
            <v>1248.9960600000002</v>
          </cell>
          <cell r="DZ205">
            <v>1210.2675000000002</v>
          </cell>
          <cell r="EE205">
            <v>4679.7010000000009</v>
          </cell>
        </row>
        <row r="206">
          <cell r="H206">
            <v>90</v>
          </cell>
          <cell r="L206">
            <v>90</v>
          </cell>
          <cell r="Q206">
            <v>90</v>
          </cell>
          <cell r="X206">
            <v>90</v>
          </cell>
          <cell r="Y206">
            <v>360</v>
          </cell>
          <cell r="BC206">
            <v>145.2321</v>
          </cell>
          <cell r="BW206">
            <v>145.2321</v>
          </cell>
          <cell r="CQ206">
            <v>145.2321</v>
          </cell>
          <cell r="DZ206">
            <v>145.2321</v>
          </cell>
          <cell r="EE206">
            <v>580.9283999999999</v>
          </cell>
        </row>
        <row r="207">
          <cell r="H207">
            <v>565</v>
          </cell>
          <cell r="L207">
            <v>585</v>
          </cell>
          <cell r="Q207">
            <v>585</v>
          </cell>
          <cell r="X207">
            <v>581</v>
          </cell>
          <cell r="Y207">
            <v>2316</v>
          </cell>
          <cell r="BC207">
            <v>911.73485000000005</v>
          </cell>
          <cell r="BW207">
            <v>944.00864999999999</v>
          </cell>
          <cell r="CQ207">
            <v>944.00864999999999</v>
          </cell>
          <cell r="DZ207">
            <v>937.55388999999991</v>
          </cell>
          <cell r="EE207">
            <v>3737.3060399999995</v>
          </cell>
        </row>
        <row r="208">
          <cell r="H208">
            <v>600</v>
          </cell>
          <cell r="L208">
            <v>600</v>
          </cell>
          <cell r="Q208">
            <v>600</v>
          </cell>
          <cell r="X208">
            <v>600</v>
          </cell>
          <cell r="Y208">
            <v>2400</v>
          </cell>
          <cell r="BC208">
            <v>968.21400000000006</v>
          </cell>
          <cell r="BW208">
            <v>968.21400000000006</v>
          </cell>
          <cell r="CQ208">
            <v>968.21400000000006</v>
          </cell>
          <cell r="DZ208">
            <v>968.21400000000006</v>
          </cell>
          <cell r="EE208">
            <v>3872.8559999999998</v>
          </cell>
        </row>
        <row r="209">
          <cell r="H209">
            <v>600</v>
          </cell>
          <cell r="L209">
            <v>600</v>
          </cell>
          <cell r="Q209">
            <v>600</v>
          </cell>
          <cell r="X209">
            <v>600</v>
          </cell>
          <cell r="Y209">
            <v>2400</v>
          </cell>
          <cell r="BC209">
            <v>968.21400000000006</v>
          </cell>
          <cell r="BW209">
            <v>968.21400000000006</v>
          </cell>
          <cell r="CQ209">
            <v>968.21400000000006</v>
          </cell>
          <cell r="DZ209">
            <v>968.21400000000006</v>
          </cell>
          <cell r="EE209">
            <v>3872.8559999999998</v>
          </cell>
        </row>
        <row r="210">
          <cell r="H210">
            <v>60</v>
          </cell>
          <cell r="L210">
            <v>60</v>
          </cell>
          <cell r="Q210">
            <v>60</v>
          </cell>
          <cell r="X210">
            <v>60</v>
          </cell>
          <cell r="Y210">
            <v>240</v>
          </cell>
          <cell r="BC210">
            <v>96.821400000000011</v>
          </cell>
          <cell r="BW210">
            <v>96.821400000000011</v>
          </cell>
          <cell r="CQ210">
            <v>96.821400000000011</v>
          </cell>
          <cell r="DZ210">
            <v>96.821400000000011</v>
          </cell>
          <cell r="EE210">
            <v>387.28559999999999</v>
          </cell>
        </row>
        <row r="211">
          <cell r="H211">
            <v>230</v>
          </cell>
          <cell r="L211">
            <v>240</v>
          </cell>
          <cell r="Q211">
            <v>240</v>
          </cell>
          <cell r="X211">
            <v>240</v>
          </cell>
          <cell r="Y211">
            <v>950</v>
          </cell>
          <cell r="BC211">
            <v>371.14870000000002</v>
          </cell>
          <cell r="BW211">
            <v>387.28560000000004</v>
          </cell>
          <cell r="CQ211">
            <v>387.28560000000004</v>
          </cell>
          <cell r="DZ211">
            <v>387.28560000000004</v>
          </cell>
          <cell r="EE211">
            <v>1533.0055</v>
          </cell>
        </row>
        <row r="212">
          <cell r="H212">
            <v>202</v>
          </cell>
          <cell r="L212">
            <v>240</v>
          </cell>
          <cell r="Q212">
            <v>240</v>
          </cell>
          <cell r="X212">
            <v>240</v>
          </cell>
          <cell r="Y212">
            <v>922</v>
          </cell>
          <cell r="BC212">
            <v>325.96537999999998</v>
          </cell>
          <cell r="BW212">
            <v>387.28560000000004</v>
          </cell>
          <cell r="CQ212">
            <v>387.28560000000004</v>
          </cell>
          <cell r="DZ212">
            <v>387.28560000000004</v>
          </cell>
          <cell r="EE212">
            <v>1487.8221799999999</v>
          </cell>
        </row>
        <row r="213">
          <cell r="H213">
            <v>203</v>
          </cell>
          <cell r="L213">
            <v>240</v>
          </cell>
          <cell r="Q213">
            <v>240</v>
          </cell>
          <cell r="X213">
            <v>240</v>
          </cell>
          <cell r="Y213">
            <v>923</v>
          </cell>
          <cell r="BC213">
            <v>327.57907</v>
          </cell>
          <cell r="BW213">
            <v>387.28560000000004</v>
          </cell>
          <cell r="CQ213">
            <v>387.28560000000004</v>
          </cell>
          <cell r="DZ213">
            <v>387.28560000000004</v>
          </cell>
          <cell r="EE213">
            <v>1489.43587</v>
          </cell>
        </row>
        <row r="214">
          <cell r="H214">
            <v>142</v>
          </cell>
          <cell r="L214">
            <v>150</v>
          </cell>
          <cell r="Q214">
            <v>150</v>
          </cell>
          <cell r="X214">
            <v>150</v>
          </cell>
          <cell r="Y214">
            <v>592</v>
          </cell>
          <cell r="BC214">
            <v>229.14398</v>
          </cell>
          <cell r="BW214">
            <v>242.05350000000001</v>
          </cell>
          <cell r="CQ214">
            <v>242.05350000000001</v>
          </cell>
          <cell r="DZ214">
            <v>242.05350000000001</v>
          </cell>
          <cell r="EE214">
            <v>955.30448000000001</v>
          </cell>
        </row>
        <row r="215">
          <cell r="H215">
            <v>160</v>
          </cell>
          <cell r="L215">
            <v>180</v>
          </cell>
          <cell r="Q215">
            <v>180</v>
          </cell>
          <cell r="X215">
            <v>180</v>
          </cell>
          <cell r="Y215">
            <v>700</v>
          </cell>
          <cell r="BC215">
            <v>258.19040000000001</v>
          </cell>
          <cell r="BW215">
            <v>290.46420000000001</v>
          </cell>
          <cell r="CQ215">
            <v>290.46420000000001</v>
          </cell>
          <cell r="DZ215">
            <v>290.46420000000001</v>
          </cell>
          <cell r="EE215">
            <v>1129.5829999999999</v>
          </cell>
        </row>
        <row r="216">
          <cell r="H216">
            <v>110</v>
          </cell>
          <cell r="L216">
            <v>120</v>
          </cell>
          <cell r="Q216">
            <v>120</v>
          </cell>
          <cell r="X216">
            <v>120</v>
          </cell>
          <cell r="Y216">
            <v>470</v>
          </cell>
          <cell r="BC216">
            <v>177.50590000000003</v>
          </cell>
          <cell r="BW216">
            <v>193.64280000000002</v>
          </cell>
          <cell r="CQ216">
            <v>193.64280000000002</v>
          </cell>
          <cell r="DZ216">
            <v>193.64280000000002</v>
          </cell>
          <cell r="EE216">
            <v>758.43429999999989</v>
          </cell>
        </row>
        <row r="217">
          <cell r="H217">
            <v>150</v>
          </cell>
          <cell r="L217">
            <v>150</v>
          </cell>
          <cell r="Q217">
            <v>150</v>
          </cell>
          <cell r="X217">
            <v>150</v>
          </cell>
          <cell r="Y217">
            <v>600</v>
          </cell>
          <cell r="BC217">
            <v>242.05350000000001</v>
          </cell>
          <cell r="BW217">
            <v>242.05350000000001</v>
          </cell>
          <cell r="CQ217">
            <v>242.05350000000001</v>
          </cell>
          <cell r="DZ217">
            <v>242.05350000000001</v>
          </cell>
          <cell r="EE217">
            <v>968.21399999999994</v>
          </cell>
        </row>
        <row r="218">
          <cell r="H218">
            <v>68</v>
          </cell>
          <cell r="L218">
            <v>102</v>
          </cell>
          <cell r="Q218">
            <v>105</v>
          </cell>
          <cell r="X218">
            <v>105</v>
          </cell>
          <cell r="BC218">
            <v>1156.8969199999999</v>
          </cell>
          <cell r="BW218">
            <v>1735.3453799999997</v>
          </cell>
          <cell r="CQ218">
            <v>1786.3849499999999</v>
          </cell>
          <cell r="DZ218">
            <v>1786.3849499999999</v>
          </cell>
          <cell r="EH218">
            <v>380</v>
          </cell>
          <cell r="EI218">
            <v>6465.0121999999992</v>
          </cell>
        </row>
        <row r="219">
          <cell r="Y219">
            <v>380</v>
          </cell>
          <cell r="EE219">
            <v>6465.0121999999992</v>
          </cell>
        </row>
        <row r="220">
          <cell r="EH220">
            <v>4594</v>
          </cell>
          <cell r="EI220">
            <v>16769.478200000005</v>
          </cell>
        </row>
        <row r="221">
          <cell r="H221">
            <v>1018</v>
          </cell>
          <cell r="L221">
            <v>1140</v>
          </cell>
          <cell r="Q221">
            <v>1140</v>
          </cell>
          <cell r="X221">
            <v>1140</v>
          </cell>
          <cell r="Y221">
            <v>4438</v>
          </cell>
          <cell r="BC221">
            <v>3716.0054000000005</v>
          </cell>
          <cell r="BW221">
            <v>4161.3420000000006</v>
          </cell>
          <cell r="CQ221">
            <v>4161.3420000000006</v>
          </cell>
          <cell r="DZ221">
            <v>4161.3420000000006</v>
          </cell>
          <cell r="EE221">
            <v>16200.031400000003</v>
          </cell>
        </row>
        <row r="222">
          <cell r="H222">
            <v>31</v>
          </cell>
          <cell r="L222">
            <v>49</v>
          </cell>
          <cell r="Q222">
            <v>42</v>
          </cell>
          <cell r="X222">
            <v>34</v>
          </cell>
          <cell r="Y222">
            <v>156</v>
          </cell>
          <cell r="BC222">
            <v>113.1593</v>
          </cell>
          <cell r="BW222">
            <v>178.8647</v>
          </cell>
          <cell r="CQ222">
            <v>153.3126</v>
          </cell>
          <cell r="DZ222">
            <v>124.11020000000001</v>
          </cell>
          <cell r="EE222">
            <v>569.44680000000005</v>
          </cell>
        </row>
        <row r="223">
          <cell r="EH223">
            <v>39942</v>
          </cell>
          <cell r="EI223">
            <v>40167.672299999998</v>
          </cell>
        </row>
        <row r="224">
          <cell r="H224">
            <v>0</v>
          </cell>
          <cell r="L224">
            <v>0</v>
          </cell>
          <cell r="Q224">
            <v>0</v>
          </cell>
          <cell r="X224">
            <v>0</v>
          </cell>
          <cell r="Y224">
            <v>0</v>
          </cell>
          <cell r="BC224">
            <v>0</v>
          </cell>
          <cell r="BW224">
            <v>0</v>
          </cell>
          <cell r="CQ224">
            <v>0</v>
          </cell>
          <cell r="DZ224">
            <v>0</v>
          </cell>
          <cell r="EE224">
            <v>0</v>
          </cell>
        </row>
        <row r="225">
          <cell r="H225">
            <v>0</v>
          </cell>
          <cell r="L225">
            <v>0</v>
          </cell>
          <cell r="Q225">
            <v>0</v>
          </cell>
          <cell r="X225">
            <v>0</v>
          </cell>
          <cell r="Y225">
            <v>0</v>
          </cell>
          <cell r="BC225">
            <v>0</v>
          </cell>
          <cell r="BW225">
            <v>0</v>
          </cell>
          <cell r="CQ225">
            <v>0</v>
          </cell>
          <cell r="DZ225">
            <v>0</v>
          </cell>
          <cell r="EE225">
            <v>0</v>
          </cell>
        </row>
        <row r="226">
          <cell r="H226">
            <v>0</v>
          </cell>
          <cell r="L226">
            <v>0</v>
          </cell>
          <cell r="Q226">
            <v>4071</v>
          </cell>
          <cell r="X226">
            <v>200</v>
          </cell>
          <cell r="Y226">
            <v>4271</v>
          </cell>
          <cell r="BC226">
            <v>0</v>
          </cell>
          <cell r="BW226">
            <v>0</v>
          </cell>
          <cell r="CQ226">
            <v>4094.0011500000001</v>
          </cell>
          <cell r="DZ226">
            <v>201.13</v>
          </cell>
          <cell r="EE226">
            <v>4295.1311499999993</v>
          </cell>
        </row>
        <row r="227">
          <cell r="H227">
            <v>0</v>
          </cell>
          <cell r="L227">
            <v>0</v>
          </cell>
          <cell r="Q227">
            <v>0</v>
          </cell>
          <cell r="X227">
            <v>0</v>
          </cell>
          <cell r="Y227">
            <v>0</v>
          </cell>
          <cell r="BC227">
            <v>0</v>
          </cell>
          <cell r="BW227">
            <v>0</v>
          </cell>
          <cell r="CQ227">
            <v>0</v>
          </cell>
          <cell r="DZ227">
            <v>0</v>
          </cell>
          <cell r="EE227">
            <v>0</v>
          </cell>
        </row>
        <row r="228">
          <cell r="H228">
            <v>0</v>
          </cell>
          <cell r="L228">
            <v>0</v>
          </cell>
          <cell r="Q228">
            <v>0</v>
          </cell>
          <cell r="X228">
            <v>0</v>
          </cell>
          <cell r="Y228">
            <v>0</v>
          </cell>
          <cell r="BC228">
            <v>0</v>
          </cell>
          <cell r="BW228">
            <v>0</v>
          </cell>
          <cell r="DZ228">
            <v>0</v>
          </cell>
          <cell r="EE228">
            <v>0</v>
          </cell>
        </row>
        <row r="229">
          <cell r="H229">
            <v>0</v>
          </cell>
          <cell r="L229">
            <v>0</v>
          </cell>
          <cell r="Q229">
            <v>0</v>
          </cell>
          <cell r="X229">
            <v>0</v>
          </cell>
          <cell r="Y229">
            <v>0</v>
          </cell>
          <cell r="BC229">
            <v>0</v>
          </cell>
          <cell r="BW229">
            <v>0</v>
          </cell>
          <cell r="CQ229">
            <v>0</v>
          </cell>
          <cell r="DZ229">
            <v>0</v>
          </cell>
          <cell r="EE229">
            <v>0</v>
          </cell>
        </row>
        <row r="230">
          <cell r="H230">
            <v>0</v>
          </cell>
          <cell r="L230">
            <v>0</v>
          </cell>
          <cell r="Q230">
            <v>0</v>
          </cell>
          <cell r="X230">
            <v>0</v>
          </cell>
          <cell r="Y230">
            <v>0</v>
          </cell>
          <cell r="BC230">
            <v>0</v>
          </cell>
          <cell r="BW230">
            <v>0</v>
          </cell>
          <cell r="CQ230">
            <v>0</v>
          </cell>
          <cell r="DZ230">
            <v>0</v>
          </cell>
          <cell r="EE230">
            <v>0</v>
          </cell>
        </row>
        <row r="231">
          <cell r="H231">
            <v>0</v>
          </cell>
          <cell r="L231">
            <v>0</v>
          </cell>
          <cell r="Q231">
            <v>0</v>
          </cell>
          <cell r="X231">
            <v>0</v>
          </cell>
          <cell r="Y231">
            <v>0</v>
          </cell>
          <cell r="BC231">
            <v>0</v>
          </cell>
          <cell r="BW231">
            <v>0</v>
          </cell>
          <cell r="CQ231">
            <v>0</v>
          </cell>
          <cell r="DZ231">
            <v>0</v>
          </cell>
          <cell r="EE231">
            <v>0</v>
          </cell>
        </row>
        <row r="232">
          <cell r="H232">
            <v>0</v>
          </cell>
          <cell r="L232">
            <v>0</v>
          </cell>
          <cell r="Q232">
            <v>0</v>
          </cell>
          <cell r="X232">
            <v>0</v>
          </cell>
          <cell r="Y232">
            <v>0</v>
          </cell>
          <cell r="BC232">
            <v>0</v>
          </cell>
          <cell r="BW232">
            <v>0</v>
          </cell>
          <cell r="CQ232">
            <v>0</v>
          </cell>
          <cell r="DZ232">
            <v>0</v>
          </cell>
          <cell r="EE232">
            <v>0</v>
          </cell>
        </row>
        <row r="233">
          <cell r="H233">
            <v>0</v>
          </cell>
          <cell r="L233">
            <v>0</v>
          </cell>
          <cell r="Q233">
            <v>0</v>
          </cell>
          <cell r="X233">
            <v>0</v>
          </cell>
          <cell r="Y233">
            <v>0</v>
          </cell>
          <cell r="BC233">
            <v>0</v>
          </cell>
          <cell r="BW233">
            <v>0</v>
          </cell>
          <cell r="CQ233">
            <v>0</v>
          </cell>
          <cell r="DZ233">
            <v>0</v>
          </cell>
          <cell r="EE233">
            <v>0</v>
          </cell>
        </row>
        <row r="234">
          <cell r="H234">
            <v>0</v>
          </cell>
          <cell r="L234">
            <v>0</v>
          </cell>
          <cell r="Q234">
            <v>0</v>
          </cell>
          <cell r="X234">
            <v>0</v>
          </cell>
          <cell r="Y234">
            <v>0</v>
          </cell>
          <cell r="BC234">
            <v>0</v>
          </cell>
          <cell r="BW234">
            <v>0</v>
          </cell>
          <cell r="CQ234">
            <v>0</v>
          </cell>
          <cell r="DZ234">
            <v>0</v>
          </cell>
          <cell r="EE234">
            <v>0</v>
          </cell>
        </row>
        <row r="235">
          <cell r="H235">
            <v>0</v>
          </cell>
          <cell r="L235">
            <v>0</v>
          </cell>
          <cell r="Q235">
            <v>0</v>
          </cell>
          <cell r="X235">
            <v>0</v>
          </cell>
          <cell r="Y235">
            <v>0</v>
          </cell>
          <cell r="BC235">
            <v>0</v>
          </cell>
          <cell r="BW235">
            <v>0</v>
          </cell>
          <cell r="CQ235">
            <v>0</v>
          </cell>
          <cell r="DZ235">
            <v>0</v>
          </cell>
          <cell r="EE235">
            <v>0</v>
          </cell>
        </row>
        <row r="236">
          <cell r="H236">
            <v>0</v>
          </cell>
          <cell r="L236">
            <v>0</v>
          </cell>
          <cell r="Q236">
            <v>0</v>
          </cell>
          <cell r="X236">
            <v>0</v>
          </cell>
          <cell r="Y236">
            <v>0</v>
          </cell>
          <cell r="BC236">
            <v>0</v>
          </cell>
          <cell r="BW236">
            <v>0</v>
          </cell>
          <cell r="CQ236">
            <v>0</v>
          </cell>
          <cell r="DZ236">
            <v>0</v>
          </cell>
          <cell r="EE236">
            <v>0</v>
          </cell>
        </row>
        <row r="237">
          <cell r="H237">
            <v>0</v>
          </cell>
          <cell r="L237">
            <v>0</v>
          </cell>
          <cell r="Q237">
            <v>0</v>
          </cell>
          <cell r="X237">
            <v>0</v>
          </cell>
          <cell r="Y237">
            <v>0</v>
          </cell>
          <cell r="BC237">
            <v>0</v>
          </cell>
          <cell r="BW237">
            <v>0</v>
          </cell>
          <cell r="CQ237">
            <v>0</v>
          </cell>
          <cell r="DZ237">
            <v>0</v>
          </cell>
          <cell r="EE237">
            <v>0</v>
          </cell>
        </row>
        <row r="238">
          <cell r="H238">
            <v>0</v>
          </cell>
          <cell r="L238">
            <v>0</v>
          </cell>
          <cell r="Q238">
            <v>0</v>
          </cell>
          <cell r="X238">
            <v>0</v>
          </cell>
          <cell r="Y238">
            <v>0</v>
          </cell>
          <cell r="BC238">
            <v>0</v>
          </cell>
          <cell r="BW238">
            <v>0</v>
          </cell>
          <cell r="CQ238">
            <v>0</v>
          </cell>
          <cell r="DZ238">
            <v>0</v>
          </cell>
          <cell r="EE238">
            <v>0</v>
          </cell>
        </row>
        <row r="239">
          <cell r="H239">
            <v>0</v>
          </cell>
          <cell r="L239">
            <v>0</v>
          </cell>
          <cell r="Q239">
            <v>0</v>
          </cell>
          <cell r="X239">
            <v>0</v>
          </cell>
          <cell r="Y239">
            <v>0</v>
          </cell>
          <cell r="BC239">
            <v>0</v>
          </cell>
          <cell r="BW239">
            <v>0</v>
          </cell>
          <cell r="CQ239">
            <v>0</v>
          </cell>
          <cell r="DZ239">
            <v>0</v>
          </cell>
          <cell r="EE239">
            <v>0</v>
          </cell>
        </row>
        <row r="240">
          <cell r="H240">
            <v>0</v>
          </cell>
          <cell r="L240">
            <v>0</v>
          </cell>
          <cell r="Q240">
            <v>0</v>
          </cell>
          <cell r="X240">
            <v>0</v>
          </cell>
          <cell r="Y240">
            <v>0</v>
          </cell>
          <cell r="BC240">
            <v>0</v>
          </cell>
          <cell r="BW240">
            <v>0</v>
          </cell>
          <cell r="CQ240">
            <v>0</v>
          </cell>
          <cell r="DZ240">
            <v>0</v>
          </cell>
          <cell r="EE240">
            <v>0</v>
          </cell>
        </row>
        <row r="241">
          <cell r="H241">
            <v>0</v>
          </cell>
          <cell r="L241">
            <v>0</v>
          </cell>
          <cell r="Q241">
            <v>0</v>
          </cell>
          <cell r="X241">
            <v>0</v>
          </cell>
          <cell r="Y241">
            <v>0</v>
          </cell>
          <cell r="BC241">
            <v>0</v>
          </cell>
          <cell r="BW241">
            <v>0</v>
          </cell>
          <cell r="CQ241">
            <v>0</v>
          </cell>
          <cell r="DZ241">
            <v>0</v>
          </cell>
          <cell r="EE241">
            <v>0</v>
          </cell>
        </row>
        <row r="242">
          <cell r="H242">
            <v>0</v>
          </cell>
          <cell r="L242">
            <v>0</v>
          </cell>
          <cell r="Q242">
            <v>0</v>
          </cell>
          <cell r="X242">
            <v>0</v>
          </cell>
          <cell r="Y242">
            <v>0</v>
          </cell>
          <cell r="BC242">
            <v>0</v>
          </cell>
          <cell r="BW242">
            <v>0</v>
          </cell>
          <cell r="CQ242">
            <v>0</v>
          </cell>
          <cell r="DZ242">
            <v>0</v>
          </cell>
          <cell r="EE242">
            <v>0</v>
          </cell>
        </row>
        <row r="243">
          <cell r="H243">
            <v>0</v>
          </cell>
          <cell r="L243">
            <v>0</v>
          </cell>
          <cell r="Q243">
            <v>0</v>
          </cell>
          <cell r="X243">
            <v>0</v>
          </cell>
          <cell r="Y243">
            <v>0</v>
          </cell>
          <cell r="BC243">
            <v>0</v>
          </cell>
          <cell r="BW243">
            <v>0</v>
          </cell>
          <cell r="CQ243">
            <v>0</v>
          </cell>
          <cell r="DZ243">
            <v>0</v>
          </cell>
          <cell r="EE243">
            <v>0</v>
          </cell>
        </row>
        <row r="244">
          <cell r="H244">
            <v>0</v>
          </cell>
          <cell r="L244">
            <v>0</v>
          </cell>
          <cell r="Q244">
            <v>0</v>
          </cell>
          <cell r="X244">
            <v>0</v>
          </cell>
          <cell r="Y244">
            <v>0</v>
          </cell>
          <cell r="BC244">
            <v>0</v>
          </cell>
          <cell r="BW244">
            <v>0</v>
          </cell>
          <cell r="CQ244">
            <v>0</v>
          </cell>
          <cell r="DZ244">
            <v>0</v>
          </cell>
          <cell r="EE244">
            <v>0</v>
          </cell>
        </row>
        <row r="245">
          <cell r="H245">
            <v>0</v>
          </cell>
          <cell r="L245">
            <v>0</v>
          </cell>
          <cell r="Q245">
            <v>0</v>
          </cell>
          <cell r="X245">
            <v>0</v>
          </cell>
          <cell r="Y245">
            <v>0</v>
          </cell>
          <cell r="BC245">
            <v>0</v>
          </cell>
          <cell r="BW245">
            <v>0</v>
          </cell>
          <cell r="CQ245">
            <v>0</v>
          </cell>
          <cell r="DZ245">
            <v>0</v>
          </cell>
          <cell r="EE245">
            <v>0</v>
          </cell>
        </row>
        <row r="246">
          <cell r="H246">
            <v>0</v>
          </cell>
          <cell r="L246">
            <v>0</v>
          </cell>
          <cell r="Q246">
            <v>12264</v>
          </cell>
          <cell r="X246">
            <v>400</v>
          </cell>
          <cell r="Y246">
            <v>12664</v>
          </cell>
          <cell r="BC246">
            <v>0</v>
          </cell>
          <cell r="BW246">
            <v>0</v>
          </cell>
          <cell r="CQ246">
            <v>12333.2916</v>
          </cell>
          <cell r="DZ246">
            <v>402.26</v>
          </cell>
          <cell r="EE246">
            <v>12735.551600000001</v>
          </cell>
        </row>
        <row r="247">
          <cell r="H247">
            <v>0</v>
          </cell>
          <cell r="L247">
            <v>0</v>
          </cell>
          <cell r="Q247">
            <v>14250</v>
          </cell>
          <cell r="X247">
            <v>400</v>
          </cell>
          <cell r="Y247">
            <v>14650</v>
          </cell>
          <cell r="BC247">
            <v>0</v>
          </cell>
          <cell r="BW247">
            <v>0</v>
          </cell>
          <cell r="CQ247">
            <v>14330.512499999999</v>
          </cell>
          <cell r="DZ247">
            <v>402.26</v>
          </cell>
          <cell r="EE247">
            <v>14732.772499999999</v>
          </cell>
        </row>
        <row r="248">
          <cell r="H248">
            <v>0</v>
          </cell>
          <cell r="L248">
            <v>0</v>
          </cell>
          <cell r="Q248">
            <v>7657</v>
          </cell>
          <cell r="X248">
            <v>700</v>
          </cell>
          <cell r="Y248">
            <v>8357</v>
          </cell>
          <cell r="BC248">
            <v>0</v>
          </cell>
          <cell r="BW248">
            <v>0</v>
          </cell>
          <cell r="CQ248">
            <v>7700.2620499999994</v>
          </cell>
          <cell r="DZ248">
            <v>703.95499999999981</v>
          </cell>
          <cell r="EE248">
            <v>8404.2170499999993</v>
          </cell>
        </row>
      </sheetData>
      <sheetData sheetId="3">
        <row r="9">
          <cell r="D9">
            <v>455</v>
          </cell>
        </row>
        <row r="10">
          <cell r="G10">
            <v>695</v>
          </cell>
          <cell r="K10">
            <v>652</v>
          </cell>
          <cell r="O10">
            <v>600</v>
          </cell>
          <cell r="V10">
            <v>600</v>
          </cell>
          <cell r="W10">
            <v>2547</v>
          </cell>
          <cell r="BO10">
            <v>661.9915512828801</v>
          </cell>
          <cell r="CI10">
            <v>621.03380062796805</v>
          </cell>
          <cell r="DC10">
            <v>571.50349751040005</v>
          </cell>
          <cell r="EL10">
            <v>571.50349751040005</v>
          </cell>
          <cell r="EQ10">
            <v>2426.0323469316481</v>
          </cell>
        </row>
        <row r="11">
          <cell r="G11">
            <v>845</v>
          </cell>
          <cell r="K11">
            <v>787</v>
          </cell>
          <cell r="O11">
            <v>765</v>
          </cell>
          <cell r="V11">
            <v>735</v>
          </cell>
          <cell r="W11">
            <v>3132</v>
          </cell>
          <cell r="BO11">
            <v>1213.7935224480002</v>
          </cell>
          <cell r="CI11">
            <v>1130.4798842208002</v>
          </cell>
          <cell r="DC11">
            <v>1098.878159376</v>
          </cell>
          <cell r="EL11">
            <v>1055.7848982240002</v>
          </cell>
          <cell r="EQ11">
            <v>4498.9364642688006</v>
          </cell>
        </row>
        <row r="13">
          <cell r="G13">
            <v>2101</v>
          </cell>
          <cell r="K13">
            <v>2246</v>
          </cell>
          <cell r="O13">
            <v>1950</v>
          </cell>
          <cell r="V13">
            <v>2209</v>
          </cell>
          <cell r="W13">
            <v>8506</v>
          </cell>
          <cell r="BO13">
            <v>2012.6285194375362</v>
          </cell>
          <cell r="CI13">
            <v>2151.5295833682558</v>
          </cell>
          <cell r="DC13">
            <v>1867.9798252751998</v>
          </cell>
          <cell r="EL13">
            <v>2116.0858636066241</v>
          </cell>
          <cell r="EQ13">
            <v>8148.2237916876165</v>
          </cell>
        </row>
        <row r="14">
          <cell r="G14">
            <v>1334</v>
          </cell>
          <cell r="K14">
            <v>1350</v>
          </cell>
          <cell r="O14">
            <v>1337</v>
          </cell>
          <cell r="V14">
            <v>1374</v>
          </cell>
          <cell r="W14">
            <v>5395</v>
          </cell>
          <cell r="BO14">
            <v>1927.1426545824002</v>
          </cell>
          <cell r="CI14">
            <v>1950.25680936</v>
          </cell>
          <cell r="DC14">
            <v>1931.4765586031999</v>
          </cell>
          <cell r="EL14">
            <v>1984.9280415264</v>
          </cell>
          <cell r="EQ14">
            <v>7793.804064072001</v>
          </cell>
        </row>
        <row r="15">
          <cell r="G15">
            <v>191</v>
          </cell>
          <cell r="K15">
            <v>192</v>
          </cell>
          <cell r="O15">
            <v>192</v>
          </cell>
          <cell r="V15">
            <v>201</v>
          </cell>
          <cell r="W15">
            <v>776</v>
          </cell>
          <cell r="BO15">
            <v>194.92298868827203</v>
          </cell>
          <cell r="CI15">
            <v>195.94352789606398</v>
          </cell>
          <cell r="DC15">
            <v>195.94352789606398</v>
          </cell>
          <cell r="EL15">
            <v>205.12838076619201</v>
          </cell>
          <cell r="EQ15">
            <v>791.93842524659215</v>
          </cell>
        </row>
        <row r="16">
          <cell r="G16">
            <v>86</v>
          </cell>
          <cell r="K16">
            <v>107</v>
          </cell>
          <cell r="O16">
            <v>103</v>
          </cell>
          <cell r="V16">
            <v>107</v>
          </cell>
          <cell r="W16">
            <v>403</v>
          </cell>
          <cell r="BO16">
            <v>82.382699986496021</v>
          </cell>
          <cell r="CI16">
            <v>102.49940579715201</v>
          </cell>
          <cell r="DC16">
            <v>98.667652309407998</v>
          </cell>
          <cell r="EL16">
            <v>102.49940579715201</v>
          </cell>
          <cell r="EQ16">
            <v>386.04916389020804</v>
          </cell>
        </row>
        <row r="18">
          <cell r="G18">
            <v>1143</v>
          </cell>
          <cell r="K18">
            <v>1305</v>
          </cell>
          <cell r="O18">
            <v>1305</v>
          </cell>
          <cell r="V18">
            <v>1305</v>
          </cell>
          <cell r="W18">
            <v>5058</v>
          </cell>
          <cell r="BO18">
            <v>1094.923559122848</v>
          </cell>
          <cell r="CI18">
            <v>1250.1095753764803</v>
          </cell>
          <cell r="DC18">
            <v>1250.1095753764803</v>
          </cell>
          <cell r="EL18">
            <v>1250.1095753764803</v>
          </cell>
          <cell r="EQ18">
            <v>4845.2522852522889</v>
          </cell>
        </row>
        <row r="19">
          <cell r="G19">
            <v>1236</v>
          </cell>
          <cell r="K19">
            <v>1306</v>
          </cell>
          <cell r="O19">
            <v>1306</v>
          </cell>
          <cell r="V19">
            <v>1428</v>
          </cell>
          <cell r="W19">
            <v>5276</v>
          </cell>
          <cell r="BO19">
            <v>1785.5684565695999</v>
          </cell>
          <cell r="CI19">
            <v>1886.6928837216001</v>
          </cell>
          <cell r="DC19">
            <v>1886.6928837216001</v>
          </cell>
          <cell r="EL19">
            <v>2062.9383139008</v>
          </cell>
          <cell r="EQ19">
            <v>7621.8925379136008</v>
          </cell>
        </row>
        <row r="21">
          <cell r="G21">
            <v>852</v>
          </cell>
          <cell r="K21">
            <v>1618</v>
          </cell>
          <cell r="O21">
            <v>552</v>
          </cell>
          <cell r="V21">
            <v>553</v>
          </cell>
          <cell r="W21">
            <v>3575</v>
          </cell>
          <cell r="BO21">
            <v>811.53496646476788</v>
          </cell>
          <cell r="CI21">
            <v>1541.1544316197119</v>
          </cell>
          <cell r="DC21">
            <v>525.78321770956802</v>
          </cell>
          <cell r="EL21">
            <v>526.73572353875193</v>
          </cell>
          <cell r="EQ21">
            <v>3405.2083393327998</v>
          </cell>
        </row>
        <row r="22">
          <cell r="G22">
            <v>514</v>
          </cell>
          <cell r="K22">
            <v>719</v>
          </cell>
          <cell r="O22">
            <v>928</v>
          </cell>
          <cell r="V22">
            <v>609</v>
          </cell>
          <cell r="W22">
            <v>2770</v>
          </cell>
          <cell r="BO22">
            <v>738.33120773759993</v>
          </cell>
          <cell r="CI22">
            <v>1032.8018256095997</v>
          </cell>
          <cell r="DC22">
            <v>1333.0182116352</v>
          </cell>
          <cell r="EL22">
            <v>874.79320138560001</v>
          </cell>
          <cell r="EQ22">
            <v>3978.9444463680002</v>
          </cell>
        </row>
        <row r="23">
          <cell r="G23">
            <v>119</v>
          </cell>
          <cell r="K23">
            <v>48</v>
          </cell>
          <cell r="O23">
            <v>124</v>
          </cell>
          <cell r="V23">
            <v>231</v>
          </cell>
          <cell r="W23">
            <v>522</v>
          </cell>
          <cell r="BO23">
            <v>120.755446450912</v>
          </cell>
          <cell r="CI23">
            <v>48.708079240704009</v>
          </cell>
          <cell r="DC23">
            <v>125.82920470515202</v>
          </cell>
          <cell r="EL23">
            <v>234.40763134588803</v>
          </cell>
          <cell r="EQ23">
            <v>529.70036174265601</v>
          </cell>
        </row>
        <row r="25">
          <cell r="G25">
            <v>2647</v>
          </cell>
          <cell r="K25">
            <v>2222</v>
          </cell>
          <cell r="O25">
            <v>2548</v>
          </cell>
          <cell r="V25">
            <v>2610</v>
          </cell>
          <cell r="W25">
            <v>10027</v>
          </cell>
          <cell r="BO25">
            <v>2528.4729001823202</v>
          </cell>
          <cell r="CI25">
            <v>2122.5035074443203</v>
          </cell>
          <cell r="DC25">
            <v>2433.90591222688</v>
          </cell>
          <cell r="EL25">
            <v>2493.1296824616002</v>
          </cell>
          <cell r="EQ25">
            <v>9578.0120023151194</v>
          </cell>
        </row>
        <row r="26">
          <cell r="G26">
            <v>1548</v>
          </cell>
          <cell r="K26">
            <v>1576</v>
          </cell>
          <cell r="O26">
            <v>1812</v>
          </cell>
          <cell r="V26">
            <v>1657</v>
          </cell>
          <cell r="W26">
            <v>6593</v>
          </cell>
          <cell r="BO26">
            <v>2229.953375088</v>
          </cell>
          <cell r="CI26">
            <v>2270.2884490560004</v>
          </cell>
          <cell r="DC26">
            <v>2610.2555010720002</v>
          </cell>
          <cell r="EL26">
            <v>2386.9720558920008</v>
          </cell>
          <cell r="EQ26">
            <v>9497.4693811080015</v>
          </cell>
        </row>
        <row r="27">
          <cell r="G27">
            <v>300</v>
          </cell>
          <cell r="K27">
            <v>300</v>
          </cell>
          <cell r="O27">
            <v>300</v>
          </cell>
          <cell r="V27">
            <v>300</v>
          </cell>
          <cell r="W27">
            <v>1200</v>
          </cell>
          <cell r="BO27">
            <v>286.56663016800002</v>
          </cell>
          <cell r="CI27">
            <v>286.56663016800002</v>
          </cell>
          <cell r="DC27">
            <v>286.56663016800002</v>
          </cell>
          <cell r="EL27">
            <v>286.56663016800002</v>
          </cell>
          <cell r="EQ27">
            <v>1146.2665206720001</v>
          </cell>
        </row>
        <row r="29">
          <cell r="G29">
            <v>630</v>
          </cell>
          <cell r="K29">
            <v>630</v>
          </cell>
          <cell r="O29">
            <v>630</v>
          </cell>
          <cell r="V29">
            <v>630</v>
          </cell>
          <cell r="W29">
            <v>2520</v>
          </cell>
          <cell r="BO29">
            <v>601.78992335279997</v>
          </cell>
          <cell r="CI29">
            <v>601.78992335279997</v>
          </cell>
          <cell r="DC29">
            <v>601.78992335279997</v>
          </cell>
          <cell r="EL29">
            <v>601.78992335279997</v>
          </cell>
          <cell r="EQ29">
            <v>2407.1596934111999</v>
          </cell>
        </row>
        <row r="30">
          <cell r="G30">
            <v>399</v>
          </cell>
          <cell r="K30">
            <v>399</v>
          </cell>
          <cell r="O30">
            <v>399</v>
          </cell>
          <cell r="V30">
            <v>399</v>
          </cell>
          <cell r="W30">
            <v>1596</v>
          </cell>
          <cell r="BO30">
            <v>574.77480404400001</v>
          </cell>
          <cell r="CI30">
            <v>574.77480404400001</v>
          </cell>
          <cell r="DC30">
            <v>574.77480404400001</v>
          </cell>
          <cell r="EL30">
            <v>574.77480404400001</v>
          </cell>
          <cell r="EQ30">
            <v>2299.099216176</v>
          </cell>
        </row>
        <row r="31">
          <cell r="G31">
            <v>24</v>
          </cell>
          <cell r="K31">
            <v>24</v>
          </cell>
          <cell r="O31">
            <v>24</v>
          </cell>
          <cell r="V31">
            <v>24</v>
          </cell>
          <cell r="W31">
            <v>96</v>
          </cell>
          <cell r="BO31">
            <v>32.002732109759997</v>
          </cell>
          <cell r="CI31">
            <v>32.002732109759997</v>
          </cell>
          <cell r="DC31">
            <v>32.002732109759997</v>
          </cell>
          <cell r="EL31">
            <v>32.002732109759997</v>
          </cell>
          <cell r="EQ31">
            <v>128.01092843903999</v>
          </cell>
        </row>
        <row r="33">
          <cell r="G33">
            <v>395</v>
          </cell>
          <cell r="K33">
            <v>420</v>
          </cell>
          <cell r="O33">
            <v>453</v>
          </cell>
          <cell r="V33">
            <v>420</v>
          </cell>
          <cell r="W33">
            <v>1688</v>
          </cell>
          <cell r="BO33">
            <v>376.23980252768001</v>
          </cell>
          <cell r="CI33">
            <v>400.05244825727999</v>
          </cell>
          <cell r="DC33">
            <v>431.48514062035201</v>
          </cell>
          <cell r="EL33">
            <v>400.05244825727999</v>
          </cell>
          <cell r="EQ33">
            <v>1607.8298396625917</v>
          </cell>
        </row>
        <row r="34">
          <cell r="G34">
            <v>355</v>
          </cell>
          <cell r="K34">
            <v>355</v>
          </cell>
          <cell r="O34">
            <v>418</v>
          </cell>
          <cell r="V34">
            <v>367</v>
          </cell>
          <cell r="W34">
            <v>1495</v>
          </cell>
          <cell r="BO34">
            <v>509.936923632</v>
          </cell>
          <cell r="CI34">
            <v>509.936923632</v>
          </cell>
          <cell r="DC34">
            <v>600.4327720512</v>
          </cell>
          <cell r="EL34">
            <v>527.17422809279992</v>
          </cell>
          <cell r="EQ34">
            <v>2147.480847408</v>
          </cell>
        </row>
        <row r="35">
          <cell r="G35">
            <v>209</v>
          </cell>
          <cell r="K35">
            <v>209</v>
          </cell>
          <cell r="O35">
            <v>223</v>
          </cell>
          <cell r="V35">
            <v>211</v>
          </cell>
          <cell r="W35">
            <v>852</v>
          </cell>
          <cell r="BO35">
            <v>212.08309502723202</v>
          </cell>
          <cell r="CI35">
            <v>212.08309502723202</v>
          </cell>
          <cell r="DC35">
            <v>226.28961813910405</v>
          </cell>
          <cell r="EL35">
            <v>214.11259832892802</v>
          </cell>
          <cell r="EQ35">
            <v>864.56840652249593</v>
          </cell>
        </row>
        <row r="37">
          <cell r="G37">
            <v>975</v>
          </cell>
          <cell r="K37">
            <v>975</v>
          </cell>
          <cell r="O37">
            <v>975</v>
          </cell>
          <cell r="V37">
            <v>975</v>
          </cell>
          <cell r="W37">
            <v>3900</v>
          </cell>
          <cell r="BO37">
            <v>928.69318345440001</v>
          </cell>
          <cell r="CI37">
            <v>928.69318345440001</v>
          </cell>
          <cell r="DC37">
            <v>928.69318345440001</v>
          </cell>
          <cell r="EL37">
            <v>928.69318345440001</v>
          </cell>
          <cell r="EQ37">
            <v>3714.7727338176001</v>
          </cell>
        </row>
        <row r="38">
          <cell r="G38">
            <v>842</v>
          </cell>
          <cell r="K38">
            <v>1313</v>
          </cell>
          <cell r="O38">
            <v>810</v>
          </cell>
          <cell r="V38">
            <v>940</v>
          </cell>
          <cell r="W38">
            <v>3905</v>
          </cell>
          <cell r="BO38">
            <v>1209.4841963328001</v>
          </cell>
          <cell r="CI38">
            <v>1886.0483964192001</v>
          </cell>
          <cell r="DC38">
            <v>1163.5180511040001</v>
          </cell>
          <cell r="EL38">
            <v>1350.2555160960001</v>
          </cell>
          <cell r="EQ38">
            <v>5609.3061599520006</v>
          </cell>
        </row>
        <row r="39">
          <cell r="G39">
            <v>210</v>
          </cell>
          <cell r="K39">
            <v>210</v>
          </cell>
          <cell r="O39">
            <v>210</v>
          </cell>
          <cell r="V39">
            <v>210</v>
          </cell>
          <cell r="W39">
            <v>840</v>
          </cell>
          <cell r="BO39">
            <v>213.09784667808006</v>
          </cell>
          <cell r="CI39">
            <v>213.09784667808006</v>
          </cell>
          <cell r="DC39">
            <v>213.09784667808006</v>
          </cell>
          <cell r="EL39">
            <v>213.09784667808006</v>
          </cell>
          <cell r="EQ39">
            <v>852.39138671232024</v>
          </cell>
        </row>
        <row r="40">
          <cell r="G40">
            <v>0</v>
          </cell>
          <cell r="K40">
            <v>0</v>
          </cell>
          <cell r="O40">
            <v>0</v>
          </cell>
          <cell r="V40">
            <v>0</v>
          </cell>
          <cell r="W40">
            <v>0</v>
          </cell>
          <cell r="BO40">
            <v>0</v>
          </cell>
          <cell r="CI40">
            <v>0</v>
          </cell>
          <cell r="DC40">
            <v>0</v>
          </cell>
          <cell r="EL40">
            <v>0</v>
          </cell>
          <cell r="EQ40">
            <v>0</v>
          </cell>
        </row>
        <row r="41">
          <cell r="G41">
            <v>0</v>
          </cell>
          <cell r="K41">
            <v>0</v>
          </cell>
          <cell r="O41">
            <v>0</v>
          </cell>
          <cell r="V41">
            <v>0</v>
          </cell>
          <cell r="W41">
            <v>0</v>
          </cell>
          <cell r="BO41">
            <v>0</v>
          </cell>
          <cell r="CI41">
            <v>0</v>
          </cell>
          <cell r="DC41">
            <v>0</v>
          </cell>
          <cell r="EL41">
            <v>0</v>
          </cell>
          <cell r="EQ41">
            <v>0</v>
          </cell>
        </row>
        <row r="43">
          <cell r="G43">
            <v>510</v>
          </cell>
          <cell r="K43">
            <v>510</v>
          </cell>
          <cell r="O43">
            <v>510</v>
          </cell>
          <cell r="V43">
            <v>510</v>
          </cell>
          <cell r="W43">
            <v>2040</v>
          </cell>
          <cell r="BO43">
            <v>485.77797288384011</v>
          </cell>
          <cell r="CI43">
            <v>485.77797288384011</v>
          </cell>
          <cell r="DC43">
            <v>485.77797288384011</v>
          </cell>
          <cell r="EL43">
            <v>485.77797288384011</v>
          </cell>
          <cell r="EQ43">
            <v>1943.1118915353604</v>
          </cell>
        </row>
        <row r="44">
          <cell r="G44">
            <v>600</v>
          </cell>
          <cell r="K44">
            <v>600</v>
          </cell>
          <cell r="O44">
            <v>600</v>
          </cell>
          <cell r="V44">
            <v>600</v>
          </cell>
          <cell r="W44">
            <v>2400</v>
          </cell>
          <cell r="BO44">
            <v>861.86522304000005</v>
          </cell>
          <cell r="CI44">
            <v>861.86522304000005</v>
          </cell>
          <cell r="DC44">
            <v>861.86522304000005</v>
          </cell>
          <cell r="EL44">
            <v>861.86522304000005</v>
          </cell>
          <cell r="EQ44">
            <v>3447.4608921600002</v>
          </cell>
        </row>
        <row r="45">
          <cell r="G45">
            <v>36</v>
          </cell>
          <cell r="K45">
            <v>36</v>
          </cell>
          <cell r="O45">
            <v>36</v>
          </cell>
          <cell r="V45">
            <v>36</v>
          </cell>
          <cell r="W45">
            <v>144</v>
          </cell>
          <cell r="BO45">
            <v>36.531059430528003</v>
          </cell>
          <cell r="CI45">
            <v>36.531059430528003</v>
          </cell>
          <cell r="DC45">
            <v>36.531059430528003</v>
          </cell>
          <cell r="EL45">
            <v>36.531059430528003</v>
          </cell>
          <cell r="EQ45">
            <v>146.12423772211201</v>
          </cell>
        </row>
        <row r="47">
          <cell r="G47">
            <v>676</v>
          </cell>
          <cell r="K47">
            <v>900</v>
          </cell>
          <cell r="O47">
            <v>900</v>
          </cell>
          <cell r="V47">
            <v>884</v>
          </cell>
          <cell r="W47">
            <v>3360</v>
          </cell>
          <cell r="BO47">
            <v>643.89394052838406</v>
          </cell>
          <cell r="CI47">
            <v>857.25524626559991</v>
          </cell>
          <cell r="DC47">
            <v>857.25524626559991</v>
          </cell>
          <cell r="EL47">
            <v>842.01515299865605</v>
          </cell>
          <cell r="EQ47">
            <v>3200.4195860582399</v>
          </cell>
        </row>
        <row r="48">
          <cell r="G48">
            <v>779</v>
          </cell>
          <cell r="K48">
            <v>921</v>
          </cell>
          <cell r="O48">
            <v>921</v>
          </cell>
          <cell r="V48">
            <v>919</v>
          </cell>
          <cell r="W48">
            <v>3540</v>
          </cell>
          <cell r="BO48">
            <v>1118.9883479135999</v>
          </cell>
          <cell r="CI48">
            <v>1322.9631173664</v>
          </cell>
          <cell r="DC48">
            <v>1322.9631173664</v>
          </cell>
          <cell r="EL48">
            <v>1320.0902332895998</v>
          </cell>
          <cell r="EQ48">
            <v>5085.0048159359994</v>
          </cell>
        </row>
        <row r="50">
          <cell r="G50">
            <v>564</v>
          </cell>
          <cell r="K50">
            <v>894</v>
          </cell>
          <cell r="O50">
            <v>486</v>
          </cell>
          <cell r="V50">
            <v>486</v>
          </cell>
          <cell r="W50">
            <v>2430</v>
          </cell>
          <cell r="BO50">
            <v>537.21323393844727</v>
          </cell>
          <cell r="CI50">
            <v>851.5401261364749</v>
          </cell>
          <cell r="DC50">
            <v>462.9177866916408</v>
          </cell>
          <cell r="EL50">
            <v>462.91778669164074</v>
          </cell>
          <cell r="EQ50">
            <v>2314.5889334582043</v>
          </cell>
        </row>
        <row r="51">
          <cell r="G51">
            <v>462</v>
          </cell>
          <cell r="K51">
            <v>523</v>
          </cell>
          <cell r="O51">
            <v>176</v>
          </cell>
          <cell r="V51">
            <v>251</v>
          </cell>
          <cell r="W51">
            <v>1412</v>
          </cell>
          <cell r="BO51">
            <v>663.63615537717783</v>
          </cell>
          <cell r="CI51">
            <v>751.25911095728134</v>
          </cell>
          <cell r="DC51">
            <v>252.81377347702011</v>
          </cell>
          <cell r="EL51">
            <v>360.54691558370484</v>
          </cell>
          <cell r="EQ51">
            <v>2028.2559553951839</v>
          </cell>
        </row>
        <row r="52">
          <cell r="G52">
            <v>145</v>
          </cell>
          <cell r="K52">
            <v>152</v>
          </cell>
          <cell r="O52">
            <v>146</v>
          </cell>
          <cell r="V52">
            <v>149</v>
          </cell>
          <cell r="W52">
            <v>592</v>
          </cell>
          <cell r="BO52">
            <v>147.13897465906106</v>
          </cell>
          <cell r="CI52">
            <v>154.24223550467093</v>
          </cell>
          <cell r="DC52">
            <v>148.15372620843391</v>
          </cell>
          <cell r="EL52">
            <v>151.19798085655242</v>
          </cell>
          <cell r="EQ52">
            <v>600.73291722871841</v>
          </cell>
        </row>
        <row r="54">
          <cell r="G54">
            <v>360</v>
          </cell>
          <cell r="K54">
            <v>500</v>
          </cell>
          <cell r="O54">
            <v>390</v>
          </cell>
          <cell r="V54">
            <v>320</v>
          </cell>
          <cell r="W54">
            <v>1570</v>
          </cell>
          <cell r="BO54">
            <v>343.22805107135991</v>
          </cell>
          <cell r="CI54">
            <v>476.70562648800001</v>
          </cell>
          <cell r="DC54">
            <v>371.83038866064004</v>
          </cell>
          <cell r="EL54">
            <v>305.09160095232005</v>
          </cell>
          <cell r="EQ54">
            <v>1496.8556671723197</v>
          </cell>
        </row>
        <row r="55">
          <cell r="G55">
            <v>390</v>
          </cell>
          <cell r="K55">
            <v>500</v>
          </cell>
          <cell r="O55">
            <v>450</v>
          </cell>
          <cell r="V55">
            <v>322</v>
          </cell>
          <cell r="W55">
            <v>1662</v>
          </cell>
          <cell r="BO55">
            <v>560.74491626399993</v>
          </cell>
          <cell r="CI55">
            <v>718.90373879999993</v>
          </cell>
          <cell r="DC55">
            <v>647.01336491999984</v>
          </cell>
          <cell r="EL55">
            <v>462.97400778719998</v>
          </cell>
          <cell r="EQ55">
            <v>2389.6360277711997</v>
          </cell>
        </row>
        <row r="56">
          <cell r="G56">
            <v>285</v>
          </cell>
          <cell r="K56">
            <v>270</v>
          </cell>
          <cell r="O56">
            <v>306</v>
          </cell>
          <cell r="V56">
            <v>210</v>
          </cell>
          <cell r="W56">
            <v>1071</v>
          </cell>
          <cell r="BO56">
            <v>289.47912944652001</v>
          </cell>
          <cell r="CI56">
            <v>274.24338579144001</v>
          </cell>
          <cell r="DC56">
            <v>310.80917056363199</v>
          </cell>
          <cell r="EL56">
            <v>213.30041117112</v>
          </cell>
          <cell r="EQ56">
            <v>1087.8320969727122</v>
          </cell>
        </row>
        <row r="58">
          <cell r="G58">
            <v>1326</v>
          </cell>
          <cell r="K58">
            <v>2520</v>
          </cell>
          <cell r="O58">
            <v>1200</v>
          </cell>
          <cell r="V58">
            <v>1200</v>
          </cell>
          <cell r="W58">
            <v>6246</v>
          </cell>
          <cell r="BO58">
            <v>1270.226281187136</v>
          </cell>
          <cell r="CI58">
            <v>2414.00469727872</v>
          </cell>
          <cell r="DC58">
            <v>1149.5260463232</v>
          </cell>
          <cell r="EL58">
            <v>1149.5260463232</v>
          </cell>
          <cell r="EQ58">
            <v>5983.2830711122551</v>
          </cell>
        </row>
        <row r="59">
          <cell r="G59">
            <v>1498</v>
          </cell>
          <cell r="K59">
            <v>2316</v>
          </cell>
          <cell r="O59">
            <v>1050</v>
          </cell>
          <cell r="V59">
            <v>1050</v>
          </cell>
          <cell r="W59">
            <v>5914</v>
          </cell>
          <cell r="BO59">
            <v>2164.0627410528</v>
          </cell>
          <cell r="CI59">
            <v>3345.7739040575998</v>
          </cell>
          <cell r="DC59">
            <v>1516.8664072800002</v>
          </cell>
          <cell r="EL59">
            <v>1516.8664072800002</v>
          </cell>
          <cell r="EQ59">
            <v>8543.5694596704016</v>
          </cell>
        </row>
        <row r="60">
          <cell r="G60">
            <v>58</v>
          </cell>
          <cell r="K60">
            <v>77</v>
          </cell>
          <cell r="O60">
            <v>75</v>
          </cell>
          <cell r="V60">
            <v>75</v>
          </cell>
          <cell r="W60">
            <v>285</v>
          </cell>
          <cell r="BO60">
            <v>59.191274051936013</v>
          </cell>
          <cell r="CI60">
            <v>78.581518999984013</v>
          </cell>
          <cell r="DC60">
            <v>76.540440584400002</v>
          </cell>
          <cell r="EL60">
            <v>76.540440584400002</v>
          </cell>
          <cell r="EQ60">
            <v>290.85367422071999</v>
          </cell>
        </row>
        <row r="61">
          <cell r="G61">
            <v>58</v>
          </cell>
          <cell r="K61">
            <v>93</v>
          </cell>
          <cell r="O61">
            <v>93</v>
          </cell>
          <cell r="V61">
            <v>93</v>
          </cell>
          <cell r="W61">
            <v>337</v>
          </cell>
          <cell r="BO61">
            <v>55.560425572288004</v>
          </cell>
          <cell r="DC61">
            <v>89.088268590048003</v>
          </cell>
          <cell r="EL61">
            <v>89.088268590048003</v>
          </cell>
          <cell r="EQ61">
            <v>322.82523134243201</v>
          </cell>
        </row>
        <row r="62">
          <cell r="G62">
            <v>3</v>
          </cell>
          <cell r="K62">
            <v>3</v>
          </cell>
          <cell r="O62">
            <v>3</v>
          </cell>
          <cell r="V62">
            <v>3</v>
          </cell>
          <cell r="W62">
            <v>12</v>
          </cell>
          <cell r="BO62">
            <v>4.0117168924320001</v>
          </cell>
          <cell r="DC62">
            <v>4.0117168924320001</v>
          </cell>
          <cell r="EL62">
            <v>4.0117168924320001</v>
          </cell>
          <cell r="EQ62">
            <v>16.046867569728001</v>
          </cell>
        </row>
        <row r="64">
          <cell r="G64">
            <v>540</v>
          </cell>
          <cell r="K64">
            <v>793</v>
          </cell>
          <cell r="O64">
            <v>415</v>
          </cell>
          <cell r="V64">
            <v>412</v>
          </cell>
          <cell r="W64">
            <v>2160</v>
          </cell>
          <cell r="BO64">
            <v>514.35314775936001</v>
          </cell>
          <cell r="CI64">
            <v>755.33712254291208</v>
          </cell>
          <cell r="DC64">
            <v>395.28991911136001</v>
          </cell>
          <cell r="EL64">
            <v>392.43240162380806</v>
          </cell>
          <cell r="EQ64">
            <v>2057.4125910374401</v>
          </cell>
        </row>
        <row r="65">
          <cell r="G65">
            <v>585</v>
          </cell>
          <cell r="K65">
            <v>585</v>
          </cell>
          <cell r="O65">
            <v>585</v>
          </cell>
          <cell r="V65">
            <v>585</v>
          </cell>
          <cell r="W65">
            <v>2340</v>
          </cell>
          <cell r="BO65">
            <v>840.31859246400006</v>
          </cell>
          <cell r="CI65">
            <v>840.31859246400006</v>
          </cell>
          <cell r="DC65">
            <v>840.31859246400006</v>
          </cell>
          <cell r="EL65">
            <v>840.31859246400006</v>
          </cell>
          <cell r="EQ65">
            <v>3361.2743698560002</v>
          </cell>
        </row>
        <row r="66">
          <cell r="G66">
            <v>26</v>
          </cell>
          <cell r="K66">
            <v>25</v>
          </cell>
          <cell r="O66">
            <v>24</v>
          </cell>
          <cell r="V66">
            <v>25</v>
          </cell>
          <cell r="W66">
            <v>100</v>
          </cell>
          <cell r="BO66">
            <v>34.571039836735999</v>
          </cell>
          <cell r="CI66">
            <v>33.241384458399999</v>
          </cell>
          <cell r="DC66">
            <v>31.911729080064006</v>
          </cell>
          <cell r="EL66">
            <v>33.241384458399999</v>
          </cell>
          <cell r="EQ66">
            <v>132.9655378336</v>
          </cell>
        </row>
        <row r="68">
          <cell r="G68">
            <v>417</v>
          </cell>
          <cell r="K68">
            <v>1062</v>
          </cell>
          <cell r="O68">
            <v>150</v>
          </cell>
          <cell r="V68">
            <v>150</v>
          </cell>
          <cell r="W68">
            <v>1779</v>
          </cell>
          <cell r="BO68">
            <v>397.19493076972805</v>
          </cell>
          <cell r="CI68">
            <v>1011.561190593408</v>
          </cell>
          <cell r="DC68">
            <v>142.87587437760004</v>
          </cell>
          <cell r="EL68">
            <v>142.87587437760004</v>
          </cell>
          <cell r="EQ68">
            <v>1694.5078701183361</v>
          </cell>
        </row>
        <row r="69">
          <cell r="G69">
            <v>601</v>
          </cell>
          <cell r="K69">
            <v>761</v>
          </cell>
          <cell r="O69">
            <v>180</v>
          </cell>
          <cell r="V69">
            <v>185</v>
          </cell>
          <cell r="W69">
            <v>1727</v>
          </cell>
          <cell r="BO69">
            <v>863.30166507839988</v>
          </cell>
          <cell r="CI69">
            <v>1093.1323912223997</v>
          </cell>
          <cell r="DC69">
            <v>258.55956691199992</v>
          </cell>
          <cell r="EL69">
            <v>265.74177710399999</v>
          </cell>
          <cell r="EQ69">
            <v>2480.7354003167993</v>
          </cell>
        </row>
        <row r="71">
          <cell r="G71">
            <v>551</v>
          </cell>
          <cell r="K71">
            <v>524</v>
          </cell>
          <cell r="O71">
            <v>300</v>
          </cell>
          <cell r="V71">
            <v>300</v>
          </cell>
          <cell r="W71">
            <v>1675</v>
          </cell>
          <cell r="BO71">
            <v>524.83071188038411</v>
          </cell>
          <cell r="CI71">
            <v>499.11305449241604</v>
          </cell>
          <cell r="DC71">
            <v>285.75174875520003</v>
          </cell>
          <cell r="EL71">
            <v>285.75174875520003</v>
          </cell>
          <cell r="EQ71">
            <v>1595.4472638832001</v>
          </cell>
        </row>
        <row r="72">
          <cell r="G72">
            <v>596</v>
          </cell>
          <cell r="K72">
            <v>591</v>
          </cell>
          <cell r="O72">
            <v>529</v>
          </cell>
          <cell r="V72">
            <v>480</v>
          </cell>
          <cell r="W72">
            <v>2196</v>
          </cell>
          <cell r="BO72">
            <v>856.11945488640015</v>
          </cell>
          <cell r="CI72">
            <v>848.93724469439996</v>
          </cell>
          <cell r="DC72">
            <v>759.87783831359991</v>
          </cell>
          <cell r="EL72">
            <v>689.49217843199995</v>
          </cell>
          <cell r="EQ72">
            <v>3154.4267163263994</v>
          </cell>
        </row>
        <row r="73">
          <cell r="G73">
            <v>92</v>
          </cell>
          <cell r="K73">
            <v>65</v>
          </cell>
          <cell r="O73">
            <v>68</v>
          </cell>
          <cell r="V73">
            <v>71</v>
          </cell>
          <cell r="W73">
            <v>296</v>
          </cell>
          <cell r="BO73">
            <v>93.357151878015998</v>
          </cell>
          <cell r="CI73">
            <v>65.958857305120006</v>
          </cell>
          <cell r="DC73">
            <v>69.003112257664014</v>
          </cell>
          <cell r="EL73">
            <v>72.047367210208009</v>
          </cell>
          <cell r="EQ73">
            <v>300.36648865100807</v>
          </cell>
        </row>
        <row r="75">
          <cell r="G75">
            <v>295</v>
          </cell>
          <cell r="K75">
            <v>511</v>
          </cell>
          <cell r="O75">
            <v>195</v>
          </cell>
          <cell r="V75">
            <v>195</v>
          </cell>
          <cell r="W75">
            <v>1196</v>
          </cell>
          <cell r="BO75">
            <v>281.25631962792005</v>
          </cell>
          <cell r="CI75">
            <v>487.19315027073606</v>
          </cell>
          <cell r="DC75">
            <v>185.91519433031999</v>
          </cell>
          <cell r="EL75">
            <v>185.91519433031999</v>
          </cell>
          <cell r="EQ75">
            <v>1140.2798585592961</v>
          </cell>
        </row>
        <row r="76">
          <cell r="G76">
            <v>282</v>
          </cell>
          <cell r="K76">
            <v>340</v>
          </cell>
          <cell r="O76">
            <v>168</v>
          </cell>
          <cell r="V76">
            <v>235</v>
          </cell>
          <cell r="W76">
            <v>1025</v>
          </cell>
          <cell r="BO76">
            <v>405.46170868320002</v>
          </cell>
          <cell r="CI76">
            <v>488.85454238399996</v>
          </cell>
          <cell r="DC76">
            <v>241.55165623679997</v>
          </cell>
          <cell r="EL76">
            <v>337.88475723600004</v>
          </cell>
          <cell r="EQ76">
            <v>1473.7526645399996</v>
          </cell>
        </row>
        <row r="78">
          <cell r="G78">
            <v>2444</v>
          </cell>
          <cell r="K78">
            <v>2445</v>
          </cell>
          <cell r="O78">
            <v>2446</v>
          </cell>
          <cell r="V78">
            <v>2444</v>
          </cell>
          <cell r="W78">
            <v>9779</v>
          </cell>
          <cell r="BO78">
            <v>2347.8399482545278</v>
          </cell>
          <cell r="CI78">
            <v>2348.8006028978393</v>
          </cell>
          <cell r="DC78">
            <v>2349.7612575411517</v>
          </cell>
          <cell r="EL78">
            <v>2347.8399482545278</v>
          </cell>
          <cell r="EQ78">
            <v>9394.2417569480476</v>
          </cell>
        </row>
        <row r="79">
          <cell r="G79">
            <v>1125</v>
          </cell>
          <cell r="K79">
            <v>1125</v>
          </cell>
          <cell r="O79">
            <v>1125</v>
          </cell>
          <cell r="V79">
            <v>1125</v>
          </cell>
          <cell r="W79">
            <v>4500</v>
          </cell>
          <cell r="BO79">
            <v>1080.736473726</v>
          </cell>
          <cell r="CI79">
            <v>1080.736473726</v>
          </cell>
          <cell r="DC79">
            <v>1080.736473726</v>
          </cell>
          <cell r="EL79">
            <v>1080.736473726</v>
          </cell>
          <cell r="EQ79">
            <v>4322.9458949039999</v>
          </cell>
        </row>
        <row r="81">
          <cell r="G81">
            <v>61</v>
          </cell>
          <cell r="K81">
            <v>66</v>
          </cell>
          <cell r="O81">
            <v>66</v>
          </cell>
          <cell r="V81">
            <v>66</v>
          </cell>
          <cell r="W81">
            <v>259</v>
          </cell>
          <cell r="BO81">
            <v>58.379009836783993</v>
          </cell>
          <cell r="CI81">
            <v>63.164174577504006</v>
          </cell>
          <cell r="DC81">
            <v>63.164174577504006</v>
          </cell>
          <cell r="EL81">
            <v>63.164174577504006</v>
          </cell>
          <cell r="EQ81">
            <v>247.87153356929602</v>
          </cell>
        </row>
        <row r="82">
          <cell r="G82">
            <v>18</v>
          </cell>
          <cell r="K82">
            <v>20</v>
          </cell>
          <cell r="O82">
            <v>21</v>
          </cell>
          <cell r="V82">
            <v>21</v>
          </cell>
          <cell r="W82">
            <v>80</v>
          </cell>
          <cell r="BO82">
            <v>20.436692359103994</v>
          </cell>
          <cell r="CI82">
            <v>22.70743595455999</v>
          </cell>
          <cell r="DC82">
            <v>23.842807752287992</v>
          </cell>
          <cell r="EL82">
            <v>23.842807752287992</v>
          </cell>
          <cell r="EQ82">
            <v>90.829743818239962</v>
          </cell>
        </row>
        <row r="84">
          <cell r="G84">
            <v>4590</v>
          </cell>
          <cell r="K84">
            <v>4590</v>
          </cell>
          <cell r="O84">
            <v>4590</v>
          </cell>
          <cell r="V84">
            <v>4590</v>
          </cell>
          <cell r="W84">
            <v>18360</v>
          </cell>
          <cell r="BO84">
            <v>4372.0017559545604</v>
          </cell>
          <cell r="CI84">
            <v>4372.0017559545604</v>
          </cell>
          <cell r="DC84">
            <v>4372.0017559545604</v>
          </cell>
          <cell r="EL84">
            <v>4372.0017559545604</v>
          </cell>
          <cell r="EQ84">
            <v>17488.007023818242</v>
          </cell>
        </row>
        <row r="85">
          <cell r="G85">
            <v>0</v>
          </cell>
          <cell r="K85">
            <v>0</v>
          </cell>
          <cell r="O85">
            <v>0</v>
          </cell>
          <cell r="V85">
            <v>0</v>
          </cell>
          <cell r="W85">
            <v>0</v>
          </cell>
          <cell r="BO85">
            <v>0</v>
          </cell>
          <cell r="CI85">
            <v>0</v>
          </cell>
          <cell r="DC85">
            <v>0</v>
          </cell>
          <cell r="EL85">
            <v>0</v>
          </cell>
          <cell r="EQ85">
            <v>0</v>
          </cell>
        </row>
        <row r="86">
          <cell r="G86">
            <v>102</v>
          </cell>
          <cell r="K86">
            <v>102</v>
          </cell>
          <cell r="O86">
            <v>102</v>
          </cell>
          <cell r="V86">
            <v>102</v>
          </cell>
          <cell r="W86">
            <v>408</v>
          </cell>
          <cell r="BO86">
            <v>103.50466838649601</v>
          </cell>
          <cell r="CI86">
            <v>103.50466838649601</v>
          </cell>
          <cell r="DC86">
            <v>103.50466838649601</v>
          </cell>
          <cell r="EL86">
            <v>103.50466838649601</v>
          </cell>
          <cell r="EQ86">
            <v>414.01867354598403</v>
          </cell>
        </row>
        <row r="87">
          <cell r="G87">
            <v>63</v>
          </cell>
          <cell r="K87">
            <v>63</v>
          </cell>
          <cell r="O87">
            <v>63</v>
          </cell>
          <cell r="V87">
            <v>63</v>
          </cell>
          <cell r="W87">
            <v>252</v>
          </cell>
          <cell r="BO87">
            <v>60.007867238591999</v>
          </cell>
          <cell r="CI87">
            <v>60.007867238591999</v>
          </cell>
          <cell r="DC87">
            <v>60.007867238591999</v>
          </cell>
          <cell r="EL87">
            <v>60.007867238591999</v>
          </cell>
          <cell r="EQ87">
            <v>240.03146895436799</v>
          </cell>
        </row>
        <row r="89">
          <cell r="G89">
            <v>5835</v>
          </cell>
          <cell r="K89">
            <v>3375</v>
          </cell>
          <cell r="O89">
            <v>3490</v>
          </cell>
          <cell r="V89">
            <v>5100</v>
          </cell>
          <cell r="W89">
            <v>17800</v>
          </cell>
          <cell r="BO89">
            <v>8437.4106581879987</v>
          </cell>
          <cell r="CI89">
            <v>4880.2503806999994</v>
          </cell>
          <cell r="DC89">
            <v>5046.5403936719995</v>
          </cell>
          <cell r="EL89">
            <v>7374.6005752800002</v>
          </cell>
          <cell r="EQ89">
            <v>25738.802007839997</v>
          </cell>
        </row>
        <row r="91">
          <cell r="G91">
            <v>61</v>
          </cell>
          <cell r="K91">
            <v>23</v>
          </cell>
          <cell r="O91">
            <v>38</v>
          </cell>
          <cell r="V91">
            <v>57</v>
          </cell>
          <cell r="W91">
            <v>179</v>
          </cell>
          <cell r="BO91">
            <v>58.102855580224002</v>
          </cell>
          <cell r="CI91">
            <v>21.907634071232003</v>
          </cell>
          <cell r="DC91">
            <v>36.195221508992006</v>
          </cell>
          <cell r="EL91">
            <v>54.292832263488002</v>
          </cell>
          <cell r="EQ91">
            <v>170.49854342393601</v>
          </cell>
        </row>
        <row r="92">
          <cell r="G92">
            <v>55</v>
          </cell>
          <cell r="K92">
            <v>20</v>
          </cell>
          <cell r="O92">
            <v>34</v>
          </cell>
          <cell r="V92">
            <v>49</v>
          </cell>
          <cell r="W92">
            <v>158</v>
          </cell>
          <cell r="BO92">
            <v>79.004312112000008</v>
          </cell>
          <cell r="CI92">
            <v>28.728840768000001</v>
          </cell>
          <cell r="DC92">
            <v>48.8390293056</v>
          </cell>
          <cell r="EL92">
            <v>70.385659881600006</v>
          </cell>
          <cell r="EQ92">
            <v>226.95784206719998</v>
          </cell>
        </row>
        <row r="94">
          <cell r="G94">
            <v>0</v>
          </cell>
          <cell r="K94">
            <v>0</v>
          </cell>
          <cell r="O94">
            <v>0</v>
          </cell>
          <cell r="V94">
            <v>0</v>
          </cell>
          <cell r="W94">
            <v>0</v>
          </cell>
          <cell r="BO94">
            <v>0</v>
          </cell>
          <cell r="CI94">
            <v>0</v>
          </cell>
          <cell r="DC94">
            <v>0</v>
          </cell>
          <cell r="EL94">
            <v>0</v>
          </cell>
          <cell r="EQ94">
            <v>0</v>
          </cell>
        </row>
        <row r="95">
          <cell r="ET95">
            <v>171956</v>
          </cell>
          <cell r="EU95">
            <v>198900.32391823953</v>
          </cell>
        </row>
      </sheetData>
      <sheetData sheetId="4">
        <row r="7">
          <cell r="D7">
            <v>673</v>
          </cell>
        </row>
        <row r="9">
          <cell r="G9">
            <v>251</v>
          </cell>
          <cell r="K9">
            <v>270</v>
          </cell>
          <cell r="O9">
            <v>265</v>
          </cell>
          <cell r="V9">
            <v>248</v>
          </cell>
          <cell r="W9">
            <v>1034</v>
          </cell>
          <cell r="BC9">
            <v>84.185400000000001</v>
          </cell>
          <cell r="BW9">
            <v>90.558000000000021</v>
          </cell>
          <cell r="CQ9">
            <v>88.881</v>
          </cell>
          <cell r="DZ9">
            <v>83.179200000000009</v>
          </cell>
          <cell r="EE9">
            <v>346.80360000000007</v>
          </cell>
        </row>
        <row r="10">
          <cell r="G10">
            <v>1261</v>
          </cell>
          <cell r="K10">
            <v>1263</v>
          </cell>
          <cell r="O10">
            <v>1260</v>
          </cell>
          <cell r="V10">
            <v>1260</v>
          </cell>
          <cell r="W10">
            <v>5044</v>
          </cell>
          <cell r="BC10">
            <v>280.45144400000004</v>
          </cell>
          <cell r="BW10">
            <v>280.896252</v>
          </cell>
          <cell r="CQ10">
            <v>280.22904000000005</v>
          </cell>
          <cell r="DZ10">
            <v>280.22904000000005</v>
          </cell>
          <cell r="EE10">
            <v>1121.8057760000002</v>
          </cell>
        </row>
        <row r="11">
          <cell r="G11">
            <v>101</v>
          </cell>
          <cell r="K11">
            <v>104</v>
          </cell>
          <cell r="O11">
            <v>102</v>
          </cell>
          <cell r="V11">
            <v>100</v>
          </cell>
          <cell r="W11">
            <v>407</v>
          </cell>
          <cell r="BC11">
            <v>26.648647999999998</v>
          </cell>
          <cell r="BW11">
            <v>27.440191999999996</v>
          </cell>
          <cell r="CQ11">
            <v>26.912496000000001</v>
          </cell>
          <cell r="DZ11">
            <v>26.384799999999998</v>
          </cell>
          <cell r="EE11">
            <v>107.38613599999998</v>
          </cell>
        </row>
        <row r="12">
          <cell r="G12">
            <v>45</v>
          </cell>
          <cell r="K12">
            <v>46</v>
          </cell>
          <cell r="O12">
            <v>49</v>
          </cell>
          <cell r="V12">
            <v>51</v>
          </cell>
          <cell r="W12">
            <v>191</v>
          </cell>
          <cell r="BC12">
            <v>15.025140000000002</v>
          </cell>
          <cell r="BW12">
            <v>15.359031999999999</v>
          </cell>
          <cell r="CQ12">
            <v>16.360708000000002</v>
          </cell>
          <cell r="DZ12">
            <v>17.028492</v>
          </cell>
          <cell r="EE12">
            <v>63.773371999999995</v>
          </cell>
        </row>
        <row r="13">
          <cell r="G13">
            <v>104</v>
          </cell>
          <cell r="K13">
            <v>105</v>
          </cell>
          <cell r="O13">
            <v>104</v>
          </cell>
          <cell r="V13">
            <v>100</v>
          </cell>
          <cell r="W13">
            <v>413</v>
          </cell>
          <cell r="BC13">
            <v>24.641551999999997</v>
          </cell>
          <cell r="BW13">
            <v>24.878489999999996</v>
          </cell>
          <cell r="CQ13">
            <v>24.641551999999997</v>
          </cell>
          <cell r="DZ13">
            <v>23.693799999999996</v>
          </cell>
          <cell r="EE13">
            <v>97.855393999999976</v>
          </cell>
        </row>
        <row r="14">
          <cell r="G14">
            <v>0</v>
          </cell>
          <cell r="K14">
            <v>0</v>
          </cell>
          <cell r="O14">
            <v>195</v>
          </cell>
          <cell r="V14">
            <v>200</v>
          </cell>
          <cell r="W14">
            <v>395</v>
          </cell>
          <cell r="BC14">
            <v>0</v>
          </cell>
          <cell r="BW14">
            <v>0</v>
          </cell>
          <cell r="CQ14">
            <v>43.368780000000008</v>
          </cell>
          <cell r="DZ14">
            <v>44.480800000000002</v>
          </cell>
          <cell r="EE14">
            <v>87.849580000000017</v>
          </cell>
        </row>
        <row r="15">
          <cell r="G15">
            <v>75</v>
          </cell>
          <cell r="K15">
            <v>94</v>
          </cell>
          <cell r="O15">
            <v>115</v>
          </cell>
          <cell r="V15">
            <v>103</v>
          </cell>
          <cell r="W15">
            <v>387</v>
          </cell>
          <cell r="BC15">
            <v>23.284950000000002</v>
          </cell>
          <cell r="BW15">
            <v>29.183804000000002</v>
          </cell>
          <cell r="CQ15">
            <v>35.703590000000005</v>
          </cell>
          <cell r="DZ15">
            <v>31.977997999999999</v>
          </cell>
          <cell r="EE15">
            <v>120.15034199999999</v>
          </cell>
        </row>
        <row r="16">
          <cell r="G16">
            <v>73</v>
          </cell>
          <cell r="K16">
            <v>90</v>
          </cell>
          <cell r="O16">
            <v>92</v>
          </cell>
          <cell r="V16">
            <v>99</v>
          </cell>
          <cell r="W16">
            <v>354</v>
          </cell>
          <cell r="BC16">
            <v>11.555024</v>
          </cell>
          <cell r="BW16">
            <v>14.24592</v>
          </cell>
          <cell r="CQ16">
            <v>14.562496000000003</v>
          </cell>
          <cell r="DZ16">
            <v>15.670512</v>
          </cell>
          <cell r="EE16">
            <v>56.033951999999999</v>
          </cell>
        </row>
        <row r="17">
          <cell r="G17">
            <v>75</v>
          </cell>
          <cell r="K17">
            <v>75</v>
          </cell>
          <cell r="O17">
            <v>74</v>
          </cell>
          <cell r="V17">
            <v>74</v>
          </cell>
          <cell r="W17">
            <v>298</v>
          </cell>
          <cell r="BC17">
            <v>13.8489</v>
          </cell>
          <cell r="BW17">
            <v>13.8489</v>
          </cell>
          <cell r="CQ17">
            <v>13.664248000000002</v>
          </cell>
          <cell r="DZ17">
            <v>13.664248000000002</v>
          </cell>
          <cell r="EE17">
            <v>55.026296000000002</v>
          </cell>
        </row>
        <row r="18">
          <cell r="G18">
            <v>17</v>
          </cell>
          <cell r="K18">
            <v>37</v>
          </cell>
          <cell r="O18">
            <v>35</v>
          </cell>
          <cell r="V18">
            <v>26</v>
          </cell>
          <cell r="W18">
            <v>115</v>
          </cell>
          <cell r="BC18">
            <v>3.2478160000000007</v>
          </cell>
          <cell r="BW18">
            <v>7.0687760000000006</v>
          </cell>
          <cell r="CQ18">
            <v>6.6866800000000008</v>
          </cell>
          <cell r="DZ18">
            <v>4.9672480000000006</v>
          </cell>
          <cell r="EE18">
            <v>21.97052</v>
          </cell>
        </row>
        <row r="21">
          <cell r="G21">
            <v>42</v>
          </cell>
          <cell r="K21">
            <v>66</v>
          </cell>
          <cell r="O21">
            <v>66</v>
          </cell>
          <cell r="V21">
            <v>68</v>
          </cell>
          <cell r="W21">
            <v>242</v>
          </cell>
          <cell r="BC21">
            <v>10.636079999999998</v>
          </cell>
          <cell r="BW21">
            <v>16.713839999999998</v>
          </cell>
          <cell r="CQ21">
            <v>16.713839999999998</v>
          </cell>
          <cell r="DZ21">
            <v>17.220319999999997</v>
          </cell>
          <cell r="EE21">
            <v>61.284079999999996</v>
          </cell>
        </row>
        <row r="22">
          <cell r="G22">
            <v>134</v>
          </cell>
          <cell r="K22">
            <v>114</v>
          </cell>
          <cell r="O22">
            <v>114</v>
          </cell>
          <cell r="V22">
            <v>119</v>
          </cell>
          <cell r="W22">
            <v>481</v>
          </cell>
          <cell r="BC22">
            <v>44.943600000000004</v>
          </cell>
          <cell r="BW22">
            <v>38.235599999999998</v>
          </cell>
          <cell r="CQ22">
            <v>38.235599999999998</v>
          </cell>
          <cell r="DZ22">
            <v>39.912600000000005</v>
          </cell>
          <cell r="EE22">
            <v>161.32740000000001</v>
          </cell>
        </row>
        <row r="23">
          <cell r="G23">
            <v>866</v>
          </cell>
          <cell r="K23">
            <v>1068</v>
          </cell>
          <cell r="O23">
            <v>1068</v>
          </cell>
          <cell r="V23">
            <v>1071</v>
          </cell>
          <cell r="W23">
            <v>4073</v>
          </cell>
          <cell r="BC23">
            <v>192.60186400000003</v>
          </cell>
          <cell r="BW23">
            <v>237.52747200000002</v>
          </cell>
          <cell r="CQ23">
            <v>237.52747200000002</v>
          </cell>
          <cell r="DZ23">
            <v>238.194684</v>
          </cell>
          <cell r="EE23">
            <v>905.85149200000012</v>
          </cell>
        </row>
        <row r="24">
          <cell r="G24">
            <v>73</v>
          </cell>
          <cell r="K24">
            <v>75</v>
          </cell>
          <cell r="O24">
            <v>75</v>
          </cell>
          <cell r="V24">
            <v>79</v>
          </cell>
          <cell r="W24">
            <v>302</v>
          </cell>
          <cell r="BC24">
            <v>33.401004</v>
          </cell>
          <cell r="BW24">
            <v>34.316099999999999</v>
          </cell>
          <cell r="CQ24">
            <v>34.316099999999999</v>
          </cell>
          <cell r="DZ24">
            <v>36.146291999999995</v>
          </cell>
          <cell r="EE24">
            <v>138.17949599999997</v>
          </cell>
        </row>
        <row r="25">
          <cell r="G25">
            <v>115</v>
          </cell>
          <cell r="K25">
            <v>111</v>
          </cell>
          <cell r="O25">
            <v>111</v>
          </cell>
          <cell r="V25">
            <v>109</v>
          </cell>
          <cell r="W25">
            <v>446</v>
          </cell>
          <cell r="BC25">
            <v>30.342519999999997</v>
          </cell>
          <cell r="BW25">
            <v>29.287127999999996</v>
          </cell>
          <cell r="CQ25">
            <v>29.287127999999996</v>
          </cell>
          <cell r="DZ25">
            <v>28.759431999999993</v>
          </cell>
          <cell r="EE25">
            <v>117.67620799999997</v>
          </cell>
        </row>
        <row r="26">
          <cell r="G26">
            <v>22</v>
          </cell>
          <cell r="K26">
            <v>30</v>
          </cell>
          <cell r="O26">
            <v>30</v>
          </cell>
          <cell r="V26">
            <v>27</v>
          </cell>
          <cell r="W26">
            <v>109</v>
          </cell>
          <cell r="BC26">
            <v>7.3456240000000008</v>
          </cell>
          <cell r="BW26">
            <v>10.016760000000001</v>
          </cell>
          <cell r="CQ26">
            <v>10.016760000000001</v>
          </cell>
          <cell r="DZ26">
            <v>9.0150839999999999</v>
          </cell>
          <cell r="EE26">
            <v>36.394228000000005</v>
          </cell>
        </row>
        <row r="27">
          <cell r="G27">
            <v>41</v>
          </cell>
          <cell r="K27">
            <v>48</v>
          </cell>
          <cell r="O27">
            <v>48</v>
          </cell>
          <cell r="V27">
            <v>53</v>
          </cell>
          <cell r="W27">
            <v>190</v>
          </cell>
          <cell r="BC27">
            <v>9.7144579999999987</v>
          </cell>
          <cell r="BW27">
            <v>11.373024000000001</v>
          </cell>
          <cell r="CQ27">
            <v>11.373024000000001</v>
          </cell>
          <cell r="DZ27">
            <v>12.557713999999999</v>
          </cell>
          <cell r="EE27">
            <v>45.018219999999999</v>
          </cell>
        </row>
        <row r="28">
          <cell r="G28">
            <v>99</v>
          </cell>
          <cell r="K28">
            <v>102</v>
          </cell>
          <cell r="O28">
            <v>102</v>
          </cell>
          <cell r="V28">
            <v>102</v>
          </cell>
          <cell r="W28">
            <v>405</v>
          </cell>
          <cell r="BC28">
            <v>22.017996</v>
          </cell>
          <cell r="BW28">
            <v>22.685207999999999</v>
          </cell>
          <cell r="CQ28">
            <v>22.685207999999999</v>
          </cell>
          <cell r="DZ28">
            <v>22.685207999999999</v>
          </cell>
          <cell r="EE28">
            <v>90.073620000000005</v>
          </cell>
        </row>
        <row r="29">
          <cell r="G29">
            <v>49</v>
          </cell>
          <cell r="K29">
            <v>54</v>
          </cell>
          <cell r="O29">
            <v>54</v>
          </cell>
          <cell r="V29">
            <v>57</v>
          </cell>
          <cell r="W29">
            <v>214</v>
          </cell>
          <cell r="BC29">
            <v>15.212834000000001</v>
          </cell>
          <cell r="BW29">
            <v>16.765163999999999</v>
          </cell>
          <cell r="CQ29">
            <v>16.765163999999999</v>
          </cell>
          <cell r="DZ29">
            <v>17.696561999999997</v>
          </cell>
          <cell r="EE29">
            <v>66.439723999999984</v>
          </cell>
        </row>
        <row r="30">
          <cell r="G30">
            <v>28</v>
          </cell>
          <cell r="K30">
            <v>30</v>
          </cell>
          <cell r="O30">
            <v>30</v>
          </cell>
          <cell r="V30">
            <v>28</v>
          </cell>
          <cell r="W30">
            <v>116</v>
          </cell>
          <cell r="BC30">
            <v>5.1702560000000002</v>
          </cell>
          <cell r="BW30">
            <v>5.5395599999999998</v>
          </cell>
          <cell r="CQ30">
            <v>5.5395599999999998</v>
          </cell>
          <cell r="DZ30">
            <v>5.1702560000000002</v>
          </cell>
          <cell r="EE30">
            <v>21.419632</v>
          </cell>
        </row>
        <row r="31">
          <cell r="G31">
            <v>63</v>
          </cell>
          <cell r="K31">
            <v>81</v>
          </cell>
          <cell r="O31">
            <v>81</v>
          </cell>
          <cell r="V31">
            <v>88</v>
          </cell>
          <cell r="W31">
            <v>313</v>
          </cell>
          <cell r="BC31">
            <v>14.011452</v>
          </cell>
          <cell r="BW31">
            <v>18.014723999999998</v>
          </cell>
          <cell r="CQ31">
            <v>18.014723999999998</v>
          </cell>
          <cell r="DZ31">
            <v>19.571552000000001</v>
          </cell>
          <cell r="EE31">
            <v>69.612452000000005</v>
          </cell>
        </row>
        <row r="32">
          <cell r="G32">
            <v>43</v>
          </cell>
          <cell r="K32">
            <v>45</v>
          </cell>
          <cell r="O32">
            <v>45</v>
          </cell>
          <cell r="V32">
            <v>44</v>
          </cell>
          <cell r="W32">
            <v>177</v>
          </cell>
          <cell r="BC32">
            <v>6.8063840000000013</v>
          </cell>
          <cell r="BW32">
            <v>7.1229600000000008</v>
          </cell>
          <cell r="CQ32">
            <v>7.1229600000000008</v>
          </cell>
          <cell r="DZ32">
            <v>6.9646720000000011</v>
          </cell>
          <cell r="EE32">
            <v>28.016976000000007</v>
          </cell>
        </row>
        <row r="35">
          <cell r="G35">
            <v>90</v>
          </cell>
          <cell r="K35">
            <v>90</v>
          </cell>
          <cell r="O35">
            <v>90</v>
          </cell>
          <cell r="V35">
            <v>90</v>
          </cell>
          <cell r="W35">
            <v>360</v>
          </cell>
          <cell r="BC35">
            <v>22.791599999999995</v>
          </cell>
          <cell r="BW35">
            <v>22.791599999999995</v>
          </cell>
          <cell r="CQ35">
            <v>22.791599999999995</v>
          </cell>
          <cell r="DZ35">
            <v>22.791599999999995</v>
          </cell>
          <cell r="EE35">
            <v>91.16640000000001</v>
          </cell>
        </row>
        <row r="36">
          <cell r="G36">
            <v>252</v>
          </cell>
          <cell r="K36">
            <v>318</v>
          </cell>
          <cell r="O36">
            <v>318</v>
          </cell>
          <cell r="V36">
            <v>318</v>
          </cell>
          <cell r="W36">
            <v>1206</v>
          </cell>
          <cell r="BC36">
            <v>84.520800000000023</v>
          </cell>
          <cell r="BW36">
            <v>106.6572</v>
          </cell>
          <cell r="CQ36">
            <v>106.6572</v>
          </cell>
          <cell r="DZ36">
            <v>106.6572</v>
          </cell>
          <cell r="EE36">
            <v>404.49239999999992</v>
          </cell>
        </row>
        <row r="37">
          <cell r="G37">
            <v>1200</v>
          </cell>
          <cell r="K37">
            <v>1200</v>
          </cell>
          <cell r="O37">
            <v>1098</v>
          </cell>
          <cell r="V37">
            <v>900</v>
          </cell>
          <cell r="W37">
            <v>4398</v>
          </cell>
          <cell r="BC37">
            <v>266.88480000000004</v>
          </cell>
          <cell r="BW37">
            <v>266.88480000000004</v>
          </cell>
          <cell r="CQ37">
            <v>244.19959200000002</v>
          </cell>
          <cell r="DZ37">
            <v>200.1636</v>
          </cell>
          <cell r="EE37">
            <v>978.13279200000022</v>
          </cell>
        </row>
        <row r="38">
          <cell r="G38">
            <v>120</v>
          </cell>
          <cell r="K38">
            <v>120</v>
          </cell>
          <cell r="O38">
            <v>120</v>
          </cell>
          <cell r="V38">
            <v>120</v>
          </cell>
          <cell r="W38">
            <v>480</v>
          </cell>
          <cell r="BC38">
            <v>31.661759999999997</v>
          </cell>
          <cell r="BW38">
            <v>31.661759999999997</v>
          </cell>
          <cell r="CQ38">
            <v>31.661759999999997</v>
          </cell>
          <cell r="DZ38">
            <v>31.661759999999997</v>
          </cell>
          <cell r="EE38">
            <v>126.64704000000002</v>
          </cell>
        </row>
        <row r="39">
          <cell r="G39">
            <v>81</v>
          </cell>
          <cell r="K39">
            <v>81</v>
          </cell>
          <cell r="O39">
            <v>81</v>
          </cell>
          <cell r="V39">
            <v>81</v>
          </cell>
          <cell r="W39">
            <v>324</v>
          </cell>
          <cell r="BC39">
            <v>27.045251999999998</v>
          </cell>
          <cell r="BW39">
            <v>27.045251999999998</v>
          </cell>
          <cell r="CQ39">
            <v>27.045251999999998</v>
          </cell>
          <cell r="DZ39">
            <v>27.045251999999998</v>
          </cell>
          <cell r="EE39">
            <v>108.18100799999996</v>
          </cell>
        </row>
        <row r="40">
          <cell r="G40">
            <v>99</v>
          </cell>
          <cell r="K40">
            <v>99</v>
          </cell>
          <cell r="O40">
            <v>99</v>
          </cell>
          <cell r="V40">
            <v>99</v>
          </cell>
          <cell r="W40">
            <v>396</v>
          </cell>
          <cell r="BC40">
            <v>23.456862000000001</v>
          </cell>
          <cell r="BW40">
            <v>23.456862000000001</v>
          </cell>
          <cell r="CQ40">
            <v>23.456862000000001</v>
          </cell>
          <cell r="DZ40">
            <v>23.456862000000001</v>
          </cell>
          <cell r="EE40">
            <v>93.827448000000004</v>
          </cell>
        </row>
        <row r="41">
          <cell r="G41">
            <v>210</v>
          </cell>
          <cell r="K41">
            <v>210</v>
          </cell>
          <cell r="O41">
            <v>210</v>
          </cell>
          <cell r="V41">
            <v>210</v>
          </cell>
          <cell r="W41">
            <v>840</v>
          </cell>
          <cell r="BC41">
            <v>65.197859999999991</v>
          </cell>
          <cell r="BW41">
            <v>65.197859999999991</v>
          </cell>
          <cell r="CQ41">
            <v>65.197859999999991</v>
          </cell>
          <cell r="DZ41">
            <v>65.197859999999991</v>
          </cell>
          <cell r="EE41">
            <v>260.79143999999997</v>
          </cell>
        </row>
        <row r="42">
          <cell r="G42">
            <v>21</v>
          </cell>
          <cell r="K42">
            <v>21</v>
          </cell>
          <cell r="O42">
            <v>21</v>
          </cell>
          <cell r="V42">
            <v>21</v>
          </cell>
          <cell r="W42">
            <v>84</v>
          </cell>
          <cell r="BC42">
            <v>3.8776919999999997</v>
          </cell>
          <cell r="BW42">
            <v>3.8776919999999997</v>
          </cell>
          <cell r="CQ42">
            <v>3.8776919999999997</v>
          </cell>
          <cell r="DZ42">
            <v>3.8776919999999997</v>
          </cell>
          <cell r="EE42">
            <v>15.510767999999997</v>
          </cell>
        </row>
        <row r="43">
          <cell r="G43">
            <v>51</v>
          </cell>
          <cell r="K43">
            <v>51</v>
          </cell>
          <cell r="O43">
            <v>51</v>
          </cell>
          <cell r="V43">
            <v>51</v>
          </cell>
          <cell r="W43">
            <v>204</v>
          </cell>
          <cell r="BC43">
            <v>8.0726879999999994</v>
          </cell>
          <cell r="BW43">
            <v>8.0726879999999994</v>
          </cell>
          <cell r="CQ43">
            <v>8.0726879999999994</v>
          </cell>
          <cell r="DZ43">
            <v>8.0726879999999994</v>
          </cell>
          <cell r="EE43">
            <v>32.290752000000005</v>
          </cell>
        </row>
        <row r="44">
          <cell r="G44">
            <v>24</v>
          </cell>
          <cell r="K44">
            <v>24</v>
          </cell>
          <cell r="O44">
            <v>24</v>
          </cell>
          <cell r="V44">
            <v>24</v>
          </cell>
          <cell r="W44">
            <v>96</v>
          </cell>
          <cell r="BC44">
            <v>4.5851519999999999</v>
          </cell>
          <cell r="BW44">
            <v>4.5851519999999999</v>
          </cell>
          <cell r="CQ44">
            <v>4.5851519999999999</v>
          </cell>
          <cell r="DZ44">
            <v>4.5851519999999999</v>
          </cell>
          <cell r="EE44">
            <v>18.340607999999996</v>
          </cell>
        </row>
        <row r="45">
          <cell r="G45">
            <v>75</v>
          </cell>
          <cell r="K45">
            <v>75</v>
          </cell>
          <cell r="O45">
            <v>75</v>
          </cell>
          <cell r="V45">
            <v>75</v>
          </cell>
          <cell r="W45">
            <v>300</v>
          </cell>
          <cell r="BC45">
            <v>16.680300000000003</v>
          </cell>
          <cell r="BW45">
            <v>16.680300000000003</v>
          </cell>
          <cell r="CQ45">
            <v>16.680300000000003</v>
          </cell>
          <cell r="DZ45">
            <v>16.680300000000003</v>
          </cell>
          <cell r="EE45">
            <v>66.721199999999996</v>
          </cell>
        </row>
        <row r="46">
          <cell r="G46">
            <v>0</v>
          </cell>
          <cell r="K46">
            <v>0</v>
          </cell>
          <cell r="O46">
            <v>0</v>
          </cell>
          <cell r="V46">
            <v>0</v>
          </cell>
          <cell r="W46">
            <v>0</v>
          </cell>
          <cell r="BC46">
            <v>0</v>
          </cell>
          <cell r="BW46">
            <v>0</v>
          </cell>
          <cell r="CQ46">
            <v>0</v>
          </cell>
          <cell r="DZ46">
            <v>0</v>
          </cell>
          <cell r="EE46">
            <v>0</v>
          </cell>
        </row>
        <row r="49">
          <cell r="G49">
            <v>30</v>
          </cell>
          <cell r="K49">
            <v>34</v>
          </cell>
          <cell r="O49">
            <v>59</v>
          </cell>
          <cell r="V49">
            <v>50</v>
          </cell>
          <cell r="W49">
            <v>173</v>
          </cell>
          <cell r="BC49">
            <v>6.6721200000000014</v>
          </cell>
          <cell r="BW49">
            <v>7.5617359999999998</v>
          </cell>
          <cell r="CQ49">
            <v>13.121836</v>
          </cell>
          <cell r="DZ49">
            <v>11.120200000000002</v>
          </cell>
          <cell r="EE49">
            <v>38.475892000000002</v>
          </cell>
        </row>
        <row r="50">
          <cell r="G50">
            <v>47</v>
          </cell>
          <cell r="K50">
            <v>52</v>
          </cell>
          <cell r="O50">
            <v>59</v>
          </cell>
          <cell r="V50">
            <v>37</v>
          </cell>
          <cell r="W50">
            <v>195</v>
          </cell>
          <cell r="BC50">
            <v>15.763800000000003</v>
          </cell>
          <cell r="BW50">
            <v>17.440800000000003</v>
          </cell>
          <cell r="CQ50">
            <v>19.788600000000002</v>
          </cell>
          <cell r="DZ50">
            <v>12.409800000000002</v>
          </cell>
          <cell r="EE50">
            <v>65.403000000000006</v>
          </cell>
        </row>
        <row r="51">
          <cell r="G51">
            <v>14</v>
          </cell>
          <cell r="K51">
            <v>6</v>
          </cell>
          <cell r="O51">
            <v>11</v>
          </cell>
          <cell r="V51">
            <v>20</v>
          </cell>
          <cell r="W51">
            <v>51</v>
          </cell>
          <cell r="BC51">
            <v>3.6938719999999998</v>
          </cell>
          <cell r="BW51">
            <v>1.5830879999999998</v>
          </cell>
          <cell r="CQ51">
            <v>2.9023279999999998</v>
          </cell>
          <cell r="DZ51">
            <v>5.276959999999999</v>
          </cell>
          <cell r="EE51">
            <v>13.456247999999997</v>
          </cell>
        </row>
        <row r="52">
          <cell r="G52">
            <v>17</v>
          </cell>
          <cell r="K52">
            <v>19</v>
          </cell>
          <cell r="O52">
            <v>20</v>
          </cell>
          <cell r="V52">
            <v>20</v>
          </cell>
          <cell r="W52">
            <v>76</v>
          </cell>
          <cell r="BC52">
            <v>5.676164</v>
          </cell>
          <cell r="BW52">
            <v>6.3439480000000001</v>
          </cell>
          <cell r="CQ52">
            <v>6.6778399999999998</v>
          </cell>
          <cell r="DZ52">
            <v>6.6778400000000007</v>
          </cell>
          <cell r="EE52">
            <v>25.375791999999997</v>
          </cell>
        </row>
        <row r="53">
          <cell r="G53">
            <v>36</v>
          </cell>
          <cell r="K53">
            <v>22</v>
          </cell>
          <cell r="O53">
            <v>42</v>
          </cell>
          <cell r="V53">
            <v>67</v>
          </cell>
          <cell r="W53">
            <v>167</v>
          </cell>
          <cell r="BC53">
            <v>8.5297680000000007</v>
          </cell>
          <cell r="BW53">
            <v>5.2126359999999998</v>
          </cell>
          <cell r="CQ53">
            <v>9.951395999999999</v>
          </cell>
          <cell r="DZ53">
            <v>15.874846000000002</v>
          </cell>
          <cell r="EE53">
            <v>39.568645999999994</v>
          </cell>
        </row>
        <row r="54">
          <cell r="G54">
            <v>0</v>
          </cell>
          <cell r="K54">
            <v>8</v>
          </cell>
          <cell r="O54">
            <v>11</v>
          </cell>
          <cell r="V54">
            <v>32</v>
          </cell>
          <cell r="W54">
            <v>51</v>
          </cell>
          <cell r="BC54">
            <v>0</v>
          </cell>
          <cell r="BW54">
            <v>1.2663040000000001</v>
          </cell>
          <cell r="CQ54">
            <v>1.741168</v>
          </cell>
          <cell r="DZ54">
            <v>5.0652160000000013</v>
          </cell>
          <cell r="EE54">
            <v>8.0726880000000012</v>
          </cell>
        </row>
        <row r="55">
          <cell r="G55">
            <v>18</v>
          </cell>
          <cell r="K55">
            <v>18</v>
          </cell>
          <cell r="O55">
            <v>20</v>
          </cell>
          <cell r="V55">
            <v>26</v>
          </cell>
          <cell r="W55">
            <v>82</v>
          </cell>
          <cell r="BC55">
            <v>3.3237360000000002</v>
          </cell>
          <cell r="BW55">
            <v>3.3237360000000002</v>
          </cell>
          <cell r="CQ55">
            <v>3.6930400000000008</v>
          </cell>
          <cell r="DZ55">
            <v>4.8009520000000006</v>
          </cell>
          <cell r="EE55">
            <v>15.141464000000003</v>
          </cell>
        </row>
        <row r="56">
          <cell r="G56">
            <v>12</v>
          </cell>
          <cell r="K56">
            <v>16</v>
          </cell>
          <cell r="O56">
            <v>23</v>
          </cell>
          <cell r="V56">
            <v>30</v>
          </cell>
          <cell r="W56">
            <v>81</v>
          </cell>
          <cell r="BC56">
            <v>3.7255920000000002</v>
          </cell>
          <cell r="BW56">
            <v>4.9674559999999994</v>
          </cell>
          <cell r="CQ56">
            <v>7.1407179999999997</v>
          </cell>
          <cell r="DZ56">
            <v>9.313979999999999</v>
          </cell>
          <cell r="EE56">
            <v>25.147745999999998</v>
          </cell>
        </row>
        <row r="57">
          <cell r="G57">
            <v>8</v>
          </cell>
          <cell r="K57">
            <v>17</v>
          </cell>
          <cell r="O57">
            <v>14</v>
          </cell>
          <cell r="V57">
            <v>14</v>
          </cell>
          <cell r="W57">
            <v>53</v>
          </cell>
          <cell r="BC57">
            <v>1.5283839999999997</v>
          </cell>
          <cell r="BW57">
            <v>3.2478159999999998</v>
          </cell>
          <cell r="CQ57">
            <v>2.6746720000000002</v>
          </cell>
          <cell r="DZ57">
            <v>2.6746720000000002</v>
          </cell>
          <cell r="EE57">
            <v>10.125544</v>
          </cell>
        </row>
        <row r="58">
          <cell r="G58">
            <v>1</v>
          </cell>
          <cell r="K58">
            <v>16</v>
          </cell>
          <cell r="O58">
            <v>25</v>
          </cell>
          <cell r="V58">
            <v>30</v>
          </cell>
          <cell r="W58">
            <v>72</v>
          </cell>
          <cell r="BC58">
            <v>0.22240400000000005</v>
          </cell>
          <cell r="BW58">
            <v>3.5584640000000007</v>
          </cell>
          <cell r="CQ58">
            <v>5.5601000000000003</v>
          </cell>
          <cell r="DZ58">
            <v>6.6721200000000014</v>
          </cell>
          <cell r="EE58">
            <v>16.013087999999996</v>
          </cell>
        </row>
        <row r="59">
          <cell r="G59">
            <v>0</v>
          </cell>
          <cell r="K59">
            <v>0</v>
          </cell>
          <cell r="O59">
            <v>0</v>
          </cell>
          <cell r="W59">
            <v>0</v>
          </cell>
          <cell r="BC59">
            <v>0</v>
          </cell>
          <cell r="BW59">
            <v>0</v>
          </cell>
          <cell r="CQ59">
            <v>0</v>
          </cell>
          <cell r="DZ59">
            <v>0</v>
          </cell>
          <cell r="EE59">
            <v>0</v>
          </cell>
        </row>
        <row r="60">
          <cell r="G60">
            <v>0</v>
          </cell>
          <cell r="K60">
            <v>0</v>
          </cell>
          <cell r="O60">
            <v>0</v>
          </cell>
          <cell r="V60">
            <v>0</v>
          </cell>
          <cell r="W60">
            <v>0</v>
          </cell>
          <cell r="BC60">
            <v>0</v>
          </cell>
          <cell r="BW60">
            <v>0</v>
          </cell>
          <cell r="CQ60">
            <v>0</v>
          </cell>
          <cell r="DZ60">
            <v>0</v>
          </cell>
          <cell r="EE60">
            <v>0</v>
          </cell>
        </row>
        <row r="61">
          <cell r="G61">
            <v>0</v>
          </cell>
          <cell r="K61">
            <v>0</v>
          </cell>
          <cell r="O61">
            <v>4</v>
          </cell>
          <cell r="V61">
            <v>11</v>
          </cell>
          <cell r="W61">
            <v>15</v>
          </cell>
          <cell r="BC61">
            <v>0</v>
          </cell>
          <cell r="BW61">
            <v>0</v>
          </cell>
          <cell r="CQ61">
            <v>0.88961600000000018</v>
          </cell>
          <cell r="DZ61">
            <v>2.4464440000000001</v>
          </cell>
          <cell r="EE61">
            <v>3.3360600000000007</v>
          </cell>
        </row>
        <row r="64">
          <cell r="G64">
            <v>24</v>
          </cell>
          <cell r="K64">
            <v>10</v>
          </cell>
          <cell r="O64">
            <v>12</v>
          </cell>
          <cell r="V64">
            <v>15</v>
          </cell>
          <cell r="W64">
            <v>61</v>
          </cell>
          <cell r="BC64">
            <v>6.0777600000000005</v>
          </cell>
          <cell r="BW64">
            <v>2.5323999999999995</v>
          </cell>
          <cell r="CQ64">
            <v>3.0388800000000002</v>
          </cell>
          <cell r="DZ64">
            <v>3.7986000000000004</v>
          </cell>
          <cell r="EE64">
            <v>15.447640000000002</v>
          </cell>
        </row>
        <row r="65">
          <cell r="G65">
            <v>727</v>
          </cell>
          <cell r="K65">
            <v>780</v>
          </cell>
          <cell r="O65">
            <v>780</v>
          </cell>
          <cell r="V65">
            <v>780</v>
          </cell>
          <cell r="W65">
            <v>3067</v>
          </cell>
          <cell r="BC65">
            <v>243.83579999999995</v>
          </cell>
          <cell r="BW65">
            <v>261.61200000000002</v>
          </cell>
          <cell r="CQ65">
            <v>261.61200000000002</v>
          </cell>
          <cell r="DZ65">
            <v>261.61200000000002</v>
          </cell>
          <cell r="EE65">
            <v>1028.6718000000001</v>
          </cell>
        </row>
        <row r="66">
          <cell r="G66">
            <v>1698</v>
          </cell>
          <cell r="K66">
            <v>2028</v>
          </cell>
          <cell r="O66">
            <v>2028</v>
          </cell>
          <cell r="V66">
            <v>1748</v>
          </cell>
          <cell r="W66">
            <v>7502</v>
          </cell>
          <cell r="BC66">
            <v>377.64199200000007</v>
          </cell>
          <cell r="BW66">
            <v>451.03531200000009</v>
          </cell>
          <cell r="CQ66">
            <v>451.03531200000009</v>
          </cell>
          <cell r="DZ66">
            <v>388.76219200000008</v>
          </cell>
          <cell r="EE66">
            <v>1668.4748080000004</v>
          </cell>
        </row>
        <row r="67">
          <cell r="G67">
            <v>82</v>
          </cell>
          <cell r="K67">
            <v>79</v>
          </cell>
          <cell r="O67">
            <v>74</v>
          </cell>
          <cell r="V67">
            <v>77</v>
          </cell>
          <cell r="W67">
            <v>312</v>
          </cell>
          <cell r="BC67">
            <v>37.518936000000011</v>
          </cell>
          <cell r="BW67">
            <v>36.146292000000003</v>
          </cell>
          <cell r="CQ67">
            <v>33.858552000000003</v>
          </cell>
          <cell r="DZ67">
            <v>35.231196000000004</v>
          </cell>
          <cell r="EE67">
            <v>142.754976</v>
          </cell>
        </row>
        <row r="68">
          <cell r="G68">
            <v>171</v>
          </cell>
          <cell r="K68">
            <v>171</v>
          </cell>
          <cell r="O68">
            <v>171</v>
          </cell>
          <cell r="V68">
            <v>171</v>
          </cell>
          <cell r="W68">
            <v>684</v>
          </cell>
          <cell r="BC68">
            <v>40.516397999999995</v>
          </cell>
          <cell r="BW68">
            <v>40.516397999999995</v>
          </cell>
          <cell r="CQ68">
            <v>40.516397999999995</v>
          </cell>
          <cell r="DZ68">
            <v>40.516397999999995</v>
          </cell>
          <cell r="EE68">
            <v>162.06559199999998</v>
          </cell>
        </row>
        <row r="69">
          <cell r="G69">
            <v>186</v>
          </cell>
          <cell r="K69">
            <v>186</v>
          </cell>
          <cell r="O69">
            <v>186</v>
          </cell>
          <cell r="V69">
            <v>186</v>
          </cell>
          <cell r="W69">
            <v>744</v>
          </cell>
          <cell r="BC69">
            <v>34.345272000000001</v>
          </cell>
          <cell r="BW69">
            <v>34.345272000000001</v>
          </cell>
          <cell r="CQ69">
            <v>34.345272000000001</v>
          </cell>
          <cell r="DZ69">
            <v>34.345272000000001</v>
          </cell>
          <cell r="EE69">
            <v>137.38108800000001</v>
          </cell>
        </row>
        <row r="70">
          <cell r="G70">
            <v>60</v>
          </cell>
          <cell r="K70">
            <v>98</v>
          </cell>
          <cell r="O70">
            <v>144</v>
          </cell>
          <cell r="V70">
            <v>66</v>
          </cell>
          <cell r="W70">
            <v>368</v>
          </cell>
          <cell r="BC70">
            <v>9.4972800000000017</v>
          </cell>
          <cell r="BW70">
            <v>15.512224</v>
          </cell>
          <cell r="CQ70">
            <v>22.793472000000001</v>
          </cell>
          <cell r="DZ70">
            <v>10.447008000000002</v>
          </cell>
          <cell r="EE70">
            <v>58.249984000000012</v>
          </cell>
        </row>
        <row r="71">
          <cell r="G71">
            <v>55</v>
          </cell>
          <cell r="K71">
            <v>54</v>
          </cell>
          <cell r="O71">
            <v>63</v>
          </cell>
          <cell r="V71">
            <v>63</v>
          </cell>
          <cell r="W71">
            <v>235</v>
          </cell>
          <cell r="BC71">
            <v>18.364060000000006</v>
          </cell>
          <cell r="BW71">
            <v>18.030168</v>
          </cell>
          <cell r="CQ71">
            <v>21.035195999999999</v>
          </cell>
          <cell r="DZ71">
            <v>21.035195999999999</v>
          </cell>
          <cell r="EE71">
            <v>78.464620000000025</v>
          </cell>
        </row>
        <row r="72">
          <cell r="G72">
            <v>141</v>
          </cell>
          <cell r="K72">
            <v>141</v>
          </cell>
          <cell r="O72">
            <v>141</v>
          </cell>
          <cell r="V72">
            <v>141</v>
          </cell>
          <cell r="W72">
            <v>564</v>
          </cell>
          <cell r="BC72">
            <v>31.358964000000011</v>
          </cell>
          <cell r="BW72">
            <v>31.358964000000011</v>
          </cell>
          <cell r="CQ72">
            <v>31.358964000000011</v>
          </cell>
          <cell r="DZ72">
            <v>31.358964000000011</v>
          </cell>
          <cell r="EE72">
            <v>125.43585600000004</v>
          </cell>
        </row>
        <row r="73">
          <cell r="G73">
            <v>78</v>
          </cell>
          <cell r="K73">
            <v>78</v>
          </cell>
          <cell r="O73">
            <v>78</v>
          </cell>
          <cell r="V73">
            <v>78</v>
          </cell>
          <cell r="W73">
            <v>312</v>
          </cell>
          <cell r="BC73">
            <v>20.580144000000001</v>
          </cell>
          <cell r="BW73">
            <v>20.580144000000001</v>
          </cell>
          <cell r="CQ73">
            <v>20.580144000000001</v>
          </cell>
          <cell r="DZ73">
            <v>20.580144000000001</v>
          </cell>
          <cell r="EE73">
            <v>82.320576000000003</v>
          </cell>
        </row>
        <row r="74">
          <cell r="G74">
            <v>29</v>
          </cell>
          <cell r="K74">
            <v>27</v>
          </cell>
          <cell r="O74">
            <v>26</v>
          </cell>
          <cell r="V74">
            <v>30</v>
          </cell>
          <cell r="W74">
            <v>112</v>
          </cell>
          <cell r="BC74">
            <v>5.5403920000000006</v>
          </cell>
          <cell r="BW74">
            <v>5.1582960000000018</v>
          </cell>
          <cell r="CQ74">
            <v>4.9672480000000014</v>
          </cell>
          <cell r="DZ74">
            <v>5.7314400000000019</v>
          </cell>
          <cell r="EE74">
            <v>21.397376000000005</v>
          </cell>
        </row>
        <row r="75">
          <cell r="G75">
            <v>327</v>
          </cell>
          <cell r="K75">
            <v>327</v>
          </cell>
          <cell r="O75">
            <v>327</v>
          </cell>
          <cell r="V75">
            <v>327</v>
          </cell>
          <cell r="W75">
            <v>1308</v>
          </cell>
          <cell r="BC75">
            <v>72.726108000000025</v>
          </cell>
          <cell r="BW75">
            <v>72.726108000000025</v>
          </cell>
          <cell r="CQ75">
            <v>72.726108000000025</v>
          </cell>
          <cell r="DZ75">
            <v>72.726108000000025</v>
          </cell>
          <cell r="EE75">
            <v>290.9044320000001</v>
          </cell>
        </row>
        <row r="76">
          <cell r="G76">
            <v>21</v>
          </cell>
          <cell r="K76">
            <v>23</v>
          </cell>
          <cell r="O76">
            <v>21</v>
          </cell>
          <cell r="V76">
            <v>18</v>
          </cell>
          <cell r="W76">
            <v>83</v>
          </cell>
          <cell r="BC76">
            <v>4.670484000000001</v>
          </cell>
          <cell r="BW76">
            <v>5.1152920000000011</v>
          </cell>
          <cell r="CQ76">
            <v>4.6704840000000001</v>
          </cell>
          <cell r="DZ76">
            <v>4.0032720000000008</v>
          </cell>
          <cell r="EE76">
            <v>18.459532000000003</v>
          </cell>
        </row>
        <row r="79">
          <cell r="G79">
            <v>140</v>
          </cell>
          <cell r="K79">
            <v>140</v>
          </cell>
          <cell r="O79">
            <v>140</v>
          </cell>
          <cell r="V79">
            <v>139</v>
          </cell>
          <cell r="W79">
            <v>559</v>
          </cell>
          <cell r="BC79">
            <v>46.956000000000003</v>
          </cell>
          <cell r="BW79">
            <v>46.956000000000003</v>
          </cell>
          <cell r="CQ79">
            <v>46.956000000000003</v>
          </cell>
          <cell r="DZ79">
            <v>46.62060000000001</v>
          </cell>
          <cell r="EE79">
            <v>187.48860000000002</v>
          </cell>
        </row>
        <row r="80">
          <cell r="G80">
            <v>165</v>
          </cell>
          <cell r="K80">
            <v>165</v>
          </cell>
          <cell r="O80">
            <v>165</v>
          </cell>
          <cell r="V80">
            <v>165</v>
          </cell>
          <cell r="W80">
            <v>660</v>
          </cell>
          <cell r="BC80">
            <v>36.696660000000001</v>
          </cell>
          <cell r="BW80">
            <v>36.696660000000001</v>
          </cell>
          <cell r="CQ80">
            <v>36.696660000000001</v>
          </cell>
          <cell r="DZ80">
            <v>36.696660000000001</v>
          </cell>
          <cell r="EE80">
            <v>146.78664000000001</v>
          </cell>
        </row>
        <row r="81">
          <cell r="G81">
            <v>60</v>
          </cell>
          <cell r="K81">
            <v>60</v>
          </cell>
          <cell r="O81">
            <v>60</v>
          </cell>
          <cell r="V81">
            <v>60</v>
          </cell>
          <cell r="W81">
            <v>240</v>
          </cell>
          <cell r="BC81">
            <v>15.830879999999997</v>
          </cell>
          <cell r="BW81">
            <v>15.830879999999997</v>
          </cell>
          <cell r="CQ81">
            <v>15.830879999999997</v>
          </cell>
          <cell r="DZ81">
            <v>15.830879999999997</v>
          </cell>
          <cell r="EE81">
            <v>63.323519999999988</v>
          </cell>
        </row>
        <row r="82">
          <cell r="G82">
            <v>36</v>
          </cell>
          <cell r="K82">
            <v>36</v>
          </cell>
          <cell r="O82">
            <v>36</v>
          </cell>
          <cell r="V82">
            <v>36</v>
          </cell>
          <cell r="W82">
            <v>144</v>
          </cell>
          <cell r="BC82">
            <v>12.020111999999999</v>
          </cell>
          <cell r="BW82">
            <v>12.020111999999999</v>
          </cell>
          <cell r="CQ82">
            <v>12.020111999999999</v>
          </cell>
          <cell r="DZ82">
            <v>12.020111999999999</v>
          </cell>
          <cell r="EE82">
            <v>48.080447999999997</v>
          </cell>
        </row>
        <row r="83">
          <cell r="G83">
            <v>90</v>
          </cell>
          <cell r="K83">
            <v>90</v>
          </cell>
          <cell r="O83">
            <v>90</v>
          </cell>
          <cell r="V83">
            <v>90</v>
          </cell>
          <cell r="W83">
            <v>360</v>
          </cell>
          <cell r="BC83">
            <v>21.324419999999996</v>
          </cell>
          <cell r="BW83">
            <v>21.324419999999996</v>
          </cell>
          <cell r="CQ83">
            <v>21.324419999999996</v>
          </cell>
          <cell r="DZ83">
            <v>21.324419999999996</v>
          </cell>
          <cell r="EE83">
            <v>85.297679999999986</v>
          </cell>
        </row>
        <row r="84">
          <cell r="G84">
            <v>0</v>
          </cell>
          <cell r="K84">
            <v>0</v>
          </cell>
          <cell r="O84">
            <v>0</v>
          </cell>
          <cell r="V84">
            <v>0</v>
          </cell>
          <cell r="W84">
            <v>0</v>
          </cell>
          <cell r="BC84">
            <v>0</v>
          </cell>
          <cell r="BW84">
            <v>0</v>
          </cell>
          <cell r="CQ84">
            <v>0</v>
          </cell>
          <cell r="DZ84">
            <v>0</v>
          </cell>
          <cell r="EE84">
            <v>0</v>
          </cell>
        </row>
        <row r="85">
          <cell r="G85">
            <v>36</v>
          </cell>
          <cell r="K85">
            <v>36</v>
          </cell>
          <cell r="O85">
            <v>36</v>
          </cell>
          <cell r="V85">
            <v>36</v>
          </cell>
          <cell r="W85">
            <v>144</v>
          </cell>
          <cell r="BC85">
            <v>6.6474720000000014</v>
          </cell>
          <cell r="BW85">
            <v>6.6474720000000014</v>
          </cell>
          <cell r="CQ85">
            <v>6.6474720000000014</v>
          </cell>
          <cell r="DZ85">
            <v>6.6474720000000014</v>
          </cell>
          <cell r="EE85">
            <v>26.589888000000006</v>
          </cell>
        </row>
        <row r="86">
          <cell r="G86">
            <v>36</v>
          </cell>
          <cell r="K86">
            <v>36</v>
          </cell>
          <cell r="O86">
            <v>36</v>
          </cell>
          <cell r="V86">
            <v>36</v>
          </cell>
          <cell r="W86">
            <v>144</v>
          </cell>
          <cell r="BC86">
            <v>5.6983680000000003</v>
          </cell>
          <cell r="BW86">
            <v>5.6983680000000003</v>
          </cell>
          <cell r="CQ86">
            <v>5.6983680000000003</v>
          </cell>
          <cell r="DZ86">
            <v>5.6983680000000003</v>
          </cell>
          <cell r="EE86">
            <v>22.793472000000001</v>
          </cell>
        </row>
        <row r="87">
          <cell r="G87">
            <v>15</v>
          </cell>
          <cell r="K87">
            <v>15</v>
          </cell>
          <cell r="O87">
            <v>15</v>
          </cell>
          <cell r="V87">
            <v>15</v>
          </cell>
          <cell r="W87">
            <v>60</v>
          </cell>
          <cell r="BC87">
            <v>2.8657199999999996</v>
          </cell>
          <cell r="BW87">
            <v>2.8657199999999996</v>
          </cell>
          <cell r="CQ87">
            <v>2.8657199999999996</v>
          </cell>
          <cell r="DZ87">
            <v>2.8657199999999996</v>
          </cell>
          <cell r="EE87">
            <v>11.462879999999997</v>
          </cell>
        </row>
        <row r="88">
          <cell r="G88">
            <v>21</v>
          </cell>
          <cell r="K88">
            <v>21</v>
          </cell>
          <cell r="O88">
            <v>21</v>
          </cell>
          <cell r="V88">
            <v>21</v>
          </cell>
          <cell r="W88">
            <v>84</v>
          </cell>
          <cell r="BC88">
            <v>6.5197859999999999</v>
          </cell>
          <cell r="BW88">
            <v>6.5197859999999999</v>
          </cell>
          <cell r="CQ88">
            <v>6.5197859999999999</v>
          </cell>
          <cell r="DZ88">
            <v>6.5197859999999999</v>
          </cell>
          <cell r="EE88">
            <v>26.079143999999999</v>
          </cell>
        </row>
        <row r="91">
          <cell r="G91">
            <v>150</v>
          </cell>
          <cell r="K91">
            <v>135</v>
          </cell>
          <cell r="O91">
            <v>135</v>
          </cell>
          <cell r="V91">
            <v>135</v>
          </cell>
          <cell r="W91">
            <v>555</v>
          </cell>
          <cell r="BC91">
            <v>50.310000000000009</v>
          </cell>
          <cell r="BW91">
            <v>45.279000000000003</v>
          </cell>
          <cell r="CQ91">
            <v>45.279000000000003</v>
          </cell>
          <cell r="DZ91">
            <v>45.279000000000003</v>
          </cell>
          <cell r="EE91">
            <v>186.14700000000005</v>
          </cell>
        </row>
        <row r="92">
          <cell r="G92">
            <v>150</v>
          </cell>
          <cell r="K92">
            <v>135</v>
          </cell>
          <cell r="O92">
            <v>135</v>
          </cell>
          <cell r="V92">
            <v>135</v>
          </cell>
          <cell r="W92">
            <v>555</v>
          </cell>
          <cell r="BC92">
            <v>33.360600000000005</v>
          </cell>
          <cell r="BW92">
            <v>30.024540000000009</v>
          </cell>
          <cell r="CQ92">
            <v>30.024540000000009</v>
          </cell>
          <cell r="DZ92">
            <v>30.024540000000009</v>
          </cell>
          <cell r="EE92">
            <v>123.43422000000004</v>
          </cell>
        </row>
        <row r="93">
          <cell r="G93">
            <v>45</v>
          </cell>
          <cell r="K93">
            <v>45</v>
          </cell>
          <cell r="O93">
            <v>45</v>
          </cell>
          <cell r="V93">
            <v>45</v>
          </cell>
          <cell r="W93">
            <v>180</v>
          </cell>
          <cell r="BC93">
            <v>15.02514</v>
          </cell>
          <cell r="BW93">
            <v>15.02514</v>
          </cell>
          <cell r="CQ93">
            <v>15.02514</v>
          </cell>
          <cell r="DZ93">
            <v>15.02514</v>
          </cell>
          <cell r="EE93">
            <v>60.100560000000009</v>
          </cell>
        </row>
        <row r="94">
          <cell r="G94">
            <v>45</v>
          </cell>
          <cell r="K94">
            <v>45</v>
          </cell>
          <cell r="O94">
            <v>45</v>
          </cell>
          <cell r="V94">
            <v>45</v>
          </cell>
          <cell r="W94">
            <v>180</v>
          </cell>
          <cell r="BC94">
            <v>10.66221</v>
          </cell>
          <cell r="BW94">
            <v>10.66221</v>
          </cell>
          <cell r="CQ94">
            <v>10.66221</v>
          </cell>
          <cell r="DZ94">
            <v>10.66221</v>
          </cell>
          <cell r="EE94">
            <v>42.648840000000007</v>
          </cell>
        </row>
        <row r="95">
          <cell r="G95">
            <v>24</v>
          </cell>
          <cell r="K95">
            <v>24</v>
          </cell>
          <cell r="O95">
            <v>24</v>
          </cell>
          <cell r="V95">
            <v>24</v>
          </cell>
          <cell r="W95">
            <v>96</v>
          </cell>
          <cell r="BC95">
            <v>7.4511840000000005</v>
          </cell>
          <cell r="BW95">
            <v>7.4511840000000005</v>
          </cell>
          <cell r="CQ95">
            <v>7.4511840000000005</v>
          </cell>
          <cell r="DZ95">
            <v>7.4511840000000005</v>
          </cell>
          <cell r="EE95">
            <v>29.804735999999995</v>
          </cell>
        </row>
        <row r="96">
          <cell r="G96">
            <v>24</v>
          </cell>
          <cell r="K96">
            <v>24</v>
          </cell>
          <cell r="O96">
            <v>24</v>
          </cell>
          <cell r="V96">
            <v>24</v>
          </cell>
          <cell r="W96">
            <v>96</v>
          </cell>
          <cell r="BC96">
            <v>4.431648</v>
          </cell>
          <cell r="BW96">
            <v>4.431648</v>
          </cell>
          <cell r="CQ96">
            <v>4.431648</v>
          </cell>
          <cell r="DZ96">
            <v>4.431648</v>
          </cell>
          <cell r="EE96">
            <v>17.726592</v>
          </cell>
        </row>
        <row r="97">
          <cell r="G97">
            <v>12</v>
          </cell>
          <cell r="K97">
            <v>12</v>
          </cell>
          <cell r="O97">
            <v>12</v>
          </cell>
          <cell r="V97">
            <v>12</v>
          </cell>
          <cell r="W97">
            <v>48</v>
          </cell>
          <cell r="BC97">
            <v>1.8994559999999998</v>
          </cell>
          <cell r="BW97">
            <v>1.8994559999999998</v>
          </cell>
          <cell r="CQ97">
            <v>1.8994559999999998</v>
          </cell>
          <cell r="DZ97">
            <v>1.8994559999999998</v>
          </cell>
          <cell r="EE97">
            <v>7.597824000000001</v>
          </cell>
        </row>
        <row r="98">
          <cell r="G98">
            <v>12</v>
          </cell>
          <cell r="K98">
            <v>12</v>
          </cell>
          <cell r="O98">
            <v>12</v>
          </cell>
          <cell r="V98">
            <v>12</v>
          </cell>
          <cell r="W98">
            <v>48</v>
          </cell>
          <cell r="BC98">
            <v>2.2925759999999999</v>
          </cell>
          <cell r="BW98">
            <v>2.2925759999999999</v>
          </cell>
          <cell r="CQ98">
            <v>2.2925759999999999</v>
          </cell>
          <cell r="DZ98">
            <v>2.2925759999999999</v>
          </cell>
          <cell r="EE98">
            <v>9.170303999999998</v>
          </cell>
        </row>
        <row r="99">
          <cell r="G99">
            <v>0</v>
          </cell>
          <cell r="K99">
            <v>30</v>
          </cell>
          <cell r="O99">
            <v>30</v>
          </cell>
          <cell r="V99">
            <v>30</v>
          </cell>
          <cell r="W99">
            <v>90</v>
          </cell>
          <cell r="BC99">
            <v>0</v>
          </cell>
          <cell r="BW99">
            <v>7.9154399999999994</v>
          </cell>
          <cell r="CQ99">
            <v>7.9154399999999994</v>
          </cell>
          <cell r="DZ99">
            <v>7.9154399999999994</v>
          </cell>
          <cell r="EE99">
            <v>23.746320000000001</v>
          </cell>
        </row>
        <row r="102">
          <cell r="G102">
            <v>420</v>
          </cell>
          <cell r="K102">
            <v>540</v>
          </cell>
          <cell r="O102">
            <v>512</v>
          </cell>
          <cell r="V102">
            <v>568</v>
          </cell>
          <cell r="W102">
            <v>2040</v>
          </cell>
          <cell r="BC102">
            <v>140.86800000000002</v>
          </cell>
          <cell r="BW102">
            <v>181.11600000000004</v>
          </cell>
          <cell r="CQ102">
            <v>171.72480000000002</v>
          </cell>
          <cell r="DZ102">
            <v>190.50720000000004</v>
          </cell>
          <cell r="EE102">
            <v>684.21600000000012</v>
          </cell>
        </row>
        <row r="103">
          <cell r="G103">
            <v>420</v>
          </cell>
          <cell r="K103">
            <v>552</v>
          </cell>
          <cell r="O103">
            <v>560</v>
          </cell>
          <cell r="V103">
            <v>588</v>
          </cell>
          <cell r="W103">
            <v>2120</v>
          </cell>
          <cell r="BC103">
            <v>93.409680000000009</v>
          </cell>
          <cell r="BW103">
            <v>122.76700800000002</v>
          </cell>
          <cell r="CQ103">
            <v>124.54624000000003</v>
          </cell>
          <cell r="DZ103">
            <v>130.773552</v>
          </cell>
          <cell r="EE103">
            <v>471.49648000000002</v>
          </cell>
        </row>
        <row r="104">
          <cell r="G104">
            <v>126</v>
          </cell>
          <cell r="K104">
            <v>146</v>
          </cell>
          <cell r="O104">
            <v>163</v>
          </cell>
          <cell r="V104">
            <v>165</v>
          </cell>
          <cell r="W104">
            <v>600</v>
          </cell>
          <cell r="BC104">
            <v>33.24484799999999</v>
          </cell>
          <cell r="BW104">
            <v>38.521807999999993</v>
          </cell>
          <cell r="CQ104">
            <v>43.007224000000001</v>
          </cell>
          <cell r="DZ104">
            <v>43.53492</v>
          </cell>
          <cell r="EE104">
            <v>158.30879999999999</v>
          </cell>
        </row>
        <row r="105">
          <cell r="G105">
            <v>135</v>
          </cell>
          <cell r="K105">
            <v>217</v>
          </cell>
          <cell r="O105">
            <v>199</v>
          </cell>
          <cell r="V105">
            <v>259</v>
          </cell>
          <cell r="W105">
            <v>810</v>
          </cell>
          <cell r="BC105">
            <v>45.075420000000008</v>
          </cell>
          <cell r="BW105">
            <v>72.454564000000005</v>
          </cell>
          <cell r="CQ105">
            <v>66.444507999999999</v>
          </cell>
          <cell r="DZ105">
            <v>86.478028000000009</v>
          </cell>
          <cell r="EE105">
            <v>270.45251999999999</v>
          </cell>
        </row>
        <row r="106">
          <cell r="G106">
            <v>85</v>
          </cell>
          <cell r="K106">
            <v>90</v>
          </cell>
          <cell r="O106">
            <v>95</v>
          </cell>
          <cell r="V106">
            <v>85</v>
          </cell>
          <cell r="W106">
            <v>355</v>
          </cell>
          <cell r="BC106">
            <v>20.13973</v>
          </cell>
          <cell r="BW106">
            <v>21.324419999999996</v>
          </cell>
          <cell r="CQ106">
            <v>22.50911</v>
          </cell>
          <cell r="DZ106">
            <v>20.13973</v>
          </cell>
          <cell r="EE106">
            <v>84.112989999999982</v>
          </cell>
        </row>
        <row r="107">
          <cell r="G107">
            <v>52</v>
          </cell>
          <cell r="K107">
            <v>60</v>
          </cell>
          <cell r="O107">
            <v>75</v>
          </cell>
          <cell r="V107">
            <v>63</v>
          </cell>
          <cell r="W107">
            <v>250</v>
          </cell>
          <cell r="BC107">
            <v>9.6019040000000011</v>
          </cell>
          <cell r="BW107">
            <v>11.079120000000001</v>
          </cell>
          <cell r="CQ107">
            <v>13.8489</v>
          </cell>
          <cell r="DZ107">
            <v>11.633076000000003</v>
          </cell>
          <cell r="EE107">
            <v>46.163000000000011</v>
          </cell>
        </row>
        <row r="108">
          <cell r="G108">
            <v>50</v>
          </cell>
          <cell r="K108">
            <v>65</v>
          </cell>
          <cell r="O108">
            <v>60</v>
          </cell>
          <cell r="V108">
            <v>70</v>
          </cell>
          <cell r="W108">
            <v>245</v>
          </cell>
          <cell r="BC108">
            <v>15.523299999999999</v>
          </cell>
          <cell r="BW108">
            <v>20.180289999999999</v>
          </cell>
          <cell r="CQ108">
            <v>18.627960000000005</v>
          </cell>
          <cell r="DZ108">
            <v>21.732620000000001</v>
          </cell>
          <cell r="EE108">
            <v>76.06416999999999</v>
          </cell>
        </row>
        <row r="109">
          <cell r="G109">
            <v>85</v>
          </cell>
          <cell r="K109">
            <v>97</v>
          </cell>
          <cell r="O109">
            <v>129</v>
          </cell>
          <cell r="V109">
            <v>139</v>
          </cell>
          <cell r="W109">
            <v>450</v>
          </cell>
          <cell r="BC109">
            <v>13.454480000000002</v>
          </cell>
          <cell r="BW109">
            <v>15.353936000000001</v>
          </cell>
          <cell r="CQ109">
            <v>20.419152</v>
          </cell>
          <cell r="DZ109">
            <v>22.002032</v>
          </cell>
          <cell r="EE109">
            <v>71.229600000000005</v>
          </cell>
        </row>
        <row r="110">
          <cell r="G110">
            <v>50</v>
          </cell>
          <cell r="K110">
            <v>52</v>
          </cell>
          <cell r="O110">
            <v>50</v>
          </cell>
          <cell r="V110">
            <v>48</v>
          </cell>
          <cell r="W110">
            <v>200</v>
          </cell>
          <cell r="BC110">
            <v>9.5524000000000004</v>
          </cell>
          <cell r="BW110">
            <v>9.9344960000000011</v>
          </cell>
          <cell r="CQ110">
            <v>9.5524000000000004</v>
          </cell>
          <cell r="DZ110">
            <v>9.1703039999999998</v>
          </cell>
          <cell r="EE110">
            <v>38.209600000000002</v>
          </cell>
        </row>
        <row r="111">
          <cell r="G111">
            <v>44</v>
          </cell>
          <cell r="K111">
            <v>71</v>
          </cell>
          <cell r="O111">
            <v>74</v>
          </cell>
          <cell r="V111">
            <v>66</v>
          </cell>
          <cell r="W111">
            <v>255</v>
          </cell>
          <cell r="BC111">
            <v>11.14256</v>
          </cell>
          <cell r="BW111">
            <v>17.980039999999999</v>
          </cell>
          <cell r="CQ111">
            <v>18.739759999999997</v>
          </cell>
          <cell r="DZ111">
            <v>16.713839999999998</v>
          </cell>
          <cell r="EE111">
            <v>64.5762</v>
          </cell>
        </row>
        <row r="112">
          <cell r="G112">
            <v>47</v>
          </cell>
          <cell r="K112">
            <v>48</v>
          </cell>
          <cell r="O112">
            <v>53</v>
          </cell>
          <cell r="V112">
            <v>36</v>
          </cell>
          <cell r="W112">
            <v>184</v>
          </cell>
          <cell r="BC112">
            <v>10.452988000000003</v>
          </cell>
          <cell r="BW112">
            <v>10.675392</v>
          </cell>
          <cell r="CQ112">
            <v>11.787412000000003</v>
          </cell>
          <cell r="DZ112">
            <v>8.0065440000000017</v>
          </cell>
          <cell r="EE112">
            <v>40.922336000000008</v>
          </cell>
        </row>
        <row r="115">
          <cell r="G115">
            <v>135</v>
          </cell>
          <cell r="K115">
            <v>135</v>
          </cell>
          <cell r="O115">
            <v>135</v>
          </cell>
          <cell r="V115">
            <v>135</v>
          </cell>
          <cell r="W115">
            <v>540</v>
          </cell>
          <cell r="BC115">
            <v>45.279000000000011</v>
          </cell>
          <cell r="BW115">
            <v>45.279000000000011</v>
          </cell>
          <cell r="CQ115">
            <v>45.279000000000011</v>
          </cell>
          <cell r="DZ115">
            <v>45.279000000000011</v>
          </cell>
          <cell r="EE115">
            <v>181.11600000000004</v>
          </cell>
        </row>
        <row r="116">
          <cell r="G116">
            <v>180</v>
          </cell>
          <cell r="K116">
            <v>180</v>
          </cell>
          <cell r="O116">
            <v>180</v>
          </cell>
          <cell r="V116">
            <v>180</v>
          </cell>
          <cell r="W116">
            <v>720</v>
          </cell>
          <cell r="BC116">
            <v>40.032720000000012</v>
          </cell>
          <cell r="BW116">
            <v>40.032720000000012</v>
          </cell>
          <cell r="CQ116">
            <v>40.032720000000012</v>
          </cell>
          <cell r="DZ116">
            <v>40.032720000000012</v>
          </cell>
          <cell r="EE116">
            <v>160.13088000000008</v>
          </cell>
        </row>
        <row r="117">
          <cell r="G117">
            <v>32</v>
          </cell>
          <cell r="K117">
            <v>29</v>
          </cell>
          <cell r="O117">
            <v>30</v>
          </cell>
          <cell r="V117">
            <v>29</v>
          </cell>
          <cell r="W117">
            <v>120</v>
          </cell>
          <cell r="BC117">
            <v>8.4431359999999991</v>
          </cell>
          <cell r="BW117">
            <v>7.6515919999999991</v>
          </cell>
          <cell r="CQ117">
            <v>7.9154399999999985</v>
          </cell>
          <cell r="DZ117">
            <v>7.6515919999999991</v>
          </cell>
          <cell r="EE117">
            <v>31.661759999999994</v>
          </cell>
        </row>
        <row r="118">
          <cell r="G118">
            <v>18</v>
          </cell>
          <cell r="K118">
            <v>18</v>
          </cell>
          <cell r="O118">
            <v>18</v>
          </cell>
          <cell r="V118">
            <v>18</v>
          </cell>
          <cell r="W118">
            <v>72</v>
          </cell>
          <cell r="BC118">
            <v>6.0100560000000005</v>
          </cell>
          <cell r="BW118">
            <v>6.0100560000000005</v>
          </cell>
          <cell r="CQ118">
            <v>6.0100560000000005</v>
          </cell>
          <cell r="DZ118">
            <v>6.0100560000000005</v>
          </cell>
          <cell r="EE118">
            <v>24.040224000000002</v>
          </cell>
        </row>
        <row r="119">
          <cell r="G119">
            <v>24</v>
          </cell>
          <cell r="K119">
            <v>24</v>
          </cell>
          <cell r="O119">
            <v>24</v>
          </cell>
          <cell r="V119">
            <v>25</v>
          </cell>
          <cell r="W119">
            <v>97</v>
          </cell>
          <cell r="BC119">
            <v>5.6865119999999987</v>
          </cell>
          <cell r="BW119">
            <v>5.6865119999999987</v>
          </cell>
          <cell r="CQ119">
            <v>5.6865119999999987</v>
          </cell>
          <cell r="DZ119">
            <v>5.9234500000000008</v>
          </cell>
          <cell r="EE119">
            <v>22.982986</v>
          </cell>
        </row>
        <row r="120">
          <cell r="G120">
            <v>45</v>
          </cell>
          <cell r="K120">
            <v>45</v>
          </cell>
          <cell r="O120">
            <v>45</v>
          </cell>
          <cell r="V120">
            <v>45</v>
          </cell>
          <cell r="W120">
            <v>180</v>
          </cell>
          <cell r="BC120">
            <v>13.970970000000001</v>
          </cell>
          <cell r="BW120">
            <v>13.970970000000001</v>
          </cell>
          <cell r="CQ120">
            <v>13.970970000000001</v>
          </cell>
          <cell r="DZ120">
            <v>13.970970000000001</v>
          </cell>
          <cell r="EE120">
            <v>55.883880000000005</v>
          </cell>
        </row>
        <row r="123">
          <cell r="G123">
            <v>498</v>
          </cell>
          <cell r="K123">
            <v>498</v>
          </cell>
          <cell r="O123">
            <v>498</v>
          </cell>
          <cell r="V123">
            <v>370</v>
          </cell>
          <cell r="W123">
            <v>1864</v>
          </cell>
          <cell r="BC123">
            <v>167.02920000000003</v>
          </cell>
          <cell r="BW123">
            <v>167.02920000000003</v>
          </cell>
          <cell r="CQ123">
            <v>167.02920000000003</v>
          </cell>
          <cell r="DZ123">
            <v>124.09799999999998</v>
          </cell>
          <cell r="EE123">
            <v>625.18560000000025</v>
          </cell>
        </row>
        <row r="124">
          <cell r="G124">
            <v>510</v>
          </cell>
          <cell r="K124">
            <v>510</v>
          </cell>
          <cell r="O124">
            <v>510</v>
          </cell>
          <cell r="V124">
            <v>587</v>
          </cell>
          <cell r="W124">
            <v>2117</v>
          </cell>
          <cell r="BC124">
            <v>113.42604</v>
          </cell>
          <cell r="BW124">
            <v>113.42604</v>
          </cell>
          <cell r="CQ124">
            <v>113.42604</v>
          </cell>
          <cell r="DZ124">
            <v>130.55114800000001</v>
          </cell>
          <cell r="EE124">
            <v>470.82926799999996</v>
          </cell>
        </row>
        <row r="125">
          <cell r="G125">
            <v>20</v>
          </cell>
          <cell r="K125">
            <v>60</v>
          </cell>
          <cell r="O125">
            <v>60</v>
          </cell>
          <cell r="V125">
            <v>126</v>
          </cell>
          <cell r="W125">
            <v>266</v>
          </cell>
          <cell r="BC125">
            <v>5.0648</v>
          </cell>
          <cell r="BW125">
            <v>15.194400000000002</v>
          </cell>
          <cell r="CQ125">
            <v>15.194400000000002</v>
          </cell>
          <cell r="DZ125">
            <v>31.908239999999996</v>
          </cell>
          <cell r="EE125">
            <v>67.361840000000001</v>
          </cell>
        </row>
        <row r="126">
          <cell r="G126">
            <v>93</v>
          </cell>
          <cell r="K126">
            <v>129</v>
          </cell>
          <cell r="O126">
            <v>117</v>
          </cell>
          <cell r="V126">
            <v>81</v>
          </cell>
          <cell r="W126">
            <v>420</v>
          </cell>
          <cell r="BC126">
            <v>24.537863999999995</v>
          </cell>
          <cell r="BW126">
            <v>34.036391999999999</v>
          </cell>
          <cell r="CQ126">
            <v>30.870215999999999</v>
          </cell>
          <cell r="DZ126">
            <v>21.371687999999995</v>
          </cell>
          <cell r="EE126">
            <v>110.81615999999998</v>
          </cell>
        </row>
        <row r="127">
          <cell r="G127">
            <v>47</v>
          </cell>
          <cell r="K127">
            <v>18</v>
          </cell>
          <cell r="O127">
            <v>16</v>
          </cell>
          <cell r="V127">
            <v>15</v>
          </cell>
          <cell r="W127">
            <v>96</v>
          </cell>
          <cell r="BC127">
            <v>15.692924</v>
          </cell>
          <cell r="BW127">
            <v>6.0100560000000005</v>
          </cell>
          <cell r="CQ127">
            <v>5.3422720000000004</v>
          </cell>
          <cell r="DZ127">
            <v>5.0083799999999998</v>
          </cell>
          <cell r="EE127">
            <v>32.053632000000007</v>
          </cell>
        </row>
        <row r="128">
          <cell r="G128">
            <v>144</v>
          </cell>
          <cell r="K128">
            <v>144</v>
          </cell>
          <cell r="O128">
            <v>144</v>
          </cell>
          <cell r="V128">
            <v>144</v>
          </cell>
          <cell r="W128">
            <v>576</v>
          </cell>
          <cell r="BC128">
            <v>34.119071999999996</v>
          </cell>
          <cell r="BW128">
            <v>34.119071999999996</v>
          </cell>
          <cell r="CQ128">
            <v>34.119071999999996</v>
          </cell>
          <cell r="DZ128">
            <v>34.119071999999996</v>
          </cell>
          <cell r="EE128">
            <v>136.47628799999998</v>
          </cell>
        </row>
        <row r="129">
          <cell r="G129">
            <v>297</v>
          </cell>
          <cell r="K129">
            <v>297</v>
          </cell>
          <cell r="O129">
            <v>297</v>
          </cell>
          <cell r="V129">
            <v>297</v>
          </cell>
          <cell r="W129">
            <v>1188</v>
          </cell>
          <cell r="BC129">
            <v>92.208401999999978</v>
          </cell>
          <cell r="BW129">
            <v>92.208401999999978</v>
          </cell>
          <cell r="CQ129">
            <v>92.208401999999978</v>
          </cell>
          <cell r="DZ129">
            <v>92.208401999999978</v>
          </cell>
          <cell r="EE129">
            <v>368.83360799999991</v>
          </cell>
        </row>
        <row r="130">
          <cell r="G130">
            <v>34</v>
          </cell>
          <cell r="K130">
            <v>37</v>
          </cell>
          <cell r="O130">
            <v>24</v>
          </cell>
          <cell r="V130">
            <v>143</v>
          </cell>
          <cell r="W130">
            <v>238</v>
          </cell>
          <cell r="BC130">
            <v>6.4956319999999996</v>
          </cell>
          <cell r="BW130">
            <v>7.0687759999999979</v>
          </cell>
          <cell r="CQ130">
            <v>4.5851520000000008</v>
          </cell>
          <cell r="DZ130">
            <v>27.319863999999995</v>
          </cell>
          <cell r="EE130">
            <v>45.469423999999997</v>
          </cell>
        </row>
        <row r="131">
          <cell r="G131">
            <v>112</v>
          </cell>
          <cell r="K131">
            <v>65</v>
          </cell>
          <cell r="O131">
            <v>93</v>
          </cell>
          <cell r="V131">
            <v>52</v>
          </cell>
          <cell r="W131">
            <v>322</v>
          </cell>
          <cell r="BC131">
            <v>20.681024000000001</v>
          </cell>
          <cell r="BW131">
            <v>12.002379999999999</v>
          </cell>
          <cell r="CQ131">
            <v>17.172636000000001</v>
          </cell>
          <cell r="DZ131">
            <v>9.6019039999999993</v>
          </cell>
          <cell r="EE131">
            <v>59.457943999999991</v>
          </cell>
        </row>
        <row r="132">
          <cell r="G132">
            <v>33</v>
          </cell>
          <cell r="K132">
            <v>28</v>
          </cell>
          <cell r="O132">
            <v>16</v>
          </cell>
          <cell r="V132">
            <v>33</v>
          </cell>
          <cell r="W132">
            <v>110</v>
          </cell>
          <cell r="BC132">
            <v>5.2235040000000001</v>
          </cell>
          <cell r="BW132">
            <v>4.4320640000000004</v>
          </cell>
          <cell r="CQ132">
            <v>2.5326080000000002</v>
          </cell>
          <cell r="DZ132">
            <v>5.2235040000000001</v>
          </cell>
          <cell r="EE132">
            <v>17.41168</v>
          </cell>
        </row>
        <row r="133">
          <cell r="G133">
            <v>0</v>
          </cell>
          <cell r="K133">
            <v>0</v>
          </cell>
          <cell r="O133">
            <v>0</v>
          </cell>
          <cell r="V133">
            <v>0</v>
          </cell>
          <cell r="W133">
            <v>0</v>
          </cell>
          <cell r="BC133">
            <v>0</v>
          </cell>
          <cell r="BW133">
            <v>0</v>
          </cell>
          <cell r="CQ133">
            <v>0</v>
          </cell>
          <cell r="DZ133">
            <v>0</v>
          </cell>
          <cell r="EE133">
            <v>0</v>
          </cell>
        </row>
        <row r="136">
          <cell r="G136">
            <v>2</v>
          </cell>
          <cell r="K136">
            <v>0</v>
          </cell>
          <cell r="O136">
            <v>1</v>
          </cell>
          <cell r="V136">
            <v>15</v>
          </cell>
          <cell r="W136">
            <v>18</v>
          </cell>
          <cell r="BC136">
            <v>0.67079999999999995</v>
          </cell>
          <cell r="BW136">
            <v>0</v>
          </cell>
          <cell r="CQ136">
            <v>0.33539999999999998</v>
          </cell>
          <cell r="DZ136">
            <v>5.0310000000000006</v>
          </cell>
          <cell r="EE136">
            <v>6.0371999999999995</v>
          </cell>
        </row>
        <row r="137">
          <cell r="G137">
            <v>5</v>
          </cell>
          <cell r="K137">
            <v>1</v>
          </cell>
          <cell r="O137">
            <v>4</v>
          </cell>
          <cell r="V137">
            <v>15</v>
          </cell>
          <cell r="W137">
            <v>25</v>
          </cell>
          <cell r="BC137">
            <v>1.1120200000000002</v>
          </cell>
          <cell r="BW137">
            <v>0.22240400000000005</v>
          </cell>
          <cell r="CQ137">
            <v>0.88961600000000007</v>
          </cell>
          <cell r="DZ137">
            <v>3.3360600000000007</v>
          </cell>
          <cell r="EE137">
            <v>5.5601000000000012</v>
          </cell>
        </row>
        <row r="138">
          <cell r="G138">
            <v>0</v>
          </cell>
          <cell r="K138">
            <v>0</v>
          </cell>
          <cell r="O138">
            <v>0</v>
          </cell>
          <cell r="V138">
            <v>0</v>
          </cell>
          <cell r="W138">
            <v>0</v>
          </cell>
          <cell r="BC138">
            <v>0</v>
          </cell>
          <cell r="BW138">
            <v>0</v>
          </cell>
          <cell r="CQ138">
            <v>0</v>
          </cell>
          <cell r="DZ138">
            <v>0</v>
          </cell>
          <cell r="EE138">
            <v>0</v>
          </cell>
        </row>
        <row r="141">
          <cell r="G141">
            <v>162</v>
          </cell>
          <cell r="K141">
            <v>204</v>
          </cell>
          <cell r="O141">
            <v>207</v>
          </cell>
          <cell r="V141">
            <v>207</v>
          </cell>
          <cell r="W141">
            <v>780</v>
          </cell>
          <cell r="BC141">
            <v>54.334794566520003</v>
          </cell>
          <cell r="BW141">
            <v>68.421593157839993</v>
          </cell>
          <cell r="CQ141">
            <v>69.427793057220015</v>
          </cell>
          <cell r="DZ141">
            <v>69.427793057220015</v>
          </cell>
          <cell r="EE141">
            <v>261.61197383880005</v>
          </cell>
        </row>
        <row r="142">
          <cell r="G142">
            <v>585</v>
          </cell>
          <cell r="K142">
            <v>663</v>
          </cell>
          <cell r="O142">
            <v>572</v>
          </cell>
          <cell r="V142">
            <v>553</v>
          </cell>
          <cell r="W142">
            <v>2373</v>
          </cell>
          <cell r="BC142">
            <v>130.10632698936604</v>
          </cell>
          <cell r="BW142">
            <v>147.45383725461483</v>
          </cell>
          <cell r="CQ142">
            <v>127.2150752784912</v>
          </cell>
          <cell r="DZ142">
            <v>122.98939970105882</v>
          </cell>
          <cell r="EE142">
            <v>527.76463922353082</v>
          </cell>
        </row>
        <row r="143">
          <cell r="G143">
            <v>1</v>
          </cell>
          <cell r="K143">
            <v>0</v>
          </cell>
          <cell r="O143">
            <v>56</v>
          </cell>
          <cell r="V143">
            <v>560</v>
          </cell>
          <cell r="W143">
            <v>617</v>
          </cell>
          <cell r="BC143">
            <v>0.26384797361519996</v>
          </cell>
          <cell r="BW143">
            <v>0</v>
          </cell>
          <cell r="CQ143">
            <v>14.775486522451196</v>
          </cell>
          <cell r="DZ143">
            <v>147.754865224512</v>
          </cell>
          <cell r="EE143">
            <v>162.79419972057838</v>
          </cell>
        </row>
        <row r="144">
          <cell r="G144">
            <v>52</v>
          </cell>
          <cell r="K144">
            <v>54</v>
          </cell>
          <cell r="O144">
            <v>54</v>
          </cell>
          <cell r="V144">
            <v>54</v>
          </cell>
          <cell r="W144">
            <v>214</v>
          </cell>
          <cell r="BC144">
            <v>12.3207747679224</v>
          </cell>
          <cell r="BW144">
            <v>12.794650720534801</v>
          </cell>
          <cell r="CQ144">
            <v>12.794650720534801</v>
          </cell>
          <cell r="DZ144">
            <v>12.794650720534801</v>
          </cell>
          <cell r="EE144">
            <v>50.704726929526792</v>
          </cell>
        </row>
        <row r="145">
          <cell r="G145">
            <v>21</v>
          </cell>
          <cell r="K145">
            <v>224</v>
          </cell>
          <cell r="O145">
            <v>220</v>
          </cell>
          <cell r="V145">
            <v>210</v>
          </cell>
          <cell r="W145">
            <v>675</v>
          </cell>
          <cell r="BC145">
            <v>6.5197853480214008</v>
          </cell>
          <cell r="BW145">
            <v>69.544377045561603</v>
          </cell>
          <cell r="CQ145">
            <v>68.302513169747996</v>
          </cell>
          <cell r="DZ145">
            <v>65.197853480214008</v>
          </cell>
          <cell r="EE145">
            <v>209.56452904354498</v>
          </cell>
        </row>
        <row r="146">
          <cell r="G146">
            <v>131</v>
          </cell>
          <cell r="K146">
            <v>101</v>
          </cell>
          <cell r="O146">
            <v>96</v>
          </cell>
          <cell r="V146">
            <v>132</v>
          </cell>
          <cell r="W146">
            <v>460</v>
          </cell>
          <cell r="BC146">
            <v>33.174436682555992</v>
          </cell>
          <cell r="BW146">
            <v>25.577237442275997</v>
          </cell>
          <cell r="CQ146">
            <v>24.311037568895998</v>
          </cell>
          <cell r="DZ146">
            <v>33.427676657231999</v>
          </cell>
          <cell r="EE146">
            <v>116.49038835095999</v>
          </cell>
        </row>
        <row r="147">
          <cell r="G147">
            <v>0</v>
          </cell>
          <cell r="K147">
            <v>0</v>
          </cell>
          <cell r="O147">
            <v>0</v>
          </cell>
          <cell r="V147">
            <v>20</v>
          </cell>
          <cell r="W147">
            <v>20</v>
          </cell>
          <cell r="BC147">
            <v>0</v>
          </cell>
          <cell r="BW147">
            <v>0</v>
          </cell>
          <cell r="CQ147">
            <v>0</v>
          </cell>
          <cell r="DZ147">
            <v>3.8209596179039993</v>
          </cell>
          <cell r="EE147">
            <v>3.8209596179039993</v>
          </cell>
        </row>
        <row r="148">
          <cell r="G148">
            <v>46</v>
          </cell>
          <cell r="K148">
            <v>47</v>
          </cell>
          <cell r="O148">
            <v>31</v>
          </cell>
          <cell r="V148">
            <v>56</v>
          </cell>
          <cell r="W148">
            <v>180</v>
          </cell>
          <cell r="BC148">
            <v>15.359030464096799</v>
          </cell>
          <cell r="BW148">
            <v>15.692922430707601</v>
          </cell>
          <cell r="CQ148">
            <v>10.3506509649348</v>
          </cell>
          <cell r="DZ148">
            <v>18.697950130204802</v>
          </cell>
          <cell r="EE148">
            <v>60.100553989944004</v>
          </cell>
        </row>
        <row r="151">
          <cell r="G151">
            <v>65</v>
          </cell>
          <cell r="K151">
            <v>75</v>
          </cell>
          <cell r="O151">
            <v>65</v>
          </cell>
          <cell r="V151">
            <v>55</v>
          </cell>
          <cell r="W151">
            <v>260</v>
          </cell>
          <cell r="BC151">
            <v>21.801000000000002</v>
          </cell>
          <cell r="BW151">
            <v>25.155000000000001</v>
          </cell>
          <cell r="CQ151">
            <v>21.801000000000002</v>
          </cell>
          <cell r="DZ151">
            <v>18.447000000000003</v>
          </cell>
          <cell r="EE151">
            <v>87.204000000000008</v>
          </cell>
        </row>
        <row r="152">
          <cell r="G152">
            <v>108</v>
          </cell>
          <cell r="K152">
            <v>112</v>
          </cell>
          <cell r="O152">
            <v>126</v>
          </cell>
          <cell r="V152">
            <v>112</v>
          </cell>
          <cell r="W152">
            <v>458</v>
          </cell>
          <cell r="BC152">
            <v>24.019632000000001</v>
          </cell>
          <cell r="BW152">
            <v>24.909248000000002</v>
          </cell>
          <cell r="CQ152">
            <v>28.022904000000004</v>
          </cell>
          <cell r="DZ152">
            <v>24.909248000000002</v>
          </cell>
          <cell r="EE152">
            <v>101.86103200000001</v>
          </cell>
        </row>
        <row r="153">
          <cell r="G153">
            <v>30</v>
          </cell>
          <cell r="K153">
            <v>30</v>
          </cell>
          <cell r="O153">
            <v>45</v>
          </cell>
          <cell r="V153">
            <v>45</v>
          </cell>
          <cell r="W153">
            <v>150</v>
          </cell>
          <cell r="BC153">
            <v>7.1081399999999997</v>
          </cell>
          <cell r="BW153">
            <v>7.1081399999999997</v>
          </cell>
          <cell r="CQ153">
            <v>10.662209999999998</v>
          </cell>
          <cell r="DZ153">
            <v>10.662209999999998</v>
          </cell>
          <cell r="EE153">
            <v>35.540700000000001</v>
          </cell>
        </row>
        <row r="154">
          <cell r="G154">
            <v>55</v>
          </cell>
          <cell r="K154">
            <v>50</v>
          </cell>
          <cell r="O154">
            <v>60</v>
          </cell>
          <cell r="V154">
            <v>55</v>
          </cell>
          <cell r="W154">
            <v>220</v>
          </cell>
          <cell r="BC154">
            <v>17.07563</v>
          </cell>
          <cell r="BW154">
            <v>15.523299999999999</v>
          </cell>
          <cell r="CQ154">
            <v>18.627959999999998</v>
          </cell>
          <cell r="DZ154">
            <v>17.07563</v>
          </cell>
          <cell r="EE154">
            <v>68.302520000000001</v>
          </cell>
        </row>
        <row r="155">
          <cell r="G155">
            <v>96</v>
          </cell>
          <cell r="K155">
            <v>84</v>
          </cell>
          <cell r="O155">
            <v>94</v>
          </cell>
          <cell r="V155">
            <v>96</v>
          </cell>
          <cell r="W155">
            <v>370</v>
          </cell>
          <cell r="BC155">
            <v>21.350784000000001</v>
          </cell>
          <cell r="BW155">
            <v>18.681936000000004</v>
          </cell>
          <cell r="CQ155">
            <v>20.905975999999999</v>
          </cell>
          <cell r="DZ155">
            <v>21.350784000000001</v>
          </cell>
          <cell r="EE155">
            <v>82.289479999999998</v>
          </cell>
        </row>
        <row r="158">
          <cell r="G158">
            <v>21</v>
          </cell>
          <cell r="K158">
            <v>21</v>
          </cell>
          <cell r="O158">
            <v>21</v>
          </cell>
          <cell r="V158">
            <v>21</v>
          </cell>
          <cell r="W158">
            <v>84</v>
          </cell>
          <cell r="BC158">
            <v>5.3180399999999999</v>
          </cell>
          <cell r="BW158">
            <v>5.3180399999999999</v>
          </cell>
          <cell r="CQ158">
            <v>5.3180399999999999</v>
          </cell>
          <cell r="DZ158">
            <v>5.3180399999999999</v>
          </cell>
          <cell r="EE158">
            <v>21.27216</v>
          </cell>
        </row>
        <row r="159">
          <cell r="G159">
            <v>183</v>
          </cell>
          <cell r="K159">
            <v>185</v>
          </cell>
          <cell r="O159">
            <v>171</v>
          </cell>
          <cell r="V159">
            <v>174</v>
          </cell>
          <cell r="W159">
            <v>713</v>
          </cell>
          <cell r="BC159">
            <v>61.378200000000014</v>
          </cell>
          <cell r="BW159">
            <v>62.049000000000007</v>
          </cell>
          <cell r="CQ159">
            <v>57.353400000000015</v>
          </cell>
          <cell r="DZ159">
            <v>58.359600000000015</v>
          </cell>
          <cell r="EE159">
            <v>239.14020000000005</v>
          </cell>
        </row>
        <row r="160">
          <cell r="G160">
            <v>147</v>
          </cell>
          <cell r="K160">
            <v>168</v>
          </cell>
          <cell r="O160">
            <v>204</v>
          </cell>
          <cell r="V160">
            <v>105</v>
          </cell>
          <cell r="W160">
            <v>624</v>
          </cell>
          <cell r="BC160">
            <v>32.693388000000006</v>
          </cell>
          <cell r="BW160">
            <v>37.363872000000008</v>
          </cell>
          <cell r="CQ160">
            <v>45.370416000000013</v>
          </cell>
          <cell r="DZ160">
            <v>23.352420000000002</v>
          </cell>
          <cell r="EE160">
            <v>138.78009600000001</v>
          </cell>
        </row>
        <row r="161">
          <cell r="G161">
            <v>30</v>
          </cell>
          <cell r="K161">
            <v>24</v>
          </cell>
          <cell r="O161">
            <v>36</v>
          </cell>
          <cell r="V161">
            <v>30</v>
          </cell>
          <cell r="W161">
            <v>120</v>
          </cell>
          <cell r="BC161">
            <v>7.9154400000000003</v>
          </cell>
          <cell r="BW161">
            <v>6.3323520000000002</v>
          </cell>
          <cell r="CQ161">
            <v>9.4985279999999985</v>
          </cell>
          <cell r="DZ161">
            <v>7.9154400000000003</v>
          </cell>
          <cell r="EE161">
            <v>31.661759999999994</v>
          </cell>
        </row>
        <row r="162">
          <cell r="G162">
            <v>48</v>
          </cell>
          <cell r="K162">
            <v>42</v>
          </cell>
          <cell r="O162">
            <v>38</v>
          </cell>
          <cell r="V162">
            <v>42</v>
          </cell>
          <cell r="W162">
            <v>170</v>
          </cell>
          <cell r="BC162">
            <v>16.026816</v>
          </cell>
          <cell r="BW162">
            <v>14.023464000000002</v>
          </cell>
          <cell r="CQ162">
            <v>12.687896000000002</v>
          </cell>
          <cell r="DZ162">
            <v>14.023464000000002</v>
          </cell>
          <cell r="EE162">
            <v>56.761640000000007</v>
          </cell>
        </row>
        <row r="163">
          <cell r="G163">
            <v>21</v>
          </cell>
          <cell r="K163">
            <v>20</v>
          </cell>
          <cell r="O163">
            <v>22</v>
          </cell>
          <cell r="V163">
            <v>21</v>
          </cell>
          <cell r="W163">
            <v>84</v>
          </cell>
          <cell r="BC163">
            <v>4.9756980000000004</v>
          </cell>
          <cell r="BW163">
            <v>4.7387600000000001</v>
          </cell>
          <cell r="CQ163">
            <v>5.2126359999999998</v>
          </cell>
          <cell r="DZ163">
            <v>4.9756980000000004</v>
          </cell>
          <cell r="EE163">
            <v>19.902791999999998</v>
          </cell>
        </row>
        <row r="164">
          <cell r="G164">
            <v>88</v>
          </cell>
          <cell r="K164">
            <v>84</v>
          </cell>
          <cell r="O164">
            <v>84</v>
          </cell>
          <cell r="V164">
            <v>80</v>
          </cell>
          <cell r="W164">
            <v>336</v>
          </cell>
          <cell r="BC164">
            <v>27.321007999999999</v>
          </cell>
          <cell r="BW164">
            <v>26.079143999999999</v>
          </cell>
          <cell r="CQ164">
            <v>26.079143999999999</v>
          </cell>
          <cell r="DZ164">
            <v>24.83728</v>
          </cell>
          <cell r="EE164">
            <v>104.31657600000001</v>
          </cell>
        </row>
        <row r="165">
          <cell r="G165">
            <v>15</v>
          </cell>
          <cell r="K165">
            <v>12</v>
          </cell>
          <cell r="O165">
            <v>12</v>
          </cell>
          <cell r="V165">
            <v>9</v>
          </cell>
          <cell r="W165">
            <v>48</v>
          </cell>
          <cell r="BC165">
            <v>2.7697800000000004</v>
          </cell>
          <cell r="BW165">
            <v>2.2158240000000005</v>
          </cell>
          <cell r="CQ165">
            <v>2.2158240000000005</v>
          </cell>
          <cell r="DZ165">
            <v>1.6618680000000003</v>
          </cell>
          <cell r="EE165">
            <v>8.8632960000000001</v>
          </cell>
        </row>
        <row r="166">
          <cell r="G166">
            <v>9</v>
          </cell>
          <cell r="K166">
            <v>14</v>
          </cell>
          <cell r="O166">
            <v>3</v>
          </cell>
          <cell r="V166">
            <v>3</v>
          </cell>
          <cell r="W166">
            <v>29</v>
          </cell>
          <cell r="BC166">
            <v>1.4245920000000001</v>
          </cell>
          <cell r="BW166">
            <v>2.2160320000000002</v>
          </cell>
          <cell r="CQ166">
            <v>0.47486400000000001</v>
          </cell>
          <cell r="DZ166">
            <v>0.47486400000000001</v>
          </cell>
          <cell r="EE166">
            <v>4.5903520000000002</v>
          </cell>
        </row>
        <row r="167">
          <cell r="G167">
            <v>32</v>
          </cell>
          <cell r="K167">
            <v>58</v>
          </cell>
          <cell r="O167">
            <v>45</v>
          </cell>
          <cell r="V167">
            <v>45</v>
          </cell>
          <cell r="W167">
            <v>180</v>
          </cell>
          <cell r="BC167">
            <v>7.1169280000000015</v>
          </cell>
          <cell r="BW167">
            <v>12.899432000000001</v>
          </cell>
          <cell r="CQ167">
            <v>10.008180000000001</v>
          </cell>
          <cell r="DZ167">
            <v>10.008180000000001</v>
          </cell>
          <cell r="EE167">
            <v>40.032720000000005</v>
          </cell>
        </row>
        <row r="168">
          <cell r="G168">
            <v>6</v>
          </cell>
          <cell r="K168">
            <v>6</v>
          </cell>
          <cell r="O168">
            <v>6</v>
          </cell>
          <cell r="V168">
            <v>6</v>
          </cell>
          <cell r="W168">
            <v>24</v>
          </cell>
          <cell r="BC168">
            <v>1.1462880000000002</v>
          </cell>
          <cell r="BW168">
            <v>1.1462880000000002</v>
          </cell>
          <cell r="CQ168">
            <v>1.1462880000000002</v>
          </cell>
          <cell r="DZ168">
            <v>1.1462880000000002</v>
          </cell>
          <cell r="EE168">
            <v>4.5851520000000008</v>
          </cell>
        </row>
        <row r="169">
          <cell r="G169">
            <v>21</v>
          </cell>
          <cell r="K169">
            <v>21</v>
          </cell>
          <cell r="O169">
            <v>21</v>
          </cell>
          <cell r="V169">
            <v>21</v>
          </cell>
          <cell r="W169">
            <v>84</v>
          </cell>
          <cell r="BC169">
            <v>4.670484000000001</v>
          </cell>
          <cell r="BW169">
            <v>3.4156806319999999</v>
          </cell>
          <cell r="CQ169">
            <v>4.670484000000001</v>
          </cell>
          <cell r="DZ169">
            <v>4.670484000000001</v>
          </cell>
          <cell r="EE169">
            <v>17.427132632000003</v>
          </cell>
        </row>
        <row r="172">
          <cell r="G172">
            <v>79</v>
          </cell>
          <cell r="K172">
            <v>66</v>
          </cell>
          <cell r="O172">
            <v>68</v>
          </cell>
          <cell r="V172">
            <v>67</v>
          </cell>
          <cell r="W172">
            <v>280</v>
          </cell>
          <cell r="BC172">
            <v>26.496600000000004</v>
          </cell>
          <cell r="BW172">
            <v>22.136400000000005</v>
          </cell>
          <cell r="CQ172">
            <v>22.807200000000005</v>
          </cell>
          <cell r="DZ172">
            <v>22.471800000000005</v>
          </cell>
          <cell r="EE172">
            <v>93.912000000000049</v>
          </cell>
        </row>
        <row r="173">
          <cell r="G173">
            <v>126</v>
          </cell>
          <cell r="K173">
            <v>135</v>
          </cell>
          <cell r="O173">
            <v>135</v>
          </cell>
          <cell r="V173">
            <v>135</v>
          </cell>
          <cell r="W173">
            <v>531</v>
          </cell>
          <cell r="BC173">
            <v>28.022904000000004</v>
          </cell>
          <cell r="BW173">
            <v>30.024540000000002</v>
          </cell>
          <cell r="CQ173">
            <v>30.024540000000002</v>
          </cell>
          <cell r="DZ173">
            <v>30.024540000000002</v>
          </cell>
          <cell r="EE173">
            <v>118.09652400000002</v>
          </cell>
        </row>
        <row r="174">
          <cell r="G174">
            <v>53</v>
          </cell>
          <cell r="K174">
            <v>62</v>
          </cell>
          <cell r="O174">
            <v>65</v>
          </cell>
          <cell r="V174">
            <v>63</v>
          </cell>
          <cell r="W174">
            <v>243</v>
          </cell>
          <cell r="BC174">
            <v>13.983943999999997</v>
          </cell>
          <cell r="BW174">
            <v>16.358575999999996</v>
          </cell>
          <cell r="CQ174">
            <v>17.150119999999998</v>
          </cell>
          <cell r="DZ174">
            <v>16.622423999999999</v>
          </cell>
          <cell r="EE174">
            <v>64.11506399999999</v>
          </cell>
        </row>
        <row r="175">
          <cell r="G175">
            <v>41</v>
          </cell>
          <cell r="K175">
            <v>45</v>
          </cell>
          <cell r="O175">
            <v>45</v>
          </cell>
          <cell r="V175">
            <v>42</v>
          </cell>
          <cell r="W175">
            <v>173</v>
          </cell>
          <cell r="BC175">
            <v>13.689572000000002</v>
          </cell>
          <cell r="BW175">
            <v>15.02514</v>
          </cell>
          <cell r="CQ175">
            <v>15.02514</v>
          </cell>
          <cell r="DZ175">
            <v>14.023464000000002</v>
          </cell>
          <cell r="EE175">
            <v>57.763316000000003</v>
          </cell>
        </row>
        <row r="176">
          <cell r="G176">
            <v>53</v>
          </cell>
          <cell r="K176">
            <v>60</v>
          </cell>
          <cell r="O176">
            <v>68</v>
          </cell>
          <cell r="V176">
            <v>72</v>
          </cell>
          <cell r="W176">
            <v>253</v>
          </cell>
          <cell r="BC176">
            <v>12.557713999999999</v>
          </cell>
          <cell r="BW176">
            <v>14.216280000000001</v>
          </cell>
          <cell r="CQ176">
            <v>16.111784</v>
          </cell>
          <cell r="DZ176">
            <v>17.059536000000001</v>
          </cell>
          <cell r="EE176">
            <v>59.945313999999996</v>
          </cell>
        </row>
        <row r="177">
          <cell r="G177">
            <v>39</v>
          </cell>
          <cell r="K177">
            <v>45</v>
          </cell>
          <cell r="O177">
            <v>45</v>
          </cell>
          <cell r="V177">
            <v>45</v>
          </cell>
          <cell r="W177">
            <v>174</v>
          </cell>
          <cell r="BC177">
            <v>12.108174</v>
          </cell>
          <cell r="BW177">
            <v>13.970969999999999</v>
          </cell>
          <cell r="CQ177">
            <v>13.970969999999999</v>
          </cell>
          <cell r="DZ177">
            <v>13.970969999999999</v>
          </cell>
          <cell r="EE177">
            <v>54.021084000000002</v>
          </cell>
        </row>
        <row r="178">
          <cell r="G178">
            <v>23</v>
          </cell>
          <cell r="K178">
            <v>27</v>
          </cell>
          <cell r="O178">
            <v>27</v>
          </cell>
          <cell r="V178">
            <v>28</v>
          </cell>
          <cell r="W178">
            <v>105</v>
          </cell>
          <cell r="BC178">
            <v>4.2469960000000011</v>
          </cell>
          <cell r="BW178">
            <v>4.9856039999999995</v>
          </cell>
          <cell r="CQ178">
            <v>4.9856039999999995</v>
          </cell>
          <cell r="DZ178">
            <v>5.1702560000000002</v>
          </cell>
          <cell r="EE178">
            <v>19.388459999999998</v>
          </cell>
        </row>
        <row r="179">
          <cell r="G179">
            <v>27</v>
          </cell>
          <cell r="K179">
            <v>27</v>
          </cell>
          <cell r="O179">
            <v>27</v>
          </cell>
          <cell r="V179">
            <v>27</v>
          </cell>
          <cell r="W179">
            <v>108</v>
          </cell>
          <cell r="BC179">
            <v>4.2737759999999998</v>
          </cell>
          <cell r="BW179">
            <v>4.2737759999999998</v>
          </cell>
          <cell r="CQ179">
            <v>4.2737759999999998</v>
          </cell>
          <cell r="DZ179">
            <v>4.2737759999999998</v>
          </cell>
          <cell r="EE179">
            <v>17.095104000000003</v>
          </cell>
        </row>
        <row r="180">
          <cell r="G180">
            <v>26</v>
          </cell>
          <cell r="K180">
            <v>30</v>
          </cell>
          <cell r="O180">
            <v>30</v>
          </cell>
          <cell r="V180">
            <v>16</v>
          </cell>
          <cell r="W180">
            <v>102</v>
          </cell>
          <cell r="BC180">
            <v>4.9672479999999997</v>
          </cell>
          <cell r="BW180">
            <v>5.7314400000000001</v>
          </cell>
          <cell r="CQ180">
            <v>5.7314400000000001</v>
          </cell>
          <cell r="DZ180">
            <v>3.0567679999999999</v>
          </cell>
          <cell r="EE180">
            <v>19.486895999999998</v>
          </cell>
        </row>
        <row r="181">
          <cell r="G181">
            <v>18</v>
          </cell>
          <cell r="K181">
            <v>18</v>
          </cell>
          <cell r="O181">
            <v>18</v>
          </cell>
          <cell r="V181">
            <v>18</v>
          </cell>
          <cell r="W181">
            <v>72</v>
          </cell>
          <cell r="BC181">
            <v>4.0032720000000008</v>
          </cell>
          <cell r="BW181">
            <v>4.0032720000000008</v>
          </cell>
          <cell r="CQ181">
            <v>4.0032720000000008</v>
          </cell>
          <cell r="DZ181">
            <v>4.0032720000000008</v>
          </cell>
          <cell r="EE181">
            <v>16.013088000000003</v>
          </cell>
        </row>
        <row r="184">
          <cell r="G184">
            <v>96</v>
          </cell>
          <cell r="K184">
            <v>101</v>
          </cell>
          <cell r="O184">
            <v>100</v>
          </cell>
          <cell r="V184">
            <v>99</v>
          </cell>
          <cell r="W184">
            <v>396</v>
          </cell>
          <cell r="BC184">
            <v>32.198400000000007</v>
          </cell>
          <cell r="BW184">
            <v>33.875399999999999</v>
          </cell>
          <cell r="CQ184">
            <v>33.540000000000006</v>
          </cell>
          <cell r="DZ184">
            <v>33.204600000000006</v>
          </cell>
          <cell r="EE184">
            <v>132.81840000000003</v>
          </cell>
        </row>
        <row r="185">
          <cell r="G185">
            <v>795</v>
          </cell>
          <cell r="K185">
            <v>540</v>
          </cell>
          <cell r="O185">
            <v>540</v>
          </cell>
          <cell r="V185">
            <v>285</v>
          </cell>
          <cell r="W185">
            <v>2160</v>
          </cell>
          <cell r="BC185">
            <v>176.81118000000001</v>
          </cell>
          <cell r="BW185">
            <v>120.09816000000002</v>
          </cell>
          <cell r="CQ185">
            <v>120.09816000000002</v>
          </cell>
          <cell r="DZ185">
            <v>63.385140000000007</v>
          </cell>
          <cell r="EE185">
            <v>480.39264000000009</v>
          </cell>
        </row>
        <row r="186">
          <cell r="G186">
            <v>66</v>
          </cell>
          <cell r="K186">
            <v>58</v>
          </cell>
          <cell r="O186">
            <v>58</v>
          </cell>
          <cell r="V186">
            <v>49</v>
          </cell>
          <cell r="W186">
            <v>231</v>
          </cell>
          <cell r="BC186">
            <v>22.036872000000002</v>
          </cell>
          <cell r="BW186">
            <v>19.365735999999998</v>
          </cell>
          <cell r="CQ186">
            <v>19.365735999999998</v>
          </cell>
          <cell r="DZ186">
            <v>16.360707999999999</v>
          </cell>
          <cell r="EE186">
            <v>77.129051999999987</v>
          </cell>
        </row>
        <row r="187">
          <cell r="G187">
            <v>0</v>
          </cell>
          <cell r="K187">
            <v>42</v>
          </cell>
          <cell r="O187">
            <v>42</v>
          </cell>
          <cell r="V187">
            <v>42</v>
          </cell>
          <cell r="W187">
            <v>126</v>
          </cell>
          <cell r="BC187">
            <v>0</v>
          </cell>
          <cell r="BW187">
            <v>9.951395999999999</v>
          </cell>
          <cell r="CQ187">
            <v>9.951395999999999</v>
          </cell>
          <cell r="DZ187">
            <v>9.951395999999999</v>
          </cell>
          <cell r="EE187">
            <v>29.854188000000001</v>
          </cell>
        </row>
        <row r="188">
          <cell r="G188">
            <v>47</v>
          </cell>
          <cell r="K188">
            <v>58</v>
          </cell>
          <cell r="O188">
            <v>54</v>
          </cell>
          <cell r="V188">
            <v>52</v>
          </cell>
          <cell r="W188">
            <v>211</v>
          </cell>
          <cell r="BC188">
            <v>14.591901999999999</v>
          </cell>
          <cell r="BW188">
            <v>18.007027999999998</v>
          </cell>
          <cell r="CQ188">
            <v>16.765164000000002</v>
          </cell>
          <cell r="DZ188">
            <v>16.144232000000002</v>
          </cell>
          <cell r="EE188">
            <v>65.508325999999997</v>
          </cell>
        </row>
        <row r="189">
          <cell r="G189">
            <v>24</v>
          </cell>
          <cell r="K189">
            <v>26</v>
          </cell>
          <cell r="O189">
            <v>27</v>
          </cell>
          <cell r="V189">
            <v>27</v>
          </cell>
          <cell r="W189">
            <v>104</v>
          </cell>
          <cell r="BC189">
            <v>4.585151999999999</v>
          </cell>
          <cell r="BW189">
            <v>4.9672479999999997</v>
          </cell>
          <cell r="CQ189">
            <v>5.158296</v>
          </cell>
          <cell r="DZ189">
            <v>5.158296</v>
          </cell>
          <cell r="EE189">
            <v>19.868991999999999</v>
          </cell>
        </row>
        <row r="190">
          <cell r="G190">
            <v>93</v>
          </cell>
          <cell r="K190">
            <v>99</v>
          </cell>
          <cell r="O190">
            <v>96</v>
          </cell>
          <cell r="V190">
            <v>96</v>
          </cell>
          <cell r="W190">
            <v>384</v>
          </cell>
          <cell r="BC190">
            <v>24.537863999999995</v>
          </cell>
          <cell r="BW190">
            <v>26.120951999999992</v>
          </cell>
          <cell r="CQ190">
            <v>25.329407999999994</v>
          </cell>
          <cell r="DZ190">
            <v>25.329407999999994</v>
          </cell>
          <cell r="EE190">
            <v>101.31763199999997</v>
          </cell>
        </row>
        <row r="193">
          <cell r="G193">
            <v>552</v>
          </cell>
          <cell r="K193">
            <v>312</v>
          </cell>
          <cell r="O193">
            <v>312</v>
          </cell>
          <cell r="V193">
            <v>74</v>
          </cell>
          <cell r="W193">
            <v>1250</v>
          </cell>
          <cell r="BC193">
            <v>122.767008</v>
          </cell>
          <cell r="BW193">
            <v>69.390048000000007</v>
          </cell>
          <cell r="CQ193">
            <v>69.390048000000007</v>
          </cell>
          <cell r="DZ193">
            <v>16.457896000000002</v>
          </cell>
          <cell r="EE193">
            <v>278.00500000000005</v>
          </cell>
        </row>
        <row r="194">
          <cell r="G194">
            <v>148</v>
          </cell>
          <cell r="K194">
            <v>149</v>
          </cell>
          <cell r="O194">
            <v>155</v>
          </cell>
          <cell r="V194">
            <v>152</v>
          </cell>
          <cell r="W194">
            <v>604</v>
          </cell>
          <cell r="BC194">
            <v>49.63920000000001</v>
          </cell>
          <cell r="BW194">
            <v>49.974600000000009</v>
          </cell>
          <cell r="CQ194">
            <v>51.987000000000002</v>
          </cell>
          <cell r="DZ194">
            <v>50.980800000000009</v>
          </cell>
          <cell r="EE194">
            <v>202.58160000000004</v>
          </cell>
        </row>
        <row r="195">
          <cell r="G195">
            <v>68</v>
          </cell>
          <cell r="K195">
            <v>58</v>
          </cell>
          <cell r="O195">
            <v>41</v>
          </cell>
          <cell r="V195">
            <v>13</v>
          </cell>
          <cell r="W195">
            <v>180</v>
          </cell>
          <cell r="BC195">
            <v>16.111783999999997</v>
          </cell>
          <cell r="BW195">
            <v>13.742404000000001</v>
          </cell>
          <cell r="CQ195">
            <v>9.7144579999999987</v>
          </cell>
          <cell r="DZ195">
            <v>3.0801939999999997</v>
          </cell>
          <cell r="EE195">
            <v>42.648839999999993</v>
          </cell>
        </row>
        <row r="196">
          <cell r="G196">
            <v>73</v>
          </cell>
          <cell r="K196">
            <v>174</v>
          </cell>
          <cell r="O196">
            <v>125</v>
          </cell>
          <cell r="V196">
            <v>125</v>
          </cell>
          <cell r="W196">
            <v>497</v>
          </cell>
          <cell r="BC196">
            <v>24.374116000000001</v>
          </cell>
          <cell r="BW196">
            <v>58.097207999999995</v>
          </cell>
          <cell r="CQ196">
            <v>41.736499999999999</v>
          </cell>
          <cell r="DZ196">
            <v>41.736499999999999</v>
          </cell>
          <cell r="EE196">
            <v>165.94432399999997</v>
          </cell>
        </row>
        <row r="197">
          <cell r="G197">
            <v>114</v>
          </cell>
          <cell r="K197">
            <v>140</v>
          </cell>
          <cell r="O197">
            <v>128</v>
          </cell>
          <cell r="V197">
            <v>126</v>
          </cell>
          <cell r="W197">
            <v>508</v>
          </cell>
          <cell r="BC197">
            <v>35.393124</v>
          </cell>
          <cell r="BW197">
            <v>43.465239999999994</v>
          </cell>
          <cell r="CQ197">
            <v>39.739647999999988</v>
          </cell>
          <cell r="DZ197">
            <v>39.118715999999985</v>
          </cell>
          <cell r="EE197">
            <v>157.71672799999999</v>
          </cell>
        </row>
        <row r="198">
          <cell r="G198">
            <v>13</v>
          </cell>
          <cell r="K198">
            <v>22</v>
          </cell>
          <cell r="O198">
            <v>18</v>
          </cell>
          <cell r="V198">
            <v>17</v>
          </cell>
          <cell r="W198">
            <v>70</v>
          </cell>
          <cell r="BC198">
            <v>2.4836240000000003</v>
          </cell>
          <cell r="BW198">
            <v>4.2030560000000001</v>
          </cell>
          <cell r="CQ198">
            <v>3.4388639999999997</v>
          </cell>
          <cell r="DZ198">
            <v>3.2478160000000003</v>
          </cell>
          <cell r="EE198">
            <v>13.37336</v>
          </cell>
        </row>
        <row r="199">
          <cell r="G199">
            <v>116</v>
          </cell>
          <cell r="K199">
            <v>124</v>
          </cell>
          <cell r="O199">
            <v>120</v>
          </cell>
          <cell r="V199">
            <v>122</v>
          </cell>
          <cell r="W199">
            <v>482</v>
          </cell>
          <cell r="BC199">
            <v>30.606367999999996</v>
          </cell>
          <cell r="BW199">
            <v>32.717151999999992</v>
          </cell>
          <cell r="CQ199">
            <v>31.661759999999997</v>
          </cell>
          <cell r="DZ199">
            <v>32.189455999999993</v>
          </cell>
          <cell r="EE199">
            <v>127.17473599999997</v>
          </cell>
        </row>
        <row r="200">
          <cell r="G200">
            <v>0</v>
          </cell>
          <cell r="K200">
            <v>0</v>
          </cell>
          <cell r="O200">
            <v>0</v>
          </cell>
          <cell r="V200">
            <v>0</v>
          </cell>
          <cell r="W200">
            <v>0</v>
          </cell>
          <cell r="BC200">
            <v>0</v>
          </cell>
          <cell r="BW200">
            <v>0</v>
          </cell>
          <cell r="CQ200">
            <v>0</v>
          </cell>
          <cell r="DZ200">
            <v>0</v>
          </cell>
          <cell r="EE200">
            <v>0</v>
          </cell>
        </row>
        <row r="203">
          <cell r="G203">
            <v>27</v>
          </cell>
          <cell r="K203">
            <v>27</v>
          </cell>
          <cell r="O203">
            <v>27</v>
          </cell>
          <cell r="V203">
            <v>27</v>
          </cell>
          <cell r="W203">
            <v>108</v>
          </cell>
          <cell r="BC203">
            <v>6.8374799999999993</v>
          </cell>
          <cell r="BW203">
            <v>6.8374799999999993</v>
          </cell>
          <cell r="CQ203">
            <v>6.8374799999999993</v>
          </cell>
          <cell r="DZ203">
            <v>6.8374799999999993</v>
          </cell>
          <cell r="EE203">
            <v>27.349919999999997</v>
          </cell>
        </row>
        <row r="204">
          <cell r="G204">
            <v>15</v>
          </cell>
          <cell r="K204">
            <v>15</v>
          </cell>
          <cell r="O204">
            <v>15</v>
          </cell>
          <cell r="V204">
            <v>15</v>
          </cell>
          <cell r="W204">
            <v>60</v>
          </cell>
          <cell r="BC204">
            <v>3.7985999999999995</v>
          </cell>
          <cell r="BW204">
            <v>3.7985999999999995</v>
          </cell>
          <cell r="CQ204">
            <v>3.7985999999999995</v>
          </cell>
          <cell r="DZ204">
            <v>3.7985999999999995</v>
          </cell>
          <cell r="EE204">
            <v>15.1944</v>
          </cell>
        </row>
        <row r="205">
          <cell r="G205">
            <v>1046</v>
          </cell>
          <cell r="K205">
            <v>1047</v>
          </cell>
          <cell r="O205">
            <v>1047</v>
          </cell>
          <cell r="V205">
            <v>1047</v>
          </cell>
          <cell r="W205">
            <v>4187</v>
          </cell>
          <cell r="BC205">
            <v>232.63458400000002</v>
          </cell>
          <cell r="BW205">
            <v>232.856988</v>
          </cell>
          <cell r="CQ205">
            <v>232.856988</v>
          </cell>
          <cell r="DZ205">
            <v>232.856988</v>
          </cell>
          <cell r="EE205">
            <v>931.20554800000025</v>
          </cell>
        </row>
        <row r="206">
          <cell r="G206">
            <v>0</v>
          </cell>
          <cell r="K206">
            <v>0</v>
          </cell>
          <cell r="O206">
            <v>0</v>
          </cell>
          <cell r="V206">
            <v>0</v>
          </cell>
          <cell r="W206">
            <v>0</v>
          </cell>
          <cell r="BC206">
            <v>0</v>
          </cell>
          <cell r="BW206">
            <v>0</v>
          </cell>
          <cell r="CQ206">
            <v>0</v>
          </cell>
          <cell r="DZ206">
            <v>0</v>
          </cell>
          <cell r="EE206">
            <v>0</v>
          </cell>
        </row>
        <row r="207">
          <cell r="G207">
            <v>48</v>
          </cell>
          <cell r="K207">
            <v>48</v>
          </cell>
          <cell r="O207">
            <v>48</v>
          </cell>
          <cell r="V207">
            <v>48</v>
          </cell>
          <cell r="W207">
            <v>192</v>
          </cell>
          <cell r="BC207">
            <v>21.962304</v>
          </cell>
          <cell r="BW207">
            <v>21.962304</v>
          </cell>
          <cell r="CQ207">
            <v>21.962304</v>
          </cell>
          <cell r="DZ207">
            <v>21.962304</v>
          </cell>
          <cell r="EE207">
            <v>87.849215999999998</v>
          </cell>
        </row>
        <row r="208">
          <cell r="G208">
            <v>36</v>
          </cell>
          <cell r="K208">
            <v>36</v>
          </cell>
          <cell r="O208">
            <v>36</v>
          </cell>
          <cell r="V208">
            <v>36</v>
          </cell>
          <cell r="W208">
            <v>144</v>
          </cell>
          <cell r="BC208">
            <v>9.4985279999999985</v>
          </cell>
          <cell r="BW208">
            <v>9.4985279999999985</v>
          </cell>
          <cell r="CQ208">
            <v>9.4985279999999985</v>
          </cell>
          <cell r="DZ208">
            <v>9.4985279999999985</v>
          </cell>
          <cell r="EE208">
            <v>37.994112000000001</v>
          </cell>
        </row>
        <row r="209">
          <cell r="G209">
            <v>18</v>
          </cell>
          <cell r="K209">
            <v>18</v>
          </cell>
          <cell r="O209">
            <v>14</v>
          </cell>
          <cell r="V209">
            <v>22</v>
          </cell>
          <cell r="W209">
            <v>72</v>
          </cell>
          <cell r="BC209">
            <v>6.0100559999999996</v>
          </cell>
          <cell r="BW209">
            <v>6.0100559999999996</v>
          </cell>
          <cell r="CQ209">
            <v>4.6744880000000002</v>
          </cell>
          <cell r="DZ209">
            <v>7.3456239999999999</v>
          </cell>
          <cell r="EE209">
            <v>24.040223999999998</v>
          </cell>
        </row>
        <row r="210">
          <cell r="G210">
            <v>18</v>
          </cell>
          <cell r="K210">
            <v>18</v>
          </cell>
          <cell r="O210">
            <v>18</v>
          </cell>
          <cell r="V210">
            <v>18</v>
          </cell>
          <cell r="W210">
            <v>72</v>
          </cell>
          <cell r="BC210">
            <v>4.2648840000000003</v>
          </cell>
          <cell r="BW210">
            <v>4.2648840000000003</v>
          </cell>
          <cell r="CQ210">
            <v>4.2648840000000003</v>
          </cell>
          <cell r="DZ210">
            <v>4.2648840000000003</v>
          </cell>
          <cell r="EE210">
            <v>17.059536000000001</v>
          </cell>
        </row>
        <row r="211">
          <cell r="G211">
            <v>21</v>
          </cell>
          <cell r="K211">
            <v>21</v>
          </cell>
          <cell r="O211">
            <v>21</v>
          </cell>
          <cell r="V211">
            <v>21</v>
          </cell>
          <cell r="W211">
            <v>84</v>
          </cell>
          <cell r="BC211">
            <v>4.0262040000000008</v>
          </cell>
          <cell r="BW211">
            <v>4.0262040000000008</v>
          </cell>
          <cell r="CQ211">
            <v>4.0262040000000008</v>
          </cell>
          <cell r="DZ211">
            <v>4.0262040000000008</v>
          </cell>
          <cell r="EE211">
            <v>16.104816000000003</v>
          </cell>
        </row>
        <row r="212">
          <cell r="G212">
            <v>30</v>
          </cell>
          <cell r="K212">
            <v>30</v>
          </cell>
          <cell r="O212">
            <v>30</v>
          </cell>
          <cell r="V212">
            <v>30</v>
          </cell>
          <cell r="W212">
            <v>120</v>
          </cell>
          <cell r="BC212">
            <v>6.6721200000000005</v>
          </cell>
          <cell r="BW212">
            <v>6.6721200000000005</v>
          </cell>
          <cell r="CQ212">
            <v>6.6721199999999996</v>
          </cell>
          <cell r="DZ212">
            <v>6.6721199999999996</v>
          </cell>
          <cell r="EE212">
            <v>26.688480000000002</v>
          </cell>
        </row>
        <row r="213">
          <cell r="G213">
            <v>36</v>
          </cell>
          <cell r="K213">
            <v>31</v>
          </cell>
          <cell r="O213">
            <v>43</v>
          </cell>
          <cell r="V213">
            <v>34</v>
          </cell>
          <cell r="W213">
            <v>144</v>
          </cell>
          <cell r="BC213">
            <v>8.0065439999999999</v>
          </cell>
          <cell r="BW213">
            <v>6.8945240000000005</v>
          </cell>
          <cell r="CQ213">
            <v>9.5633720000000011</v>
          </cell>
          <cell r="DZ213">
            <v>7.5617359999999998</v>
          </cell>
          <cell r="EE213">
            <v>32.026176000000007</v>
          </cell>
        </row>
        <row r="214">
          <cell r="G214">
            <v>30</v>
          </cell>
          <cell r="K214">
            <v>30</v>
          </cell>
          <cell r="O214">
            <v>30</v>
          </cell>
          <cell r="V214">
            <v>30</v>
          </cell>
          <cell r="W214">
            <v>120</v>
          </cell>
          <cell r="BC214">
            <v>6.6721200000000005</v>
          </cell>
          <cell r="BW214">
            <v>6.6721200000000005</v>
          </cell>
          <cell r="CQ214">
            <v>6.6721200000000005</v>
          </cell>
          <cell r="DZ214">
            <v>6.6721200000000005</v>
          </cell>
          <cell r="EE214">
            <v>26.688479999999995</v>
          </cell>
        </row>
        <row r="215">
          <cell r="G215">
            <v>9</v>
          </cell>
          <cell r="K215">
            <v>9</v>
          </cell>
          <cell r="O215">
            <v>9</v>
          </cell>
          <cell r="V215">
            <v>9</v>
          </cell>
          <cell r="W215">
            <v>36</v>
          </cell>
          <cell r="BC215">
            <v>1.6618680000000001</v>
          </cell>
          <cell r="BW215">
            <v>1.6618680000000001</v>
          </cell>
          <cell r="CQ215">
            <v>1.6618680000000001</v>
          </cell>
          <cell r="DZ215">
            <v>1.6618680000000001</v>
          </cell>
          <cell r="EE215">
            <v>6.6474719999999996</v>
          </cell>
        </row>
        <row r="216">
          <cell r="G216">
            <v>9</v>
          </cell>
          <cell r="K216">
            <v>9</v>
          </cell>
          <cell r="O216">
            <v>9</v>
          </cell>
          <cell r="V216">
            <v>9</v>
          </cell>
          <cell r="W216">
            <v>36</v>
          </cell>
          <cell r="BC216">
            <v>1.6618680000000001</v>
          </cell>
          <cell r="BW216">
            <v>1.6618680000000001</v>
          </cell>
          <cell r="CQ216">
            <v>1.6618680000000001</v>
          </cell>
          <cell r="DZ216">
            <v>1.6618680000000001</v>
          </cell>
          <cell r="EE216">
            <v>6.6474719999999996</v>
          </cell>
        </row>
        <row r="217">
          <cell r="G217">
            <v>42</v>
          </cell>
          <cell r="K217">
            <v>42</v>
          </cell>
          <cell r="O217">
            <v>42</v>
          </cell>
          <cell r="V217">
            <v>42</v>
          </cell>
          <cell r="W217">
            <v>168</v>
          </cell>
          <cell r="BC217">
            <v>6.6480959999999998</v>
          </cell>
          <cell r="BW217">
            <v>6.6480959999999998</v>
          </cell>
          <cell r="CQ217">
            <v>6.6480959999999998</v>
          </cell>
          <cell r="DZ217">
            <v>6.6480959999999998</v>
          </cell>
          <cell r="EE217">
            <v>26.592383999999999</v>
          </cell>
        </row>
        <row r="218">
          <cell r="G218">
            <v>0</v>
          </cell>
          <cell r="K218">
            <v>0</v>
          </cell>
          <cell r="O218">
            <v>0</v>
          </cell>
          <cell r="V218">
            <v>0</v>
          </cell>
          <cell r="W218">
            <v>0</v>
          </cell>
          <cell r="BC218">
            <v>0</v>
          </cell>
          <cell r="BW218">
            <v>0</v>
          </cell>
          <cell r="CQ218">
            <v>0</v>
          </cell>
          <cell r="DZ218">
            <v>0</v>
          </cell>
          <cell r="EE218">
            <v>0</v>
          </cell>
        </row>
        <row r="219">
          <cell r="G219">
            <v>0</v>
          </cell>
          <cell r="K219">
            <v>0</v>
          </cell>
          <cell r="O219">
            <v>0</v>
          </cell>
          <cell r="V219">
            <v>0</v>
          </cell>
          <cell r="W219">
            <v>0</v>
          </cell>
          <cell r="BC219">
            <v>0</v>
          </cell>
          <cell r="BW219">
            <v>0</v>
          </cell>
          <cell r="CQ219">
            <v>0</v>
          </cell>
          <cell r="DZ219">
            <v>0</v>
          </cell>
          <cell r="EE219">
            <v>0</v>
          </cell>
        </row>
        <row r="220">
          <cell r="G220">
            <v>18</v>
          </cell>
          <cell r="K220">
            <v>18</v>
          </cell>
          <cell r="O220">
            <v>18</v>
          </cell>
          <cell r="V220">
            <v>18</v>
          </cell>
          <cell r="W220">
            <v>72</v>
          </cell>
          <cell r="BC220">
            <v>4.0032719999999999</v>
          </cell>
          <cell r="BW220">
            <v>4.0032719999999999</v>
          </cell>
          <cell r="CQ220">
            <v>4.0032719999999999</v>
          </cell>
          <cell r="DZ220">
            <v>4.0032719999999999</v>
          </cell>
          <cell r="EE220">
            <v>16.013088</v>
          </cell>
        </row>
        <row r="221">
          <cell r="G221">
            <v>15</v>
          </cell>
          <cell r="K221">
            <v>15</v>
          </cell>
          <cell r="O221">
            <v>15</v>
          </cell>
          <cell r="V221">
            <v>15</v>
          </cell>
          <cell r="W221">
            <v>60</v>
          </cell>
          <cell r="BC221">
            <v>6.3203399999999998</v>
          </cell>
          <cell r="BW221">
            <v>6.3203399999999998</v>
          </cell>
          <cell r="CQ221">
            <v>6.3203399999999998</v>
          </cell>
          <cell r="DZ221">
            <v>6.3203399999999998</v>
          </cell>
          <cell r="EE221">
            <v>25.281359999999996</v>
          </cell>
        </row>
        <row r="224">
          <cell r="G224">
            <v>33</v>
          </cell>
          <cell r="K224">
            <v>30</v>
          </cell>
          <cell r="O224">
            <v>52</v>
          </cell>
          <cell r="V224">
            <v>48</v>
          </cell>
          <cell r="W224">
            <v>163</v>
          </cell>
          <cell r="BC224">
            <v>10.245378000000002</v>
          </cell>
          <cell r="BW224">
            <v>9.3139800000000008</v>
          </cell>
          <cell r="CQ224">
            <v>16.144232000000002</v>
          </cell>
          <cell r="DZ224">
            <v>14.902367999999999</v>
          </cell>
          <cell r="EE224">
            <v>50.605958000000001</v>
          </cell>
        </row>
        <row r="225">
          <cell r="G225">
            <v>1905</v>
          </cell>
          <cell r="K225">
            <v>2037</v>
          </cell>
          <cell r="O225">
            <v>1850</v>
          </cell>
          <cell r="V225">
            <v>1200</v>
          </cell>
          <cell r="W225">
            <v>6992</v>
          </cell>
          <cell r="BC225">
            <v>638.93700000000013</v>
          </cell>
          <cell r="BW225">
            <v>683.2098000000002</v>
          </cell>
          <cell r="CQ225">
            <v>620.49000000000012</v>
          </cell>
          <cell r="DZ225">
            <v>402.48000000000019</v>
          </cell>
          <cell r="EE225">
            <v>2345.1168000000002</v>
          </cell>
        </row>
        <row r="226">
          <cell r="G226">
            <v>335</v>
          </cell>
          <cell r="K226">
            <v>243</v>
          </cell>
          <cell r="O226">
            <v>400</v>
          </cell>
          <cell r="V226">
            <v>299</v>
          </cell>
          <cell r="W226">
            <v>1277</v>
          </cell>
          <cell r="BC226">
            <v>88.389079999999979</v>
          </cell>
          <cell r="BW226">
            <v>64.115064000000004</v>
          </cell>
          <cell r="CQ226">
            <v>105.53919999999999</v>
          </cell>
          <cell r="DZ226">
            <v>78.890551999999971</v>
          </cell>
          <cell r="EE226">
            <v>336.933896</v>
          </cell>
        </row>
        <row r="227">
          <cell r="G227">
            <v>87</v>
          </cell>
          <cell r="K227">
            <v>64</v>
          </cell>
          <cell r="O227">
            <v>102</v>
          </cell>
          <cell r="V227">
            <v>102</v>
          </cell>
          <cell r="W227">
            <v>355</v>
          </cell>
          <cell r="BC227">
            <v>20.613605999999997</v>
          </cell>
          <cell r="BW227">
            <v>15.164031999999999</v>
          </cell>
          <cell r="CQ227">
            <v>24.167675999999997</v>
          </cell>
          <cell r="DZ227">
            <v>24.167675999999997</v>
          </cell>
          <cell r="EE227">
            <v>84.112989999999996</v>
          </cell>
        </row>
        <row r="228">
          <cell r="G228">
            <v>119</v>
          </cell>
          <cell r="K228">
            <v>83</v>
          </cell>
          <cell r="O228">
            <v>143</v>
          </cell>
          <cell r="V228">
            <v>103</v>
          </cell>
          <cell r="W228">
            <v>448</v>
          </cell>
          <cell r="BC228">
            <v>26.466076000000005</v>
          </cell>
          <cell r="BW228">
            <v>18.459532000000003</v>
          </cell>
          <cell r="CQ228">
            <v>31.803772000000002</v>
          </cell>
          <cell r="DZ228">
            <v>22.907612000000004</v>
          </cell>
          <cell r="EE228">
            <v>99.636992000000035</v>
          </cell>
        </row>
        <row r="229">
          <cell r="G229">
            <v>57</v>
          </cell>
          <cell r="K229">
            <v>69</v>
          </cell>
          <cell r="O229">
            <v>203</v>
          </cell>
          <cell r="V229">
            <v>162</v>
          </cell>
          <cell r="W229">
            <v>491</v>
          </cell>
          <cell r="BC229">
            <v>10.525164</v>
          </cell>
          <cell r="BW229">
            <v>12.740988000000002</v>
          </cell>
          <cell r="CQ229">
            <v>37.484356000000005</v>
          </cell>
          <cell r="DZ229">
            <v>29.913624000000006</v>
          </cell>
          <cell r="EE229">
            <v>90.664132000000009</v>
          </cell>
        </row>
        <row r="230">
          <cell r="G230">
            <v>189</v>
          </cell>
          <cell r="K230">
            <v>172</v>
          </cell>
          <cell r="O230">
            <v>300</v>
          </cell>
          <cell r="V230">
            <v>1041</v>
          </cell>
          <cell r="W230">
            <v>1702</v>
          </cell>
          <cell r="BC230">
            <v>29.916432000000004</v>
          </cell>
          <cell r="BW230">
            <v>27.225536000000005</v>
          </cell>
          <cell r="CQ230">
            <v>47.486400000000003</v>
          </cell>
          <cell r="DZ230">
            <v>164.77780800000005</v>
          </cell>
          <cell r="EE230">
            <v>269.40617600000007</v>
          </cell>
        </row>
        <row r="231">
          <cell r="G231">
            <v>221</v>
          </cell>
          <cell r="K231">
            <v>254</v>
          </cell>
          <cell r="O231">
            <v>300</v>
          </cell>
          <cell r="V231">
            <v>300</v>
          </cell>
          <cell r="W231">
            <v>1075</v>
          </cell>
          <cell r="BC231">
            <v>55.966039999999992</v>
          </cell>
          <cell r="BW231">
            <v>64.322959999999995</v>
          </cell>
          <cell r="CQ231">
            <v>75.97199999999998</v>
          </cell>
          <cell r="DZ231">
            <v>75.97199999999998</v>
          </cell>
          <cell r="EE231">
            <v>272.23299999999995</v>
          </cell>
        </row>
        <row r="232">
          <cell r="G232">
            <v>201</v>
          </cell>
          <cell r="K232">
            <v>99</v>
          </cell>
          <cell r="O232">
            <v>203</v>
          </cell>
          <cell r="V232">
            <v>163</v>
          </cell>
          <cell r="W232">
            <v>666</v>
          </cell>
          <cell r="BC232">
            <v>91.967148000000009</v>
          </cell>
          <cell r="BW232">
            <v>45.297252</v>
          </cell>
          <cell r="CQ232">
            <v>92.882244</v>
          </cell>
          <cell r="DZ232">
            <v>74.580324000000005</v>
          </cell>
          <cell r="EE232">
            <v>304.726968</v>
          </cell>
        </row>
        <row r="233">
          <cell r="G233">
            <v>61</v>
          </cell>
          <cell r="K233">
            <v>45</v>
          </cell>
          <cell r="O233">
            <v>62</v>
          </cell>
          <cell r="V233">
            <v>48</v>
          </cell>
          <cell r="W233">
            <v>216</v>
          </cell>
          <cell r="BC233">
            <v>11.695164000000004</v>
          </cell>
          <cell r="BW233">
            <v>8.6275800000000018</v>
          </cell>
          <cell r="CQ233">
            <v>11.886888000000003</v>
          </cell>
          <cell r="DZ233">
            <v>9.202752000000002</v>
          </cell>
          <cell r="EE233">
            <v>41.41238400000001</v>
          </cell>
        </row>
        <row r="234">
          <cell r="G234">
            <v>64</v>
          </cell>
          <cell r="K234">
            <v>40</v>
          </cell>
          <cell r="O234">
            <v>62</v>
          </cell>
          <cell r="V234">
            <v>48</v>
          </cell>
          <cell r="W234">
            <v>214</v>
          </cell>
          <cell r="BC234">
            <v>14.233856000000001</v>
          </cell>
          <cell r="BW234">
            <v>8.8961600000000018</v>
          </cell>
          <cell r="CQ234">
            <v>13.789048000000001</v>
          </cell>
          <cell r="DZ234">
            <v>10.675392000000002</v>
          </cell>
          <cell r="EE234">
            <v>47.594456000000008</v>
          </cell>
        </row>
        <row r="235">
          <cell r="G235">
            <v>99</v>
          </cell>
          <cell r="K235">
            <v>81</v>
          </cell>
          <cell r="O235">
            <v>143</v>
          </cell>
          <cell r="V235">
            <v>153</v>
          </cell>
          <cell r="W235">
            <v>476</v>
          </cell>
          <cell r="BC235">
            <v>18.280548000000003</v>
          </cell>
          <cell r="BW235">
            <v>14.956812000000003</v>
          </cell>
          <cell r="CQ235">
            <v>26.405236000000006</v>
          </cell>
          <cell r="DZ235">
            <v>28.251756000000004</v>
          </cell>
          <cell r="EE235">
            <v>87.894352000000012</v>
          </cell>
        </row>
        <row r="236">
          <cell r="G236">
            <v>47</v>
          </cell>
          <cell r="K236">
            <v>96</v>
          </cell>
          <cell r="O236">
            <v>83</v>
          </cell>
          <cell r="V236">
            <v>84</v>
          </cell>
          <cell r="W236">
            <v>310</v>
          </cell>
          <cell r="BC236">
            <v>10.452988000000005</v>
          </cell>
          <cell r="BW236">
            <v>21.350784000000004</v>
          </cell>
          <cell r="CQ236">
            <v>18.459532000000003</v>
          </cell>
          <cell r="DZ236">
            <v>18.681936000000004</v>
          </cell>
          <cell r="EE236">
            <v>68.945240000000027</v>
          </cell>
        </row>
        <row r="237">
          <cell r="G237">
            <v>107</v>
          </cell>
          <cell r="K237">
            <v>94</v>
          </cell>
          <cell r="O237">
            <v>143</v>
          </cell>
          <cell r="V237">
            <v>103</v>
          </cell>
          <cell r="W237">
            <v>447</v>
          </cell>
          <cell r="BC237">
            <v>45.085091999999989</v>
          </cell>
          <cell r="BW237">
            <v>39.607463999999993</v>
          </cell>
          <cell r="CQ237">
            <v>60.253907999999996</v>
          </cell>
          <cell r="DZ237">
            <v>43.399668000000005</v>
          </cell>
          <cell r="EE237">
            <v>188.34613200000001</v>
          </cell>
        </row>
        <row r="238">
          <cell r="G238">
            <v>21</v>
          </cell>
          <cell r="K238">
            <v>7</v>
          </cell>
          <cell r="O238">
            <v>9</v>
          </cell>
          <cell r="V238">
            <v>9</v>
          </cell>
          <cell r="W238">
            <v>46</v>
          </cell>
          <cell r="BC238">
            <v>5.318039999999999</v>
          </cell>
          <cell r="BW238">
            <v>1.7726799999999998</v>
          </cell>
          <cell r="CQ238">
            <v>2.2791599999999996</v>
          </cell>
          <cell r="DZ238">
            <v>2.2791599999999996</v>
          </cell>
          <cell r="EE238">
            <v>11.649039999999998</v>
          </cell>
        </row>
        <row r="239">
          <cell r="G239">
            <v>100</v>
          </cell>
          <cell r="K239">
            <v>52</v>
          </cell>
          <cell r="O239">
            <v>143</v>
          </cell>
          <cell r="V239">
            <v>103</v>
          </cell>
          <cell r="W239">
            <v>398</v>
          </cell>
          <cell r="BC239">
            <v>22.240400000000001</v>
          </cell>
          <cell r="BW239">
            <v>11.565008000000002</v>
          </cell>
          <cell r="CQ239">
            <v>31.803772000000002</v>
          </cell>
          <cell r="DZ239">
            <v>22.907612000000004</v>
          </cell>
          <cell r="EE239">
            <v>88.516792000000024</v>
          </cell>
        </row>
        <row r="240">
          <cell r="G240">
            <v>120</v>
          </cell>
          <cell r="K240">
            <v>58</v>
          </cell>
          <cell r="O240">
            <v>213</v>
          </cell>
          <cell r="V240">
            <v>162</v>
          </cell>
          <cell r="W240">
            <v>553</v>
          </cell>
          <cell r="BC240">
            <v>26.688480000000006</v>
          </cell>
          <cell r="BW240">
            <v>12.899432000000003</v>
          </cell>
          <cell r="CQ240">
            <v>47.372052000000018</v>
          </cell>
          <cell r="DZ240">
            <v>36.029448000000009</v>
          </cell>
          <cell r="EE240">
            <v>122.98941200000004</v>
          </cell>
        </row>
        <row r="242">
          <cell r="G242">
            <v>430</v>
          </cell>
          <cell r="K242">
            <v>430</v>
          </cell>
          <cell r="O242">
            <v>450</v>
          </cell>
          <cell r="V242">
            <v>420</v>
          </cell>
          <cell r="W242">
            <v>1730</v>
          </cell>
          <cell r="BC242">
            <v>133.50038000000001</v>
          </cell>
          <cell r="BW242">
            <v>133.50038000000001</v>
          </cell>
          <cell r="CQ242">
            <v>139.7097</v>
          </cell>
          <cell r="DZ242">
            <v>130.39571999999998</v>
          </cell>
          <cell r="EE242">
            <v>537.10617999999999</v>
          </cell>
        </row>
        <row r="245">
          <cell r="G245">
            <v>72</v>
          </cell>
          <cell r="K245">
            <v>76</v>
          </cell>
          <cell r="O245">
            <v>74</v>
          </cell>
          <cell r="V245">
            <v>78</v>
          </cell>
          <cell r="W245">
            <v>300</v>
          </cell>
          <cell r="BC245">
            <v>18.233279999999997</v>
          </cell>
          <cell r="BW245">
            <v>19.24624</v>
          </cell>
          <cell r="CQ245">
            <v>18.73976</v>
          </cell>
          <cell r="DZ245">
            <v>19.752719999999997</v>
          </cell>
          <cell r="EE245">
            <v>75.97199999999998</v>
          </cell>
        </row>
        <row r="246">
          <cell r="G246">
            <v>1632</v>
          </cell>
          <cell r="K246">
            <v>1700</v>
          </cell>
          <cell r="O246">
            <v>1870</v>
          </cell>
          <cell r="V246">
            <v>1870</v>
          </cell>
          <cell r="W246">
            <v>7072</v>
          </cell>
          <cell r="BC246">
            <v>362.96332799999999</v>
          </cell>
          <cell r="BW246">
            <v>378.0868000000001</v>
          </cell>
          <cell r="CQ246">
            <v>415.89548000000002</v>
          </cell>
          <cell r="DZ246">
            <v>415.89548000000002</v>
          </cell>
          <cell r="EE246">
            <v>1572.8410879999997</v>
          </cell>
        </row>
        <row r="247">
          <cell r="G247">
            <v>62</v>
          </cell>
          <cell r="K247">
            <v>66</v>
          </cell>
          <cell r="O247">
            <v>55</v>
          </cell>
          <cell r="V247">
            <v>67</v>
          </cell>
          <cell r="W247">
            <v>250</v>
          </cell>
          <cell r="BC247">
            <v>28.367975999999999</v>
          </cell>
          <cell r="BW247">
            <v>30.198167999999995</v>
          </cell>
          <cell r="CQ247">
            <v>25.165139999999994</v>
          </cell>
          <cell r="DZ247">
            <v>30.655715999999998</v>
          </cell>
          <cell r="EE247">
            <v>114.38699999999997</v>
          </cell>
        </row>
        <row r="248">
          <cell r="G248">
            <v>47</v>
          </cell>
          <cell r="K248">
            <v>52</v>
          </cell>
          <cell r="O248">
            <v>55</v>
          </cell>
          <cell r="V248">
            <v>54</v>
          </cell>
          <cell r="W248">
            <v>208</v>
          </cell>
          <cell r="BC248">
            <v>11.136086000000001</v>
          </cell>
          <cell r="BW248">
            <v>12.320775999999999</v>
          </cell>
          <cell r="CQ248">
            <v>13.031590000000001</v>
          </cell>
          <cell r="DZ248">
            <v>12.794651999999999</v>
          </cell>
          <cell r="EE248">
            <v>49.283103999999994</v>
          </cell>
        </row>
        <row r="249">
          <cell r="G249">
            <v>23</v>
          </cell>
          <cell r="K249">
            <v>30</v>
          </cell>
          <cell r="O249">
            <v>18</v>
          </cell>
          <cell r="V249">
            <v>18</v>
          </cell>
          <cell r="W249">
            <v>89</v>
          </cell>
          <cell r="BC249">
            <v>5.1152920000000002</v>
          </cell>
          <cell r="BW249">
            <v>6.6721200000000014</v>
          </cell>
          <cell r="CQ249">
            <v>4.0032719999999999</v>
          </cell>
          <cell r="DZ249">
            <v>4.0032719999999999</v>
          </cell>
          <cell r="EE249">
            <v>19.793956000000001</v>
          </cell>
        </row>
        <row r="250">
          <cell r="G250">
            <v>17</v>
          </cell>
          <cell r="K250">
            <v>21</v>
          </cell>
          <cell r="O250">
            <v>19</v>
          </cell>
          <cell r="V250">
            <v>13</v>
          </cell>
          <cell r="W250">
            <v>70</v>
          </cell>
          <cell r="BC250">
            <v>3.7808680000000012</v>
          </cell>
          <cell r="BW250">
            <v>4.670484000000001</v>
          </cell>
          <cell r="CQ250">
            <v>4.2256760000000009</v>
          </cell>
          <cell r="DZ250">
            <v>2.8912520000000006</v>
          </cell>
          <cell r="EE250">
            <v>15.568280000000005</v>
          </cell>
        </row>
        <row r="251">
          <cell r="G251">
            <v>14</v>
          </cell>
          <cell r="K251">
            <v>18</v>
          </cell>
          <cell r="O251">
            <v>20</v>
          </cell>
          <cell r="V251">
            <v>19</v>
          </cell>
          <cell r="W251">
            <v>71</v>
          </cell>
          <cell r="BC251">
            <v>3.1136560000000006</v>
          </cell>
          <cell r="BW251">
            <v>4.0032719999999999</v>
          </cell>
          <cell r="CQ251">
            <v>4.44808</v>
          </cell>
          <cell r="DZ251">
            <v>4.225676</v>
          </cell>
          <cell r="EE251">
            <v>15.790684000000002</v>
          </cell>
        </row>
        <row r="252">
          <cell r="G252">
            <v>2</v>
          </cell>
          <cell r="K252">
            <v>2</v>
          </cell>
          <cell r="O252">
            <v>2</v>
          </cell>
          <cell r="V252">
            <v>2</v>
          </cell>
          <cell r="W252">
            <v>8</v>
          </cell>
          <cell r="BC252">
            <v>0.44480800000000009</v>
          </cell>
          <cell r="BW252">
            <v>0.44480800000000009</v>
          </cell>
          <cell r="CQ252">
            <v>0.44480800000000009</v>
          </cell>
          <cell r="DZ252">
            <v>0.44480800000000009</v>
          </cell>
          <cell r="EE252">
            <v>1.7792320000000004</v>
          </cell>
        </row>
        <row r="253">
          <cell r="G253">
            <v>0</v>
          </cell>
          <cell r="K253">
            <v>58</v>
          </cell>
          <cell r="O253">
            <v>60</v>
          </cell>
          <cell r="V253">
            <v>62</v>
          </cell>
          <cell r="W253">
            <v>180</v>
          </cell>
          <cell r="BC253">
            <v>0</v>
          </cell>
          <cell r="BW253">
            <v>12.899432000000001</v>
          </cell>
          <cell r="CQ253">
            <v>13.344240000000003</v>
          </cell>
          <cell r="DZ253">
            <v>13.789048000000001</v>
          </cell>
          <cell r="EE253">
            <v>40.032720000000005</v>
          </cell>
        </row>
        <row r="254">
          <cell r="G254">
            <v>4</v>
          </cell>
          <cell r="K254">
            <v>5</v>
          </cell>
          <cell r="O254">
            <v>5</v>
          </cell>
          <cell r="V254">
            <v>5</v>
          </cell>
          <cell r="W254">
            <v>19</v>
          </cell>
          <cell r="BC254">
            <v>0.76689600000000024</v>
          </cell>
          <cell r="BW254">
            <v>0.95862000000000025</v>
          </cell>
          <cell r="CQ254">
            <v>0.95862000000000025</v>
          </cell>
          <cell r="DZ254">
            <v>0.95862000000000025</v>
          </cell>
          <cell r="EE254">
            <v>3.6427560000000012</v>
          </cell>
        </row>
        <row r="255">
          <cell r="G255">
            <v>20</v>
          </cell>
          <cell r="K255">
            <v>20</v>
          </cell>
          <cell r="O255">
            <v>22</v>
          </cell>
          <cell r="V255">
            <v>20</v>
          </cell>
          <cell r="W255">
            <v>82</v>
          </cell>
          <cell r="BC255">
            <v>3.6930399999999999</v>
          </cell>
          <cell r="BW255">
            <v>3.6930399999999999</v>
          </cell>
          <cell r="CQ255">
            <v>4.0623439999999995</v>
          </cell>
          <cell r="DZ255">
            <v>3.6930399999999999</v>
          </cell>
          <cell r="EE255">
            <v>15.141463999999999</v>
          </cell>
        </row>
        <row r="256">
          <cell r="G256">
            <v>32</v>
          </cell>
          <cell r="K256">
            <v>36</v>
          </cell>
          <cell r="O256">
            <v>42</v>
          </cell>
          <cell r="V256">
            <v>42</v>
          </cell>
          <cell r="W256">
            <v>152</v>
          </cell>
          <cell r="BC256">
            <v>5.0652160000000004</v>
          </cell>
          <cell r="BW256">
            <v>5.6983679999999994</v>
          </cell>
          <cell r="CQ256">
            <v>6.6480960000000007</v>
          </cell>
          <cell r="DZ256">
            <v>6.6480960000000007</v>
          </cell>
          <cell r="EE256">
            <v>24.059776000000003</v>
          </cell>
        </row>
        <row r="257">
          <cell r="G257">
            <v>26</v>
          </cell>
          <cell r="K257">
            <v>30</v>
          </cell>
          <cell r="O257">
            <v>31</v>
          </cell>
          <cell r="V257">
            <v>27</v>
          </cell>
          <cell r="W257">
            <v>114</v>
          </cell>
          <cell r="BC257">
            <v>6.860047999999999</v>
          </cell>
          <cell r="BW257">
            <v>7.9154399999999985</v>
          </cell>
          <cell r="CQ257">
            <v>8.1792879999999979</v>
          </cell>
          <cell r="DZ257">
            <v>7.1238960000000002</v>
          </cell>
          <cell r="EE257">
            <v>30.07867199999999</v>
          </cell>
        </row>
        <row r="258">
          <cell r="G258">
            <v>12</v>
          </cell>
          <cell r="K258">
            <v>52</v>
          </cell>
          <cell r="O258">
            <v>39</v>
          </cell>
          <cell r="V258">
            <v>39</v>
          </cell>
          <cell r="W258">
            <v>142</v>
          </cell>
          <cell r="BC258">
            <v>2.6688480000000006</v>
          </cell>
          <cell r="BW258">
            <v>11.565008000000002</v>
          </cell>
          <cell r="CQ258">
            <v>8.6737560000000009</v>
          </cell>
          <cell r="DZ258">
            <v>8.6737560000000009</v>
          </cell>
          <cell r="EE258">
            <v>31.581368000000005</v>
          </cell>
        </row>
        <row r="259">
          <cell r="G259">
            <v>15</v>
          </cell>
          <cell r="K259">
            <v>15</v>
          </cell>
          <cell r="O259">
            <v>15</v>
          </cell>
          <cell r="V259">
            <v>15</v>
          </cell>
          <cell r="W259">
            <v>60</v>
          </cell>
          <cell r="BC259">
            <v>3.3360600000000007</v>
          </cell>
          <cell r="BW259">
            <v>3.3360600000000007</v>
          </cell>
          <cell r="CQ259">
            <v>3.3360600000000007</v>
          </cell>
          <cell r="DZ259">
            <v>3.3360600000000007</v>
          </cell>
          <cell r="EE259">
            <v>13.344240000000003</v>
          </cell>
        </row>
        <row r="261">
          <cell r="G261">
            <v>30</v>
          </cell>
          <cell r="K261">
            <v>30</v>
          </cell>
          <cell r="O261">
            <v>30</v>
          </cell>
          <cell r="V261">
            <v>30</v>
          </cell>
          <cell r="W261">
            <v>120</v>
          </cell>
          <cell r="BC261">
            <v>6.6721200000000014</v>
          </cell>
          <cell r="BW261">
            <v>6.6721200000000014</v>
          </cell>
          <cell r="CQ261">
            <v>6.6721200000000014</v>
          </cell>
          <cell r="DZ261">
            <v>6.6721200000000014</v>
          </cell>
          <cell r="EE261">
            <v>26.688479999999998</v>
          </cell>
        </row>
        <row r="262">
          <cell r="G262">
            <v>6</v>
          </cell>
          <cell r="K262">
            <v>6</v>
          </cell>
          <cell r="O262">
            <v>5</v>
          </cell>
          <cell r="V262">
            <v>3</v>
          </cell>
          <cell r="W262">
            <v>20</v>
          </cell>
          <cell r="BC262">
            <v>1.5830879999999998</v>
          </cell>
          <cell r="BW262">
            <v>1.5830879999999998</v>
          </cell>
          <cell r="CQ262">
            <v>1.31924</v>
          </cell>
          <cell r="DZ262">
            <v>0.79154399999999991</v>
          </cell>
          <cell r="EE262">
            <v>5.2769600000000008</v>
          </cell>
        </row>
        <row r="263">
          <cell r="G263">
            <v>6</v>
          </cell>
          <cell r="K263">
            <v>6</v>
          </cell>
          <cell r="O263">
            <v>6</v>
          </cell>
          <cell r="V263">
            <v>6</v>
          </cell>
          <cell r="W263">
            <v>24</v>
          </cell>
          <cell r="BC263">
            <v>1.4216279999999999</v>
          </cell>
          <cell r="BW263">
            <v>1.4216279999999999</v>
          </cell>
          <cell r="CQ263">
            <v>1.4216279999999999</v>
          </cell>
          <cell r="DZ263">
            <v>1.4216279999999999</v>
          </cell>
          <cell r="EE263">
            <v>5.6865119999999996</v>
          </cell>
        </row>
        <row r="264">
          <cell r="G264">
            <v>1</v>
          </cell>
          <cell r="K264">
            <v>1</v>
          </cell>
          <cell r="O264">
            <v>2</v>
          </cell>
          <cell r="V264">
            <v>2</v>
          </cell>
          <cell r="W264">
            <v>6</v>
          </cell>
          <cell r="BC264">
            <v>0.15828800000000001</v>
          </cell>
          <cell r="BW264">
            <v>0.15828800000000001</v>
          </cell>
          <cell r="CQ264">
            <v>0.31657600000000002</v>
          </cell>
          <cell r="DZ264">
            <v>0.31657600000000002</v>
          </cell>
          <cell r="EE264">
            <v>0.94972800000000013</v>
          </cell>
        </row>
        <row r="265">
          <cell r="G265">
            <v>4</v>
          </cell>
          <cell r="K265">
            <v>2</v>
          </cell>
          <cell r="O265">
            <v>4</v>
          </cell>
          <cell r="V265">
            <v>6</v>
          </cell>
          <cell r="W265">
            <v>16</v>
          </cell>
          <cell r="BC265">
            <v>0.73860800000000004</v>
          </cell>
          <cell r="BW265">
            <v>0.36930400000000002</v>
          </cell>
          <cell r="CQ265">
            <v>0.73860800000000004</v>
          </cell>
          <cell r="DZ265">
            <v>1.107912</v>
          </cell>
          <cell r="EE265">
            <v>2.9544319999999997</v>
          </cell>
        </row>
        <row r="266">
          <cell r="G266">
            <v>3</v>
          </cell>
          <cell r="K266">
            <v>3</v>
          </cell>
          <cell r="O266">
            <v>3</v>
          </cell>
          <cell r="V266">
            <v>3</v>
          </cell>
          <cell r="W266">
            <v>12</v>
          </cell>
          <cell r="BC266">
            <v>0.75972000000000006</v>
          </cell>
          <cell r="BW266">
            <v>0.75972000000000006</v>
          </cell>
          <cell r="CQ266">
            <v>0.75972000000000006</v>
          </cell>
          <cell r="DZ266">
            <v>0.75972000000000006</v>
          </cell>
          <cell r="EE266">
            <v>3.0388800000000002</v>
          </cell>
        </row>
        <row r="267">
          <cell r="W267">
            <v>1450</v>
          </cell>
          <cell r="BC267">
            <v>116.86219999999999</v>
          </cell>
          <cell r="BW267">
            <v>113.18938800000001</v>
          </cell>
          <cell r="CQ267">
            <v>128.54841999999996</v>
          </cell>
          <cell r="DZ267">
            <v>125.54339199999997</v>
          </cell>
          <cell r="EE267">
            <v>484.14339999999993</v>
          </cell>
        </row>
        <row r="268">
          <cell r="G268">
            <v>350</v>
          </cell>
          <cell r="K268">
            <v>339</v>
          </cell>
          <cell r="O268">
            <v>385</v>
          </cell>
          <cell r="V268">
            <v>376</v>
          </cell>
        </row>
        <row r="269">
          <cell r="EH269">
            <v>113699</v>
          </cell>
          <cell r="EI269">
            <v>29444.39620134679</v>
          </cell>
        </row>
      </sheetData>
      <sheetData sheetId="5">
        <row r="5">
          <cell r="D5">
            <v>494</v>
          </cell>
          <cell r="BJ5">
            <v>78.319142999999997</v>
          </cell>
          <cell r="CD5">
            <v>78.319142999999997</v>
          </cell>
          <cell r="CX5">
            <v>78.319142999999997</v>
          </cell>
          <cell r="EG5">
            <v>78.319142999999997</v>
          </cell>
          <cell r="EL5">
            <v>313.27657199999999</v>
          </cell>
        </row>
        <row r="7">
          <cell r="G7">
            <v>252</v>
          </cell>
          <cell r="K7">
            <v>257</v>
          </cell>
          <cell r="O7">
            <v>270</v>
          </cell>
          <cell r="V7">
            <v>270</v>
          </cell>
          <cell r="W7">
            <v>1049</v>
          </cell>
          <cell r="BJ7">
            <v>62.271056290909101</v>
          </cell>
          <cell r="CD7">
            <v>63.506593122077931</v>
          </cell>
          <cell r="CX7">
            <v>66.718988883116893</v>
          </cell>
          <cell r="EG7">
            <v>66.718988883116893</v>
          </cell>
          <cell r="EL7">
            <v>259.21562717922075</v>
          </cell>
        </row>
        <row r="8">
          <cell r="G8">
            <v>210</v>
          </cell>
          <cell r="K8">
            <v>210</v>
          </cell>
          <cell r="O8">
            <v>226</v>
          </cell>
          <cell r="V8">
            <v>225</v>
          </cell>
          <cell r="W8">
            <v>871</v>
          </cell>
          <cell r="BJ8">
            <v>51.89254690909091</v>
          </cell>
          <cell r="CD8">
            <v>51.89254690909091</v>
          </cell>
          <cell r="CX8">
            <v>55.846264768831176</v>
          </cell>
          <cell r="EG8">
            <v>55.599157402597413</v>
          </cell>
          <cell r="EL8">
            <v>215.23051598961041</v>
          </cell>
        </row>
        <row r="9">
          <cell r="G9">
            <v>1020</v>
          </cell>
          <cell r="K9">
            <v>1020</v>
          </cell>
          <cell r="O9">
            <v>1020</v>
          </cell>
          <cell r="V9">
            <v>1020</v>
          </cell>
          <cell r="W9">
            <v>4080</v>
          </cell>
          <cell r="BJ9">
            <v>252.04951355844162</v>
          </cell>
          <cell r="CD9">
            <v>252.04951355844162</v>
          </cell>
          <cell r="CX9">
            <v>252.04951355844162</v>
          </cell>
          <cell r="EG9">
            <v>252.04951355844162</v>
          </cell>
          <cell r="EL9">
            <v>1008.1980542337665</v>
          </cell>
        </row>
        <row r="10">
          <cell r="G10">
            <v>2755</v>
          </cell>
          <cell r="K10">
            <v>2718</v>
          </cell>
          <cell r="O10">
            <v>2779</v>
          </cell>
          <cell r="V10">
            <v>3098</v>
          </cell>
          <cell r="W10">
            <v>11350</v>
          </cell>
          <cell r="BJ10">
            <v>639.74969099999998</v>
          </cell>
          <cell r="CD10">
            <v>1561.7765099999997</v>
          </cell>
          <cell r="CX10">
            <v>1561.7765099999997</v>
          </cell>
          <cell r="EG10">
            <v>1561.7765099999997</v>
          </cell>
          <cell r="EL10">
            <v>5325.0792209999991</v>
          </cell>
        </row>
        <row r="12">
          <cell r="G12">
            <v>1064</v>
          </cell>
          <cell r="K12">
            <v>1053</v>
          </cell>
          <cell r="O12">
            <v>1097</v>
          </cell>
          <cell r="V12">
            <v>1110</v>
          </cell>
          <cell r="W12">
            <v>4324</v>
          </cell>
          <cell r="BJ12">
            <v>264.06240349090911</v>
          </cell>
          <cell r="CD12">
            <v>261.33243503376622</v>
          </cell>
          <cell r="CX12">
            <v>272.25230886233766</v>
          </cell>
          <cell r="EG12">
            <v>275.47863522077921</v>
          </cell>
          <cell r="EL12">
            <v>1073.1257826077922</v>
          </cell>
        </row>
        <row r="13">
          <cell r="G13">
            <v>988</v>
          </cell>
          <cell r="K13">
            <v>976</v>
          </cell>
          <cell r="O13">
            <v>983</v>
          </cell>
          <cell r="V13">
            <v>1050</v>
          </cell>
          <cell r="W13">
            <v>3997</v>
          </cell>
          <cell r="BJ13">
            <v>245.20080324155845</v>
          </cell>
          <cell r="CD13">
            <v>242.22265583376623</v>
          </cell>
          <cell r="CX13">
            <v>243.95990848831173</v>
          </cell>
          <cell r="EG13">
            <v>260.58789818181816</v>
          </cell>
          <cell r="EL13">
            <v>991.97126574545462</v>
          </cell>
        </row>
        <row r="14">
          <cell r="G14">
            <v>703</v>
          </cell>
          <cell r="K14">
            <v>689</v>
          </cell>
          <cell r="O14">
            <v>699</v>
          </cell>
          <cell r="V14">
            <v>938</v>
          </cell>
          <cell r="W14">
            <v>3029</v>
          </cell>
          <cell r="BJ14">
            <v>174.46980230649351</v>
          </cell>
          <cell r="CD14">
            <v>170.99529699740259</v>
          </cell>
          <cell r="CX14">
            <v>173.47708650389609</v>
          </cell>
          <cell r="EG14">
            <v>232.7918557090909</v>
          </cell>
          <cell r="EL14">
            <v>751.73404151688305</v>
          </cell>
        </row>
        <row r="15">
          <cell r="G15">
            <v>1198</v>
          </cell>
          <cell r="K15">
            <v>1260</v>
          </cell>
          <cell r="O15">
            <v>1260</v>
          </cell>
          <cell r="V15">
            <v>1260</v>
          </cell>
          <cell r="W15">
            <v>4978</v>
          </cell>
          <cell r="BJ15">
            <v>1151.307675</v>
          </cell>
          <cell r="CD15">
            <v>1151.3076749999998</v>
          </cell>
          <cell r="CX15">
            <v>1151.3076749999998</v>
          </cell>
          <cell r="EG15">
            <v>1151.3076749999998</v>
          </cell>
          <cell r="EL15">
            <v>4605.2307000000001</v>
          </cell>
        </row>
        <row r="17">
          <cell r="G17">
            <v>374</v>
          </cell>
          <cell r="K17">
            <v>390</v>
          </cell>
          <cell r="O17">
            <v>390</v>
          </cell>
          <cell r="V17">
            <v>390</v>
          </cell>
          <cell r="W17">
            <v>1544</v>
          </cell>
          <cell r="BJ17">
            <v>92.818927542857125</v>
          </cell>
          <cell r="CD17">
            <v>96.789790753246763</v>
          </cell>
          <cell r="CX17">
            <v>96.789790753246763</v>
          </cell>
          <cell r="EG17">
            <v>96.789790753246763</v>
          </cell>
          <cell r="EL17">
            <v>383.18829980259744</v>
          </cell>
        </row>
        <row r="18">
          <cell r="G18">
            <v>374</v>
          </cell>
          <cell r="K18">
            <v>390</v>
          </cell>
          <cell r="O18">
            <v>390</v>
          </cell>
          <cell r="V18">
            <v>390</v>
          </cell>
          <cell r="W18">
            <v>1544</v>
          </cell>
          <cell r="BJ18">
            <v>92.818927542857125</v>
          </cell>
          <cell r="CD18">
            <v>96.789790753246763</v>
          </cell>
          <cell r="CX18">
            <v>96.789790753246763</v>
          </cell>
          <cell r="EG18">
            <v>96.789790753246763</v>
          </cell>
          <cell r="EL18">
            <v>383.18829980259744</v>
          </cell>
        </row>
        <row r="19">
          <cell r="G19">
            <v>450</v>
          </cell>
          <cell r="K19">
            <v>480</v>
          </cell>
          <cell r="O19">
            <v>480</v>
          </cell>
          <cell r="V19">
            <v>480</v>
          </cell>
          <cell r="W19">
            <v>1890</v>
          </cell>
          <cell r="BJ19">
            <v>111.68052779220778</v>
          </cell>
          <cell r="CD19">
            <v>119.12589631168831</v>
          </cell>
          <cell r="CX19">
            <v>119.12589631168831</v>
          </cell>
          <cell r="EG19">
            <v>119.12589631168831</v>
          </cell>
          <cell r="EL19">
            <v>469.05821672727274</v>
          </cell>
        </row>
        <row r="20">
          <cell r="BJ20">
            <v>874.7071199999998</v>
          </cell>
          <cell r="CD20">
            <v>1231.4943269999999</v>
          </cell>
          <cell r="CX20">
            <v>1231.4943269999999</v>
          </cell>
          <cell r="EG20">
            <v>1231.4943269999999</v>
          </cell>
          <cell r="EL20">
            <v>4569.1901009999992</v>
          </cell>
        </row>
        <row r="22">
          <cell r="G22">
            <v>315</v>
          </cell>
          <cell r="K22">
            <v>315</v>
          </cell>
          <cell r="O22">
            <v>315</v>
          </cell>
          <cell r="V22">
            <v>315</v>
          </cell>
          <cell r="W22">
            <v>1260</v>
          </cell>
          <cell r="BJ22">
            <v>77.838820363636373</v>
          </cell>
          <cell r="CD22">
            <v>77.838820363636373</v>
          </cell>
          <cell r="CX22">
            <v>77.838820363636373</v>
          </cell>
          <cell r="EG22">
            <v>77.838820363636373</v>
          </cell>
          <cell r="EL22">
            <v>311.35528145454549</v>
          </cell>
        </row>
        <row r="23">
          <cell r="G23">
            <v>315</v>
          </cell>
          <cell r="K23">
            <v>315</v>
          </cell>
          <cell r="O23">
            <v>315</v>
          </cell>
          <cell r="V23">
            <v>315</v>
          </cell>
          <cell r="W23">
            <v>1260</v>
          </cell>
          <cell r="BJ23">
            <v>77.838820363636373</v>
          </cell>
          <cell r="CD23">
            <v>77.838820363636373</v>
          </cell>
          <cell r="CX23">
            <v>77.838820363636373</v>
          </cell>
          <cell r="EG23">
            <v>77.838820363636373</v>
          </cell>
          <cell r="EL23">
            <v>311.35528145454549</v>
          </cell>
        </row>
        <row r="24">
          <cell r="G24">
            <v>300</v>
          </cell>
          <cell r="K24">
            <v>300</v>
          </cell>
          <cell r="O24">
            <v>300</v>
          </cell>
          <cell r="V24">
            <v>300</v>
          </cell>
          <cell r="W24">
            <v>1200</v>
          </cell>
          <cell r="BJ24">
            <v>74.132209870129884</v>
          </cell>
          <cell r="CD24">
            <v>74.132209870129884</v>
          </cell>
          <cell r="CX24">
            <v>74.132209870129884</v>
          </cell>
          <cell r="EG24">
            <v>74.132209870129884</v>
          </cell>
          <cell r="EL24">
            <v>296.52883948051954</v>
          </cell>
        </row>
        <row r="25">
          <cell r="BJ25">
            <v>544.119282</v>
          </cell>
          <cell r="CD25">
            <v>2309.3104860000003</v>
          </cell>
          <cell r="CX25">
            <v>2309.3104860000003</v>
          </cell>
          <cell r="EG25">
            <v>2309.3104860000003</v>
          </cell>
          <cell r="EL25">
            <v>7472.0507400000006</v>
          </cell>
        </row>
        <row r="27">
          <cell r="G27">
            <v>497</v>
          </cell>
          <cell r="K27">
            <v>493</v>
          </cell>
          <cell r="O27">
            <v>497</v>
          </cell>
          <cell r="V27">
            <v>503</v>
          </cell>
          <cell r="W27">
            <v>1990</v>
          </cell>
          <cell r="BJ27">
            <v>123.13190749090909</v>
          </cell>
          <cell r="CD27">
            <v>122.14090622337662</v>
          </cell>
          <cell r="CX27">
            <v>123.13190749090909</v>
          </cell>
          <cell r="EG27">
            <v>124.61840939220779</v>
          </cell>
          <cell r="EL27">
            <v>493.0231305974026</v>
          </cell>
        </row>
        <row r="28">
          <cell r="G28">
            <v>180</v>
          </cell>
          <cell r="K28">
            <v>180</v>
          </cell>
          <cell r="O28">
            <v>180</v>
          </cell>
          <cell r="V28">
            <v>180</v>
          </cell>
          <cell r="W28">
            <v>720</v>
          </cell>
          <cell r="BJ28">
            <v>44.595057038961045</v>
          </cell>
          <cell r="CD28">
            <v>44.595057038961045</v>
          </cell>
          <cell r="CX28">
            <v>44.595057038961045</v>
          </cell>
          <cell r="EG28">
            <v>44.595057038961038</v>
          </cell>
          <cell r="EL28">
            <v>178.38022815584418</v>
          </cell>
        </row>
        <row r="29">
          <cell r="G29">
            <v>326</v>
          </cell>
          <cell r="K29">
            <v>325</v>
          </cell>
          <cell r="O29">
            <v>329</v>
          </cell>
          <cell r="V29">
            <v>339</v>
          </cell>
          <cell r="W29">
            <v>1319</v>
          </cell>
          <cell r="BJ29">
            <v>80.766603303896105</v>
          </cell>
          <cell r="CD29">
            <v>80.518852987012991</v>
          </cell>
          <cell r="CX29">
            <v>81.509854254545459</v>
          </cell>
          <cell r="EG29">
            <v>83.987357423376622</v>
          </cell>
          <cell r="EL29">
            <v>326.78266796883116</v>
          </cell>
        </row>
        <row r="30">
          <cell r="BJ30">
            <v>78.319142999999997</v>
          </cell>
          <cell r="CD30">
            <v>78.319142999999997</v>
          </cell>
          <cell r="CX30">
            <v>78.319142999999997</v>
          </cell>
          <cell r="EG30">
            <v>78.319142999999997</v>
          </cell>
          <cell r="EL30">
            <v>313.27657199999999</v>
          </cell>
        </row>
        <row r="32">
          <cell r="G32">
            <v>90</v>
          </cell>
          <cell r="K32">
            <v>90</v>
          </cell>
          <cell r="O32">
            <v>90</v>
          </cell>
          <cell r="V32">
            <v>90</v>
          </cell>
          <cell r="W32">
            <v>360</v>
          </cell>
          <cell r="BJ32">
            <v>22.297528519480522</v>
          </cell>
          <cell r="CD32">
            <v>22.297528519480522</v>
          </cell>
          <cell r="CX32">
            <v>22.297528519480522</v>
          </cell>
          <cell r="EG32">
            <v>22.297528519480522</v>
          </cell>
          <cell r="EL32">
            <v>89.19011407792209</v>
          </cell>
        </row>
        <row r="33">
          <cell r="G33">
            <v>105</v>
          </cell>
          <cell r="K33">
            <v>105</v>
          </cell>
          <cell r="O33">
            <v>105</v>
          </cell>
          <cell r="V33">
            <v>105</v>
          </cell>
          <cell r="W33">
            <v>420</v>
          </cell>
          <cell r="BJ33">
            <v>26.013783272727274</v>
          </cell>
          <cell r="CD33">
            <v>26.013783272727274</v>
          </cell>
          <cell r="CX33">
            <v>26.013783272727274</v>
          </cell>
          <cell r="EG33">
            <v>26.013783272727274</v>
          </cell>
          <cell r="EL33">
            <v>104.0551330909091</v>
          </cell>
        </row>
        <row r="34">
          <cell r="BJ34">
            <v>156.63828600000002</v>
          </cell>
          <cell r="CD34">
            <v>513.42549299999996</v>
          </cell>
          <cell r="CX34">
            <v>513.42549299999996</v>
          </cell>
          <cell r="EG34">
            <v>513.42549299999996</v>
          </cell>
          <cell r="EL34">
            <v>1696.9147649999998</v>
          </cell>
        </row>
        <row r="36">
          <cell r="G36">
            <v>149</v>
          </cell>
          <cell r="K36">
            <v>160</v>
          </cell>
          <cell r="O36">
            <v>157</v>
          </cell>
          <cell r="V36">
            <v>132</v>
          </cell>
          <cell r="W36">
            <v>598</v>
          </cell>
          <cell r="BJ36">
            <v>36.818997568831172</v>
          </cell>
          <cell r="CD36">
            <v>39.537178597402601</v>
          </cell>
          <cell r="CX36">
            <v>38.795856498701305</v>
          </cell>
          <cell r="EG36">
            <v>32.61817234285715</v>
          </cell>
          <cell r="EL36">
            <v>147.77020500779221</v>
          </cell>
        </row>
        <row r="37">
          <cell r="G37">
            <v>177</v>
          </cell>
          <cell r="K37">
            <v>154</v>
          </cell>
          <cell r="O37">
            <v>147</v>
          </cell>
          <cell r="V37">
            <v>109</v>
          </cell>
          <cell r="W37">
            <v>587</v>
          </cell>
          <cell r="BJ37">
            <v>43.73800382337663</v>
          </cell>
          <cell r="CD37">
            <v>38.054534400000009</v>
          </cell>
          <cell r="CX37">
            <v>36.324782836363653</v>
          </cell>
          <cell r="EG37">
            <v>26.934702919480525</v>
          </cell>
          <cell r="EL37">
            <v>145.05202397922079</v>
          </cell>
        </row>
        <row r="38">
          <cell r="G38">
            <v>131</v>
          </cell>
          <cell r="K38">
            <v>145</v>
          </cell>
          <cell r="O38">
            <v>141</v>
          </cell>
          <cell r="V38">
            <v>102</v>
          </cell>
          <cell r="W38">
            <v>519</v>
          </cell>
          <cell r="BJ38">
            <v>32.37106497662338</v>
          </cell>
          <cell r="CD38">
            <v>35.830568103896113</v>
          </cell>
          <cell r="CX38">
            <v>34.842138638961046</v>
          </cell>
          <cell r="EG38">
            <v>25.204951355844155</v>
          </cell>
          <cell r="EL38">
            <v>128.2487230753247</v>
          </cell>
        </row>
        <row r="39">
          <cell r="BJ39">
            <v>704.8722869999998</v>
          </cell>
          <cell r="CD39">
            <v>2132.021115</v>
          </cell>
          <cell r="CX39">
            <v>2132.021115</v>
          </cell>
          <cell r="EG39">
            <v>2132.021115</v>
          </cell>
          <cell r="EL39">
            <v>7100.9356319999988</v>
          </cell>
        </row>
        <row r="41">
          <cell r="G41">
            <v>2245</v>
          </cell>
          <cell r="K41">
            <v>2547</v>
          </cell>
          <cell r="O41">
            <v>2245</v>
          </cell>
          <cell r="V41">
            <v>2141</v>
          </cell>
          <cell r="W41">
            <v>9178</v>
          </cell>
          <cell r="BJ41">
            <v>554.75603719480534</v>
          </cell>
          <cell r="CD41">
            <v>629.38246179740281</v>
          </cell>
          <cell r="CX41">
            <v>554.75603719480534</v>
          </cell>
          <cell r="EG41">
            <v>529.05687110649365</v>
          </cell>
          <cell r="EL41">
            <v>2267.9514072935071</v>
          </cell>
        </row>
        <row r="42">
          <cell r="G42">
            <v>2052</v>
          </cell>
          <cell r="K42">
            <v>2052</v>
          </cell>
          <cell r="O42">
            <v>2052</v>
          </cell>
          <cell r="V42">
            <v>2052</v>
          </cell>
          <cell r="W42">
            <v>8208</v>
          </cell>
          <cell r="BJ42">
            <v>507.06431551168839</v>
          </cell>
          <cell r="CD42">
            <v>507.06431551168839</v>
          </cell>
          <cell r="CX42">
            <v>507.06431551168839</v>
          </cell>
          <cell r="EG42">
            <v>507.06431551168839</v>
          </cell>
          <cell r="EL42">
            <v>2028.2572620467536</v>
          </cell>
        </row>
        <row r="43">
          <cell r="G43">
            <v>366</v>
          </cell>
          <cell r="K43">
            <v>366</v>
          </cell>
          <cell r="O43">
            <v>366</v>
          </cell>
          <cell r="V43">
            <v>366</v>
          </cell>
          <cell r="W43">
            <v>1464</v>
          </cell>
          <cell r="BJ43">
            <v>90.441296041558473</v>
          </cell>
          <cell r="CD43">
            <v>90.441296041558473</v>
          </cell>
          <cell r="CX43">
            <v>90.441296041558473</v>
          </cell>
          <cell r="EG43">
            <v>90.441296041558473</v>
          </cell>
          <cell r="EL43">
            <v>361.76518416623389</v>
          </cell>
        </row>
        <row r="44">
          <cell r="BJ44">
            <v>437.35356000000002</v>
          </cell>
          <cell r="CD44">
            <v>2072.9547930000003</v>
          </cell>
          <cell r="CX44">
            <v>2072.9547930000003</v>
          </cell>
          <cell r="EG44">
            <v>2072.9547930000003</v>
          </cell>
          <cell r="EL44">
            <v>6656.2179390000019</v>
          </cell>
        </row>
        <row r="46">
          <cell r="G46">
            <v>253</v>
          </cell>
          <cell r="K46">
            <v>253</v>
          </cell>
          <cell r="O46">
            <v>253</v>
          </cell>
          <cell r="V46">
            <v>253</v>
          </cell>
          <cell r="W46">
            <v>1012</v>
          </cell>
          <cell r="BJ46">
            <v>62.518163657142871</v>
          </cell>
          <cell r="CD46">
            <v>62.518163657142871</v>
          </cell>
          <cell r="CX46">
            <v>62.518163657142871</v>
          </cell>
          <cell r="EG46">
            <v>62.518163657142871</v>
          </cell>
          <cell r="EL46">
            <v>250.07265462857148</v>
          </cell>
        </row>
        <row r="47">
          <cell r="G47">
            <v>250</v>
          </cell>
          <cell r="K47">
            <v>249</v>
          </cell>
          <cell r="O47">
            <v>250</v>
          </cell>
          <cell r="V47">
            <v>250</v>
          </cell>
          <cell r="W47">
            <v>999</v>
          </cell>
          <cell r="BJ47">
            <v>61.776841558441568</v>
          </cell>
          <cell r="CD47">
            <v>61.529734192207812</v>
          </cell>
          <cell r="CX47">
            <v>61.776841558441568</v>
          </cell>
          <cell r="EG47">
            <v>61.776841558441568</v>
          </cell>
          <cell r="EL47">
            <v>246.86025886753251</v>
          </cell>
        </row>
        <row r="48">
          <cell r="G48">
            <v>73</v>
          </cell>
          <cell r="K48">
            <v>74</v>
          </cell>
          <cell r="O48">
            <v>73</v>
          </cell>
          <cell r="V48">
            <v>73</v>
          </cell>
          <cell r="W48">
            <v>293</v>
          </cell>
          <cell r="BJ48">
            <v>18.038837735064938</v>
          </cell>
          <cell r="CD48">
            <v>18.285945101298704</v>
          </cell>
          <cell r="CX48">
            <v>18.038837735064938</v>
          </cell>
          <cell r="EG48">
            <v>18.038837735064938</v>
          </cell>
          <cell r="EL48">
            <v>72.402458306493529</v>
          </cell>
        </row>
        <row r="49">
          <cell r="BJ49">
            <v>884.52510299999994</v>
          </cell>
          <cell r="CD49">
            <v>2713.1875050000003</v>
          </cell>
          <cell r="CX49">
            <v>2713.1875050000003</v>
          </cell>
          <cell r="EG49">
            <v>2713.1875050000003</v>
          </cell>
          <cell r="EL49">
            <v>9024.0876180000014</v>
          </cell>
        </row>
        <row r="51">
          <cell r="G51">
            <v>554</v>
          </cell>
          <cell r="K51">
            <v>554</v>
          </cell>
          <cell r="O51">
            <v>554</v>
          </cell>
          <cell r="V51">
            <v>554</v>
          </cell>
          <cell r="W51">
            <v>2216</v>
          </cell>
          <cell r="BJ51">
            <v>136.8974808935065</v>
          </cell>
          <cell r="CD51">
            <v>136.8974808935065</v>
          </cell>
          <cell r="CX51">
            <v>136.8974808935065</v>
          </cell>
          <cell r="EG51">
            <v>136.8974808935065</v>
          </cell>
          <cell r="EL51">
            <v>547.58992357402599</v>
          </cell>
        </row>
        <row r="52">
          <cell r="G52">
            <v>554</v>
          </cell>
          <cell r="K52">
            <v>554</v>
          </cell>
          <cell r="O52">
            <v>554</v>
          </cell>
          <cell r="V52">
            <v>554</v>
          </cell>
          <cell r="W52">
            <v>2216</v>
          </cell>
          <cell r="BJ52">
            <v>136.8974808935065</v>
          </cell>
          <cell r="CD52">
            <v>136.8974808935065</v>
          </cell>
          <cell r="CX52">
            <v>136.8974808935065</v>
          </cell>
          <cell r="EG52">
            <v>136.8974808935065</v>
          </cell>
          <cell r="EL52">
            <v>547.58992357402599</v>
          </cell>
        </row>
        <row r="53">
          <cell r="G53">
            <v>539</v>
          </cell>
          <cell r="K53">
            <v>539</v>
          </cell>
          <cell r="O53">
            <v>539</v>
          </cell>
          <cell r="V53">
            <v>540</v>
          </cell>
          <cell r="W53">
            <v>2157</v>
          </cell>
          <cell r="BJ53">
            <v>133.19087039999999</v>
          </cell>
          <cell r="CD53">
            <v>133.19087039999999</v>
          </cell>
          <cell r="CX53">
            <v>133.19087039999999</v>
          </cell>
          <cell r="EG53">
            <v>133.43797776623381</v>
          </cell>
          <cell r="EL53">
            <v>533.01058896623374</v>
          </cell>
        </row>
        <row r="54">
          <cell r="BJ54">
            <v>483.11140499999999</v>
          </cell>
          <cell r="CD54">
            <v>1761.9254310000006</v>
          </cell>
          <cell r="CX54">
            <v>1761.9254310000006</v>
          </cell>
          <cell r="EG54">
            <v>1761.9254310000006</v>
          </cell>
          <cell r="EL54">
            <v>5768.8876980000023</v>
          </cell>
        </row>
        <row r="56">
          <cell r="G56">
            <v>240</v>
          </cell>
          <cell r="K56">
            <v>240</v>
          </cell>
          <cell r="O56">
            <v>240</v>
          </cell>
          <cell r="V56">
            <v>240</v>
          </cell>
          <cell r="W56">
            <v>960</v>
          </cell>
          <cell r="BJ56">
            <v>59.305767896103909</v>
          </cell>
          <cell r="CD56">
            <v>59.305767896103909</v>
          </cell>
          <cell r="CX56">
            <v>59.305767896103909</v>
          </cell>
          <cell r="EG56">
            <v>59.305767896103909</v>
          </cell>
          <cell r="EL56">
            <v>237.22307158441564</v>
          </cell>
        </row>
        <row r="57">
          <cell r="G57">
            <v>240</v>
          </cell>
          <cell r="K57">
            <v>240</v>
          </cell>
          <cell r="O57">
            <v>240</v>
          </cell>
          <cell r="V57">
            <v>240</v>
          </cell>
          <cell r="W57">
            <v>960</v>
          </cell>
          <cell r="BJ57">
            <v>59.305767896103909</v>
          </cell>
          <cell r="CD57">
            <v>59.305767896103909</v>
          </cell>
          <cell r="CX57">
            <v>59.305767896103909</v>
          </cell>
          <cell r="EG57">
            <v>59.305767896103909</v>
          </cell>
          <cell r="EL57">
            <v>237.22307158441564</v>
          </cell>
        </row>
        <row r="58">
          <cell r="G58">
            <v>240</v>
          </cell>
          <cell r="K58">
            <v>240</v>
          </cell>
          <cell r="O58">
            <v>240</v>
          </cell>
          <cell r="V58">
            <v>240</v>
          </cell>
          <cell r="W58">
            <v>960</v>
          </cell>
          <cell r="BJ58">
            <v>59.305767896103909</v>
          </cell>
          <cell r="CD58">
            <v>59.305767896103909</v>
          </cell>
          <cell r="CX58">
            <v>59.305767896103909</v>
          </cell>
          <cell r="EG58">
            <v>59.305767896103909</v>
          </cell>
          <cell r="EL58">
            <v>237.22307158441564</v>
          </cell>
        </row>
        <row r="59">
          <cell r="BJ59">
            <v>156.63828599999999</v>
          </cell>
          <cell r="CD59">
            <v>156.63828599999999</v>
          </cell>
          <cell r="CX59">
            <v>156.63828599999999</v>
          </cell>
          <cell r="EG59">
            <v>156.63828599999999</v>
          </cell>
          <cell r="EL59">
            <v>626.55314399999997</v>
          </cell>
        </row>
        <row r="61">
          <cell r="G61">
            <v>131</v>
          </cell>
          <cell r="K61">
            <v>131</v>
          </cell>
          <cell r="O61">
            <v>131</v>
          </cell>
          <cell r="V61">
            <v>135</v>
          </cell>
          <cell r="W61">
            <v>528</v>
          </cell>
          <cell r="BJ61">
            <v>32.399140488311687</v>
          </cell>
          <cell r="CD61">
            <v>32.399140488311687</v>
          </cell>
          <cell r="CX61">
            <v>32.399140488311687</v>
          </cell>
          <cell r="EG61">
            <v>33.388427220779221</v>
          </cell>
          <cell r="EL61">
            <v>130.5858486857143</v>
          </cell>
        </row>
        <row r="62">
          <cell r="G62">
            <v>131</v>
          </cell>
          <cell r="K62">
            <v>131</v>
          </cell>
          <cell r="O62">
            <v>131</v>
          </cell>
          <cell r="V62">
            <v>133</v>
          </cell>
          <cell r="W62">
            <v>526</v>
          </cell>
          <cell r="BJ62">
            <v>32.399140488311687</v>
          </cell>
          <cell r="CD62">
            <v>32.399140488311687</v>
          </cell>
          <cell r="CX62">
            <v>32.399140488311687</v>
          </cell>
          <cell r="EG62">
            <v>32.893783854545454</v>
          </cell>
          <cell r="EL62">
            <v>130.09120531948051</v>
          </cell>
        </row>
        <row r="63">
          <cell r="G63">
            <v>144</v>
          </cell>
          <cell r="K63">
            <v>144</v>
          </cell>
          <cell r="O63">
            <v>144</v>
          </cell>
          <cell r="V63">
            <v>144</v>
          </cell>
          <cell r="W63">
            <v>576</v>
          </cell>
          <cell r="BJ63">
            <v>35.614322368831175</v>
          </cell>
          <cell r="CD63">
            <v>35.614322368831175</v>
          </cell>
          <cell r="EG63">
            <v>35.614322368831175</v>
          </cell>
          <cell r="EL63">
            <v>142.4572894753247</v>
          </cell>
        </row>
        <row r="64">
          <cell r="BJ64">
            <v>548.23400100000003</v>
          </cell>
          <cell r="CD64">
            <v>1618.5956220000003</v>
          </cell>
          <cell r="CX64">
            <v>1618.5956220000003</v>
          </cell>
          <cell r="EG64">
            <v>1618.5956220000003</v>
          </cell>
          <cell r="EL64">
            <v>5404.0208670000011</v>
          </cell>
        </row>
        <row r="66">
          <cell r="G66">
            <v>780</v>
          </cell>
          <cell r="K66">
            <v>780</v>
          </cell>
          <cell r="O66">
            <v>780</v>
          </cell>
          <cell r="V66">
            <v>780</v>
          </cell>
          <cell r="W66">
            <v>3120</v>
          </cell>
          <cell r="BJ66">
            <v>193.57958150649353</v>
          </cell>
          <cell r="CD66">
            <v>193.57958150649353</v>
          </cell>
          <cell r="CX66">
            <v>193.57958150649353</v>
          </cell>
          <cell r="EG66">
            <v>193.57958150649353</v>
          </cell>
          <cell r="EL66">
            <v>774.3183260259741</v>
          </cell>
        </row>
        <row r="67">
          <cell r="G67">
            <v>780</v>
          </cell>
          <cell r="K67">
            <v>780</v>
          </cell>
          <cell r="O67">
            <v>780</v>
          </cell>
          <cell r="V67">
            <v>780</v>
          </cell>
          <cell r="W67">
            <v>3120</v>
          </cell>
          <cell r="BJ67">
            <v>193.57958150649353</v>
          </cell>
          <cell r="CD67">
            <v>193.57958150649353</v>
          </cell>
          <cell r="CX67">
            <v>193.57958150649353</v>
          </cell>
          <cell r="EG67">
            <v>193.57958150649353</v>
          </cell>
          <cell r="EL67">
            <v>774.3183260259741</v>
          </cell>
        </row>
        <row r="68">
          <cell r="G68">
            <v>750</v>
          </cell>
          <cell r="K68">
            <v>750</v>
          </cell>
          <cell r="O68">
            <v>750</v>
          </cell>
          <cell r="V68">
            <v>750</v>
          </cell>
          <cell r="W68">
            <v>3000</v>
          </cell>
          <cell r="BJ68">
            <v>186.13421298701297</v>
          </cell>
          <cell r="CD68">
            <v>186.13421298701297</v>
          </cell>
          <cell r="CX68">
            <v>186.13421298701297</v>
          </cell>
          <cell r="EG68">
            <v>186.13421298701297</v>
          </cell>
          <cell r="EL68">
            <v>744.53685194805189</v>
          </cell>
        </row>
        <row r="69">
          <cell r="BJ69">
            <v>202.39613100000003</v>
          </cell>
          <cell r="CD69">
            <v>767.63574300000005</v>
          </cell>
          <cell r="CX69">
            <v>767.63574300000005</v>
          </cell>
          <cell r="EG69">
            <v>767.63574300000005</v>
          </cell>
          <cell r="EL69">
            <v>2505.3033599999999</v>
          </cell>
        </row>
        <row r="71">
          <cell r="G71">
            <v>174</v>
          </cell>
          <cell r="K71">
            <v>173</v>
          </cell>
          <cell r="O71">
            <v>174</v>
          </cell>
          <cell r="V71">
            <v>171</v>
          </cell>
          <cell r="W71">
            <v>692</v>
          </cell>
          <cell r="BJ71">
            <v>42.996681724675327</v>
          </cell>
          <cell r="CD71">
            <v>42.749574358441564</v>
          </cell>
          <cell r="CX71">
            <v>42.996681724675327</v>
          </cell>
          <cell r="EG71">
            <v>42.25535962597403</v>
          </cell>
          <cell r="EL71">
            <v>170.99829743376625</v>
          </cell>
        </row>
        <row r="72">
          <cell r="G72">
            <v>171</v>
          </cell>
          <cell r="K72">
            <v>174</v>
          </cell>
          <cell r="O72">
            <v>174</v>
          </cell>
          <cell r="V72">
            <v>170</v>
          </cell>
          <cell r="W72">
            <v>689</v>
          </cell>
          <cell r="BJ72">
            <v>42.25535962597403</v>
          </cell>
          <cell r="CD72">
            <v>42.996681724675327</v>
          </cell>
          <cell r="CX72">
            <v>42.996681724675327</v>
          </cell>
          <cell r="EG72">
            <v>42.008252259740267</v>
          </cell>
          <cell r="EL72">
            <v>170.25697533506496</v>
          </cell>
        </row>
        <row r="73">
          <cell r="G73">
            <v>140</v>
          </cell>
          <cell r="K73">
            <v>143</v>
          </cell>
          <cell r="O73">
            <v>144</v>
          </cell>
          <cell r="V73">
            <v>142</v>
          </cell>
          <cell r="W73">
            <v>569</v>
          </cell>
          <cell r="BJ73">
            <v>34.595031272727283</v>
          </cell>
          <cell r="CD73">
            <v>35.336353371428579</v>
          </cell>
          <cell r="CX73">
            <v>35.583460737662342</v>
          </cell>
          <cell r="EG73">
            <v>35.089246005194809</v>
          </cell>
          <cell r="EL73">
            <v>140.60409138701303</v>
          </cell>
        </row>
        <row r="74">
          <cell r="BJ74">
            <v>404.79226200000005</v>
          </cell>
          <cell r="CD74">
            <v>1118.3666759999999</v>
          </cell>
          <cell r="CX74">
            <v>1118.3666759999999</v>
          </cell>
          <cell r="EG74">
            <v>1118.3666759999999</v>
          </cell>
          <cell r="EL74">
            <v>3759.8922899999998</v>
          </cell>
        </row>
        <row r="76">
          <cell r="G76">
            <v>441</v>
          </cell>
          <cell r="K76">
            <v>444</v>
          </cell>
          <cell r="O76">
            <v>440</v>
          </cell>
          <cell r="V76">
            <v>442</v>
          </cell>
          <cell r="W76">
            <v>1767</v>
          </cell>
          <cell r="BJ76">
            <v>108.9743485090909</v>
          </cell>
          <cell r="CD76">
            <v>109.71567060779222</v>
          </cell>
          <cell r="CX76">
            <v>108.72724114285714</v>
          </cell>
          <cell r="EG76">
            <v>109.22145587532466</v>
          </cell>
          <cell r="EL76">
            <v>436.63871613506501</v>
          </cell>
        </row>
        <row r="77">
          <cell r="G77">
            <v>317</v>
          </cell>
          <cell r="K77">
            <v>316</v>
          </cell>
          <cell r="O77">
            <v>315</v>
          </cell>
          <cell r="V77">
            <v>315</v>
          </cell>
          <cell r="W77">
            <v>1263</v>
          </cell>
          <cell r="BJ77">
            <v>78.333035096103899</v>
          </cell>
          <cell r="CD77">
            <v>78.085927729870136</v>
          </cell>
          <cell r="CX77">
            <v>77.838820363636358</v>
          </cell>
          <cell r="EG77">
            <v>77.838820363636358</v>
          </cell>
          <cell r="EL77">
            <v>312.09660355324678</v>
          </cell>
        </row>
        <row r="78">
          <cell r="G78">
            <v>60</v>
          </cell>
          <cell r="K78">
            <v>60</v>
          </cell>
          <cell r="O78">
            <v>60</v>
          </cell>
          <cell r="V78">
            <v>40</v>
          </cell>
          <cell r="W78">
            <v>220</v>
          </cell>
          <cell r="BJ78">
            <v>14.826441974025975</v>
          </cell>
          <cell r="CD78">
            <v>14.826441974025975</v>
          </cell>
          <cell r="CX78">
            <v>14.826441974025975</v>
          </cell>
          <cell r="EG78">
            <v>9.8842946493506503</v>
          </cell>
          <cell r="EL78">
            <v>54.363620571428569</v>
          </cell>
        </row>
        <row r="79">
          <cell r="BJ79">
            <v>280.71527400000002</v>
          </cell>
          <cell r="CD79">
            <v>280.71527399999997</v>
          </cell>
          <cell r="CX79">
            <v>280.71527399999997</v>
          </cell>
          <cell r="EG79">
            <v>280.71527399999997</v>
          </cell>
          <cell r="EL79">
            <v>1122.8610959999999</v>
          </cell>
        </row>
        <row r="81">
          <cell r="G81">
            <v>187</v>
          </cell>
          <cell r="K81">
            <v>187</v>
          </cell>
          <cell r="O81">
            <v>187</v>
          </cell>
          <cell r="V81">
            <v>187</v>
          </cell>
          <cell r="W81">
            <v>748</v>
          </cell>
          <cell r="BJ81">
            <v>46.209077485714289</v>
          </cell>
          <cell r="CD81">
            <v>46.209077485714289</v>
          </cell>
          <cell r="CX81">
            <v>46.209077485714289</v>
          </cell>
          <cell r="EG81">
            <v>46.209077485714289</v>
          </cell>
          <cell r="EL81">
            <v>184.83630994285716</v>
          </cell>
        </row>
        <row r="82">
          <cell r="G82">
            <v>187</v>
          </cell>
          <cell r="K82">
            <v>186</v>
          </cell>
          <cell r="O82">
            <v>187</v>
          </cell>
          <cell r="V82">
            <v>187</v>
          </cell>
          <cell r="W82">
            <v>747</v>
          </cell>
          <cell r="BJ82">
            <v>46.209077485714289</v>
          </cell>
          <cell r="CD82">
            <v>45.961970119480526</v>
          </cell>
          <cell r="CX82">
            <v>46.209077485714289</v>
          </cell>
          <cell r="EG82">
            <v>46.209077485714289</v>
          </cell>
          <cell r="EL82">
            <v>184.58920257662339</v>
          </cell>
        </row>
        <row r="83">
          <cell r="G83">
            <v>172</v>
          </cell>
          <cell r="K83">
            <v>172</v>
          </cell>
          <cell r="O83">
            <v>172</v>
          </cell>
          <cell r="V83">
            <v>172</v>
          </cell>
          <cell r="W83">
            <v>688</v>
          </cell>
          <cell r="BJ83">
            <v>42.5024669922078</v>
          </cell>
          <cell r="CD83">
            <v>42.5024669922078</v>
          </cell>
          <cell r="CX83">
            <v>42.5024669922078</v>
          </cell>
          <cell r="EG83">
            <v>42.5024669922078</v>
          </cell>
          <cell r="EL83">
            <v>170.0098679688312</v>
          </cell>
        </row>
        <row r="84">
          <cell r="EO84">
            <v>81437</v>
          </cell>
          <cell r="EP84">
            <v>66263.778315000003</v>
          </cell>
        </row>
      </sheetData>
      <sheetData sheetId="6">
        <row r="8">
          <cell r="D8">
            <v>290</v>
          </cell>
          <cell r="G8">
            <v>960</v>
          </cell>
          <cell r="K8">
            <v>1014</v>
          </cell>
          <cell r="O8">
            <v>1116</v>
          </cell>
          <cell r="V8">
            <v>1116</v>
          </cell>
          <cell r="W8">
            <v>4206</v>
          </cell>
          <cell r="BH8">
            <v>154.38259199999999</v>
          </cell>
          <cell r="CD8">
            <v>163.0666128</v>
          </cell>
          <cell r="CZ8">
            <v>179.46976319999999</v>
          </cell>
          <cell r="EI8">
            <v>179.46976319999999</v>
          </cell>
          <cell r="EN8">
            <v>676.38873119999994</v>
          </cell>
        </row>
        <row r="11">
          <cell r="EQ11">
            <v>4206</v>
          </cell>
          <cell r="ER11">
            <v>676.38873119999994</v>
          </cell>
        </row>
      </sheetData>
      <sheetData sheetId="7">
        <row r="8">
          <cell r="D8">
            <v>331</v>
          </cell>
        </row>
        <row r="10">
          <cell r="G10">
            <v>350</v>
          </cell>
          <cell r="K10">
            <v>470</v>
          </cell>
          <cell r="O10">
            <v>510</v>
          </cell>
          <cell r="V10">
            <v>520</v>
          </cell>
          <cell r="W10">
            <v>1850</v>
          </cell>
          <cell r="BL10">
            <v>108.70313999999999</v>
          </cell>
          <cell r="CH10">
            <v>145.97278800000001</v>
          </cell>
          <cell r="DD10">
            <v>158.39600400000003</v>
          </cell>
          <cell r="EM10">
            <v>161.50180799999998</v>
          </cell>
          <cell r="ER10">
            <v>574.57374000000004</v>
          </cell>
        </row>
        <row r="11">
          <cell r="G11">
            <v>335</v>
          </cell>
          <cell r="K11">
            <v>300</v>
          </cell>
          <cell r="O11">
            <v>300</v>
          </cell>
          <cell r="V11">
            <v>756</v>
          </cell>
          <cell r="W11">
            <v>1691</v>
          </cell>
          <cell r="BL11">
            <v>68.991944839999988</v>
          </cell>
          <cell r="CH11">
            <v>61.783831199999995</v>
          </cell>
          <cell r="DD11">
            <v>61.783831199999995</v>
          </cell>
          <cell r="EM11">
            <v>155.695254624</v>
          </cell>
          <cell r="ER11">
            <v>348.25486186400002</v>
          </cell>
        </row>
        <row r="12">
          <cell r="G12">
            <v>32</v>
          </cell>
          <cell r="K12">
            <v>45</v>
          </cell>
          <cell r="O12">
            <v>75</v>
          </cell>
          <cell r="V12">
            <v>145</v>
          </cell>
          <cell r="W12">
            <v>297</v>
          </cell>
          <cell r="BL12">
            <v>7.8183439359999989</v>
          </cell>
          <cell r="CH12">
            <v>10.994546159999999</v>
          </cell>
          <cell r="DD12">
            <v>18.324243599999999</v>
          </cell>
          <cell r="EM12">
            <v>35.426870960000002</v>
          </cell>
          <cell r="ER12">
            <v>72.56400465599998</v>
          </cell>
        </row>
        <row r="13">
          <cell r="G13">
            <v>71</v>
          </cell>
          <cell r="K13">
            <v>74</v>
          </cell>
          <cell r="O13">
            <v>74</v>
          </cell>
          <cell r="V13">
            <v>172</v>
          </cell>
          <cell r="W13">
            <v>391</v>
          </cell>
          <cell r="BL13">
            <v>21.952063432000003</v>
          </cell>
          <cell r="CH13">
            <v>22.879615407999999</v>
          </cell>
          <cell r="DD13">
            <v>22.879615407999999</v>
          </cell>
          <cell r="EM13">
            <v>53.179646624</v>
          </cell>
          <cell r="ER13">
            <v>120.890940872</v>
          </cell>
        </row>
        <row r="14">
          <cell r="G14">
            <v>25</v>
          </cell>
          <cell r="K14">
            <v>22</v>
          </cell>
          <cell r="O14">
            <v>60</v>
          </cell>
          <cell r="V14">
            <v>110</v>
          </cell>
          <cell r="W14">
            <v>217</v>
          </cell>
          <cell r="BL14">
            <v>5.4851147000000005</v>
          </cell>
          <cell r="CH14">
            <v>4.8269009360000004</v>
          </cell>
          <cell r="DD14">
            <v>13.16427528</v>
          </cell>
          <cell r="EM14">
            <v>24.134504679999999</v>
          </cell>
          <cell r="ER14">
            <v>47.610795595999996</v>
          </cell>
        </row>
        <row r="15">
          <cell r="G15">
            <v>12</v>
          </cell>
          <cell r="K15">
            <v>15</v>
          </cell>
          <cell r="O15">
            <v>15</v>
          </cell>
          <cell r="V15">
            <v>13</v>
          </cell>
          <cell r="W15">
            <v>55</v>
          </cell>
          <cell r="BL15">
            <v>2.4713532479999998</v>
          </cell>
          <cell r="CH15">
            <v>3.0891915599999993</v>
          </cell>
          <cell r="DD15">
            <v>3.0891915599999993</v>
          </cell>
          <cell r="EM15">
            <v>2.6772993519999999</v>
          </cell>
          <cell r="ER15">
            <v>11.32703572</v>
          </cell>
        </row>
        <row r="16">
          <cell r="G16">
            <v>91</v>
          </cell>
          <cell r="K16">
            <v>69</v>
          </cell>
          <cell r="O16">
            <v>80</v>
          </cell>
          <cell r="V16">
            <v>211</v>
          </cell>
          <cell r="W16">
            <v>451</v>
          </cell>
          <cell r="BL16">
            <v>26.161727956</v>
          </cell>
          <cell r="CH16">
            <v>19.836914604</v>
          </cell>
          <cell r="DD16">
            <v>22.999321280000004</v>
          </cell>
          <cell r="EM16">
            <v>60.660709875999999</v>
          </cell>
          <cell r="ER16">
            <v>129.65867371600001</v>
          </cell>
        </row>
        <row r="17">
          <cell r="G17">
            <v>39</v>
          </cell>
          <cell r="K17">
            <v>43</v>
          </cell>
          <cell r="O17">
            <v>37</v>
          </cell>
          <cell r="V17">
            <v>121</v>
          </cell>
          <cell r="W17">
            <v>240</v>
          </cell>
          <cell r="BL17">
            <v>5.7164128320000014</v>
          </cell>
          <cell r="CH17">
            <v>6.3027115840000008</v>
          </cell>
          <cell r="DD17">
            <v>5.4232634559999999</v>
          </cell>
          <cell r="EM17">
            <v>17.735537248000004</v>
          </cell>
          <cell r="ER17">
            <v>35.177925120000005</v>
          </cell>
        </row>
        <row r="18">
          <cell r="G18">
            <v>45</v>
          </cell>
          <cell r="K18">
            <v>60</v>
          </cell>
          <cell r="O18">
            <v>60</v>
          </cell>
          <cell r="V18">
            <v>79</v>
          </cell>
          <cell r="W18">
            <v>244</v>
          </cell>
          <cell r="BL18">
            <v>7.6944488399999997</v>
          </cell>
          <cell r="CH18">
            <v>10.259265120000002</v>
          </cell>
          <cell r="DD18">
            <v>10.259265120000002</v>
          </cell>
          <cell r="EM18">
            <v>13.508032408</v>
          </cell>
          <cell r="ER18">
            <v>41.721011488000002</v>
          </cell>
        </row>
        <row r="19">
          <cell r="G19">
            <v>26</v>
          </cell>
          <cell r="K19">
            <v>25</v>
          </cell>
          <cell r="O19">
            <v>57</v>
          </cell>
          <cell r="V19">
            <v>121</v>
          </cell>
          <cell r="W19">
            <v>229</v>
          </cell>
          <cell r="BL19">
            <v>4.5996716480000002</v>
          </cell>
          <cell r="CH19">
            <v>4.4227612000000001</v>
          </cell>
          <cell r="DD19">
            <v>10.083895536</v>
          </cell>
          <cell r="EM19">
            <v>21.406164208</v>
          </cell>
          <cell r="ER19">
            <v>40.512492592000001</v>
          </cell>
        </row>
        <row r="22">
          <cell r="G22">
            <v>46</v>
          </cell>
          <cell r="K22">
            <v>102</v>
          </cell>
          <cell r="O22">
            <v>102</v>
          </cell>
          <cell r="V22">
            <v>53</v>
          </cell>
          <cell r="W22">
            <v>303</v>
          </cell>
          <cell r="BL22">
            <v>10.787011039999999</v>
          </cell>
          <cell r="DD22">
            <v>23.919024480000001</v>
          </cell>
          <cell r="EM22">
            <v>12.428512719999999</v>
          </cell>
          <cell r="ER22">
            <v>71.053572719999991</v>
          </cell>
        </row>
        <row r="23">
          <cell r="G23">
            <v>570</v>
          </cell>
          <cell r="K23">
            <v>600</v>
          </cell>
          <cell r="O23">
            <v>624</v>
          </cell>
          <cell r="V23">
            <v>621</v>
          </cell>
          <cell r="W23">
            <v>2415</v>
          </cell>
          <cell r="BL23">
            <v>177.03082800000001</v>
          </cell>
          <cell r="CH23">
            <v>186.34824</v>
          </cell>
          <cell r="DD23">
            <v>193.80216960000001</v>
          </cell>
          <cell r="EM23">
            <v>192.87042839999998</v>
          </cell>
          <cell r="ER23">
            <v>750.05166600000007</v>
          </cell>
        </row>
        <row r="24">
          <cell r="G24">
            <v>620</v>
          </cell>
          <cell r="K24">
            <v>630</v>
          </cell>
          <cell r="O24">
            <v>630</v>
          </cell>
          <cell r="V24">
            <v>630</v>
          </cell>
          <cell r="W24">
            <v>2510</v>
          </cell>
          <cell r="BL24">
            <v>127.68658448000001</v>
          </cell>
          <cell r="DD24">
            <v>129.74604552000002</v>
          </cell>
          <cell r="EM24">
            <v>129.74604552000002</v>
          </cell>
          <cell r="ER24">
            <v>516.92472104000001</v>
          </cell>
        </row>
        <row r="25">
          <cell r="G25">
            <v>35</v>
          </cell>
          <cell r="K25">
            <v>72</v>
          </cell>
          <cell r="O25">
            <v>81</v>
          </cell>
          <cell r="V25">
            <v>49</v>
          </cell>
          <cell r="W25">
            <v>237</v>
          </cell>
          <cell r="BL25">
            <v>14.829130679999999</v>
          </cell>
          <cell r="CH25">
            <v>30.505640256</v>
          </cell>
          <cell r="DD25">
            <v>34.318845287999999</v>
          </cell>
          <cell r="EM25">
            <v>20.760782952</v>
          </cell>
          <cell r="ER25">
            <v>100.41439917599999</v>
          </cell>
        </row>
        <row r="26">
          <cell r="G26">
            <v>102</v>
          </cell>
          <cell r="K26">
            <v>204</v>
          </cell>
          <cell r="O26">
            <v>204</v>
          </cell>
          <cell r="V26">
            <v>100</v>
          </cell>
          <cell r="W26">
            <v>610</v>
          </cell>
          <cell r="BL26">
            <v>24.920971295999998</v>
          </cell>
          <cell r="DD26">
            <v>49.841942591999988</v>
          </cell>
          <cell r="EM26">
            <v>24.4323248</v>
          </cell>
          <cell r="ER26">
            <v>149.03718127999997</v>
          </cell>
        </row>
        <row r="27">
          <cell r="G27">
            <v>90</v>
          </cell>
          <cell r="K27">
            <v>222</v>
          </cell>
          <cell r="O27">
            <v>222</v>
          </cell>
          <cell r="V27">
            <v>111</v>
          </cell>
          <cell r="W27">
            <v>645</v>
          </cell>
          <cell r="BL27">
            <v>27.826559280000001</v>
          </cell>
          <cell r="DD27">
            <v>68.638846223999991</v>
          </cell>
          <cell r="EM27">
            <v>34.319423111999996</v>
          </cell>
          <cell r="ER27">
            <v>199.42367483999999</v>
          </cell>
        </row>
        <row r="28">
          <cell r="G28">
            <v>160</v>
          </cell>
          <cell r="K28">
            <v>165</v>
          </cell>
          <cell r="O28">
            <v>165</v>
          </cell>
          <cell r="V28">
            <v>165</v>
          </cell>
          <cell r="W28">
            <v>655</v>
          </cell>
          <cell r="BL28">
            <v>35.10473408</v>
          </cell>
          <cell r="DD28">
            <v>36.201757020000002</v>
          </cell>
          <cell r="EM28">
            <v>36.201757020000002</v>
          </cell>
          <cell r="ER28">
            <v>143.71000513999999</v>
          </cell>
        </row>
        <row r="29">
          <cell r="G29">
            <v>42</v>
          </cell>
          <cell r="K29">
            <v>84</v>
          </cell>
          <cell r="O29">
            <v>90</v>
          </cell>
          <cell r="V29">
            <v>45</v>
          </cell>
          <cell r="W29">
            <v>261</v>
          </cell>
          <cell r="BL29">
            <v>8.6497363679999992</v>
          </cell>
          <cell r="CH29">
            <v>17.299472735999998</v>
          </cell>
          <cell r="DD29">
            <v>18.535149360000002</v>
          </cell>
          <cell r="EM29">
            <v>9.267574680000001</v>
          </cell>
          <cell r="ER29">
            <v>53.751933143999999</v>
          </cell>
        </row>
        <row r="30">
          <cell r="G30">
            <v>19</v>
          </cell>
          <cell r="K30">
            <v>48</v>
          </cell>
          <cell r="O30">
            <v>48</v>
          </cell>
          <cell r="V30">
            <v>24</v>
          </cell>
          <cell r="W30">
            <v>139</v>
          </cell>
          <cell r="BL30">
            <v>3.9129759760000002</v>
          </cell>
          <cell r="DD30">
            <v>9.8854129919999991</v>
          </cell>
          <cell r="EM30">
            <v>4.9427064959999996</v>
          </cell>
          <cell r="ER30">
            <v>28.626508456</v>
          </cell>
        </row>
        <row r="31">
          <cell r="G31">
            <v>45</v>
          </cell>
          <cell r="K31">
            <v>90</v>
          </cell>
          <cell r="O31">
            <v>90</v>
          </cell>
          <cell r="V31">
            <v>45</v>
          </cell>
          <cell r="W31">
            <v>270</v>
          </cell>
          <cell r="BL31">
            <v>9.267574680000001</v>
          </cell>
          <cell r="DD31">
            <v>18.535149360000002</v>
          </cell>
          <cell r="EM31">
            <v>9.267574680000001</v>
          </cell>
          <cell r="ER31">
            <v>55.605448080000009</v>
          </cell>
        </row>
        <row r="32">
          <cell r="G32">
            <v>143</v>
          </cell>
          <cell r="K32">
            <v>300</v>
          </cell>
          <cell r="O32">
            <v>300</v>
          </cell>
          <cell r="V32">
            <v>150</v>
          </cell>
          <cell r="W32">
            <v>893</v>
          </cell>
          <cell r="BL32">
            <v>41.111286788000001</v>
          </cell>
          <cell r="DD32">
            <v>86.2474548</v>
          </cell>
          <cell r="EM32">
            <v>43.1237274</v>
          </cell>
          <cell r="ER32">
            <v>256.72992378800001</v>
          </cell>
        </row>
        <row r="33">
          <cell r="G33">
            <v>45</v>
          </cell>
          <cell r="K33">
            <v>100</v>
          </cell>
          <cell r="O33">
            <v>96</v>
          </cell>
          <cell r="V33">
            <v>51</v>
          </cell>
          <cell r="W33">
            <v>292</v>
          </cell>
          <cell r="BL33">
            <v>7.6944488399999997</v>
          </cell>
          <cell r="CH33">
            <v>17.098775199999999</v>
          </cell>
          <cell r="DD33">
            <v>16.414824192000001</v>
          </cell>
          <cell r="EM33">
            <v>8.7203753519999996</v>
          </cell>
          <cell r="ER33">
            <v>49.928423583999994</v>
          </cell>
        </row>
        <row r="34">
          <cell r="G34">
            <v>41</v>
          </cell>
          <cell r="K34">
            <v>100</v>
          </cell>
          <cell r="O34">
            <v>98</v>
          </cell>
          <cell r="V34">
            <v>51</v>
          </cell>
          <cell r="W34">
            <v>290</v>
          </cell>
          <cell r="BL34">
            <v>6.0095622080000002</v>
          </cell>
          <cell r="CH34">
            <v>14.6574688</v>
          </cell>
          <cell r="DD34">
            <v>14.364319424000001</v>
          </cell>
          <cell r="EM34">
            <v>7.4753090879999995</v>
          </cell>
          <cell r="ER34">
            <v>42.506659519999999</v>
          </cell>
        </row>
        <row r="35">
          <cell r="G35">
            <v>38</v>
          </cell>
          <cell r="K35">
            <v>120</v>
          </cell>
          <cell r="O35">
            <v>120</v>
          </cell>
          <cell r="V35">
            <v>60</v>
          </cell>
          <cell r="W35">
            <v>338</v>
          </cell>
          <cell r="BL35">
            <v>6.7225970240000006</v>
          </cell>
          <cell r="DD35">
            <v>21.229253760000002</v>
          </cell>
          <cell r="EM35">
            <v>10.614626880000001</v>
          </cell>
          <cell r="ER35">
            <v>59.795731423999996</v>
          </cell>
        </row>
        <row r="38">
          <cell r="G38">
            <v>570</v>
          </cell>
          <cell r="K38">
            <v>590</v>
          </cell>
          <cell r="O38">
            <v>600</v>
          </cell>
          <cell r="V38">
            <v>600</v>
          </cell>
          <cell r="W38">
            <v>2360</v>
          </cell>
          <cell r="BL38">
            <v>177.03082799999999</v>
          </cell>
          <cell r="CH38">
            <v>183.242436</v>
          </cell>
          <cell r="DD38">
            <v>186.34824</v>
          </cell>
          <cell r="EM38">
            <v>186.34824</v>
          </cell>
          <cell r="ER38">
            <v>732.96974399999999</v>
          </cell>
        </row>
        <row r="39">
          <cell r="G39">
            <v>660</v>
          </cell>
          <cell r="K39">
            <v>660</v>
          </cell>
          <cell r="O39">
            <v>640</v>
          </cell>
          <cell r="V39">
            <v>660</v>
          </cell>
          <cell r="W39">
            <v>2620</v>
          </cell>
          <cell r="BL39">
            <v>135.92442864</v>
          </cell>
          <cell r="CH39">
            <v>135.92442863999997</v>
          </cell>
          <cell r="DD39">
            <v>131.80550655999997</v>
          </cell>
          <cell r="EM39">
            <v>135.92442863999997</v>
          </cell>
          <cell r="ER39">
            <v>539.57879247999983</v>
          </cell>
        </row>
        <row r="40">
          <cell r="G40">
            <v>27</v>
          </cell>
          <cell r="K40">
            <v>54</v>
          </cell>
          <cell r="O40">
            <v>54</v>
          </cell>
          <cell r="V40">
            <v>485</v>
          </cell>
          <cell r="W40">
            <v>620</v>
          </cell>
          <cell r="BL40">
            <v>6.5967276960000003</v>
          </cell>
          <cell r="CH40">
            <v>13.193455392000002</v>
          </cell>
          <cell r="DD40">
            <v>13.193455392000002</v>
          </cell>
          <cell r="EM40">
            <v>118.49677527999999</v>
          </cell>
          <cell r="ER40">
            <v>151.48041375999998</v>
          </cell>
        </row>
        <row r="41">
          <cell r="G41">
            <v>21</v>
          </cell>
          <cell r="K41">
            <v>58</v>
          </cell>
          <cell r="O41">
            <v>42</v>
          </cell>
          <cell r="V41">
            <v>133</v>
          </cell>
          <cell r="W41">
            <v>254</v>
          </cell>
          <cell r="BL41">
            <v>6.4928638320000012</v>
          </cell>
          <cell r="CH41">
            <v>17.932671535999997</v>
          </cell>
          <cell r="DD41">
            <v>12.985727664000002</v>
          </cell>
          <cell r="EM41">
            <v>41.121470935999994</v>
          </cell>
          <cell r="ER41">
            <v>78.532733968000002</v>
          </cell>
        </row>
        <row r="42">
          <cell r="G42">
            <v>165</v>
          </cell>
          <cell r="K42">
            <v>165</v>
          </cell>
          <cell r="O42">
            <v>165</v>
          </cell>
          <cell r="V42">
            <v>165</v>
          </cell>
          <cell r="W42">
            <v>660</v>
          </cell>
          <cell r="BL42">
            <v>36.201757019999995</v>
          </cell>
          <cell r="CH42">
            <v>36.201757019999995</v>
          </cell>
          <cell r="DD42">
            <v>36.201757019999995</v>
          </cell>
          <cell r="EM42">
            <v>36.201757019999995</v>
          </cell>
          <cell r="ER42">
            <v>144.80702807999998</v>
          </cell>
        </row>
        <row r="43">
          <cell r="G43">
            <v>33</v>
          </cell>
          <cell r="K43">
            <v>66</v>
          </cell>
          <cell r="O43">
            <v>66</v>
          </cell>
          <cell r="V43">
            <v>531</v>
          </cell>
          <cell r="W43">
            <v>696</v>
          </cell>
          <cell r="BL43">
            <v>9.4872200279999994</v>
          </cell>
          <cell r="CH43">
            <v>18.974440055999995</v>
          </cell>
          <cell r="DD43">
            <v>18.974440055999995</v>
          </cell>
          <cell r="EM43">
            <v>152.65799499599996</v>
          </cell>
          <cell r="ER43">
            <v>200.09409513599996</v>
          </cell>
        </row>
        <row r="44">
          <cell r="G44">
            <v>25</v>
          </cell>
          <cell r="K44">
            <v>48</v>
          </cell>
          <cell r="O44">
            <v>54</v>
          </cell>
          <cell r="V44">
            <v>135</v>
          </cell>
          <cell r="W44">
            <v>262</v>
          </cell>
          <cell r="BL44">
            <v>4.2746937999999997</v>
          </cell>
          <cell r="CH44">
            <v>8.2074120960000005</v>
          </cell>
          <cell r="DD44">
            <v>9.2333386080000022</v>
          </cell>
          <cell r="EM44">
            <v>23.083346519999996</v>
          </cell>
          <cell r="ER44">
            <v>44.798791023999996</v>
          </cell>
        </row>
        <row r="45">
          <cell r="G45">
            <v>25</v>
          </cell>
          <cell r="K45">
            <v>48</v>
          </cell>
          <cell r="O45">
            <v>54</v>
          </cell>
          <cell r="V45">
            <v>140</v>
          </cell>
          <cell r="W45">
            <v>267</v>
          </cell>
          <cell r="BL45">
            <v>3.6643672</v>
          </cell>
          <cell r="CH45">
            <v>7.0355850239999995</v>
          </cell>
          <cell r="DD45">
            <v>7.9150331519999995</v>
          </cell>
          <cell r="EM45">
            <v>20.520456320000001</v>
          </cell>
          <cell r="ER45">
            <v>39.135441696000001</v>
          </cell>
        </row>
        <row r="46">
          <cell r="G46">
            <v>24</v>
          </cell>
          <cell r="K46">
            <v>54</v>
          </cell>
          <cell r="O46">
            <v>42</v>
          </cell>
          <cell r="V46">
            <v>105</v>
          </cell>
          <cell r="W46">
            <v>225</v>
          </cell>
          <cell r="BL46">
            <v>4.245850752</v>
          </cell>
          <cell r="CH46">
            <v>9.5531641920000006</v>
          </cell>
          <cell r="DD46">
            <v>7.430238816000001</v>
          </cell>
          <cell r="EM46">
            <v>18.575597040000002</v>
          </cell>
          <cell r="ER46">
            <v>39.804850800000011</v>
          </cell>
        </row>
        <row r="47">
          <cell r="G47">
            <v>32</v>
          </cell>
          <cell r="K47">
            <v>33</v>
          </cell>
          <cell r="O47">
            <v>36</v>
          </cell>
          <cell r="V47">
            <v>39</v>
          </cell>
          <cell r="W47">
            <v>140</v>
          </cell>
          <cell r="BL47">
            <v>7.50400768</v>
          </cell>
          <cell r="CH47">
            <v>7.73850792</v>
          </cell>
          <cell r="DD47">
            <v>8.4420086399999992</v>
          </cell>
          <cell r="EM47">
            <v>9.1455093599999984</v>
          </cell>
          <cell r="ER47">
            <v>32.830033599999993</v>
          </cell>
        </row>
        <row r="48">
          <cell r="G48">
            <v>18</v>
          </cell>
          <cell r="K48">
            <v>36</v>
          </cell>
          <cell r="O48">
            <v>36</v>
          </cell>
          <cell r="V48">
            <v>69</v>
          </cell>
          <cell r="W48">
            <v>159</v>
          </cell>
          <cell r="BL48">
            <v>3.7070298719999997</v>
          </cell>
          <cell r="CH48">
            <v>7.4140597439999985</v>
          </cell>
          <cell r="DD48">
            <v>7.4140597439999985</v>
          </cell>
          <cell r="EM48">
            <v>14.210281175999999</v>
          </cell>
          <cell r="ER48">
            <v>32.745430535999994</v>
          </cell>
        </row>
        <row r="51">
          <cell r="G51">
            <v>360</v>
          </cell>
          <cell r="K51">
            <v>390</v>
          </cell>
          <cell r="O51">
            <v>390</v>
          </cell>
          <cell r="V51">
            <v>390</v>
          </cell>
          <cell r="W51">
            <v>1530</v>
          </cell>
          <cell r="BL51">
            <v>111.80894399999998</v>
          </cell>
          <cell r="CH51">
            <v>121.12635599999999</v>
          </cell>
          <cell r="DD51">
            <v>121.12635599999999</v>
          </cell>
          <cell r="EM51">
            <v>121.12635599999999</v>
          </cell>
          <cell r="ER51">
            <v>475.18801199999996</v>
          </cell>
        </row>
        <row r="52">
          <cell r="G52">
            <v>410</v>
          </cell>
          <cell r="K52">
            <v>450</v>
          </cell>
          <cell r="O52">
            <v>450</v>
          </cell>
          <cell r="V52">
            <v>410</v>
          </cell>
          <cell r="W52">
            <v>1720</v>
          </cell>
          <cell r="BL52">
            <v>84.437902640000004</v>
          </cell>
          <cell r="CH52">
            <v>92.675746799999999</v>
          </cell>
          <cell r="DD52">
            <v>92.675746799999999</v>
          </cell>
          <cell r="EM52">
            <v>84.43790263999999</v>
          </cell>
          <cell r="ER52">
            <v>354.22729887999998</v>
          </cell>
        </row>
        <row r="53">
          <cell r="G53">
            <v>42</v>
          </cell>
          <cell r="K53">
            <v>70</v>
          </cell>
          <cell r="O53">
            <v>98</v>
          </cell>
          <cell r="V53">
            <v>39</v>
          </cell>
          <cell r="W53">
            <v>249</v>
          </cell>
          <cell r="BL53">
            <v>10.261576416</v>
          </cell>
          <cell r="CH53">
            <v>17.10262736</v>
          </cell>
          <cell r="DD53">
            <v>23.943678303999999</v>
          </cell>
          <cell r="EM53">
            <v>9.5286066719999987</v>
          </cell>
          <cell r="ER53">
            <v>60.836488752000001</v>
          </cell>
        </row>
        <row r="54">
          <cell r="G54">
            <v>81</v>
          </cell>
          <cell r="K54">
            <v>138</v>
          </cell>
          <cell r="O54">
            <v>210</v>
          </cell>
          <cell r="V54">
            <v>76</v>
          </cell>
          <cell r="W54">
            <v>505</v>
          </cell>
          <cell r="BL54">
            <v>25.043903352000001</v>
          </cell>
          <cell r="CH54">
            <v>42.667390896000001</v>
          </cell>
          <cell r="DD54">
            <v>64.928638320000005</v>
          </cell>
          <cell r="EM54">
            <v>23.497983391999998</v>
          </cell>
          <cell r="ER54">
            <v>156.13791595999999</v>
          </cell>
        </row>
        <row r="55">
          <cell r="G55">
            <v>125</v>
          </cell>
          <cell r="K55">
            <v>309</v>
          </cell>
          <cell r="O55">
            <v>301</v>
          </cell>
          <cell r="V55">
            <v>124</v>
          </cell>
          <cell r="W55">
            <v>859</v>
          </cell>
          <cell r="BL55">
            <v>27.425573499999999</v>
          </cell>
          <cell r="CH55">
            <v>67.796017692000007</v>
          </cell>
          <cell r="DD55">
            <v>66.040780987999995</v>
          </cell>
          <cell r="EM55">
            <v>27.206168911999999</v>
          </cell>
          <cell r="ER55">
            <v>188.46854109199998</v>
          </cell>
        </row>
        <row r="56">
          <cell r="G56">
            <v>169</v>
          </cell>
          <cell r="K56">
            <v>370</v>
          </cell>
          <cell r="O56">
            <v>384</v>
          </cell>
          <cell r="V56">
            <v>194</v>
          </cell>
          <cell r="W56">
            <v>1117</v>
          </cell>
          <cell r="BL56">
            <v>48.586066204000005</v>
          </cell>
          <cell r="CH56">
            <v>106.37186091999999</v>
          </cell>
          <cell r="DD56">
            <v>110.396742144</v>
          </cell>
          <cell r="EM56">
            <v>55.773354103999999</v>
          </cell>
          <cell r="ER56">
            <v>321.12802337199997</v>
          </cell>
        </row>
        <row r="57">
          <cell r="G57">
            <v>31</v>
          </cell>
          <cell r="K57">
            <v>72</v>
          </cell>
          <cell r="O57">
            <v>70</v>
          </cell>
          <cell r="V57">
            <v>35</v>
          </cell>
          <cell r="W57">
            <v>208</v>
          </cell>
          <cell r="BL57">
            <v>5.3006203119999995</v>
          </cell>
          <cell r="CH57">
            <v>12.311118144000002</v>
          </cell>
          <cell r="DD57">
            <v>11.969142639999999</v>
          </cell>
          <cell r="EM57">
            <v>5.9845713199999997</v>
          </cell>
          <cell r="ER57">
            <v>35.565452415999999</v>
          </cell>
        </row>
        <row r="58">
          <cell r="G58">
            <v>36</v>
          </cell>
          <cell r="K58">
            <v>84</v>
          </cell>
          <cell r="O58">
            <v>78</v>
          </cell>
          <cell r="V58">
            <v>40</v>
          </cell>
          <cell r="W58">
            <v>238</v>
          </cell>
          <cell r="BL58">
            <v>5.2766887680000014</v>
          </cell>
          <cell r="CH58">
            <v>12.312273792000003</v>
          </cell>
          <cell r="DD58">
            <v>11.432825664000001</v>
          </cell>
          <cell r="EM58">
            <v>5.8629875200000008</v>
          </cell>
          <cell r="ER58">
            <v>34.884775744000002</v>
          </cell>
        </row>
        <row r="59">
          <cell r="G59">
            <v>74</v>
          </cell>
          <cell r="K59">
            <v>200</v>
          </cell>
          <cell r="O59">
            <v>200</v>
          </cell>
          <cell r="V59">
            <v>80</v>
          </cell>
          <cell r="W59">
            <v>554</v>
          </cell>
          <cell r="BL59">
            <v>15.240011696</v>
          </cell>
          <cell r="CH59">
            <v>41.189220800000001</v>
          </cell>
          <cell r="DD59">
            <v>41.189220800000001</v>
          </cell>
          <cell r="EM59">
            <v>16.47568832</v>
          </cell>
          <cell r="ER59">
            <v>114.094141616</v>
          </cell>
        </row>
        <row r="60">
          <cell r="G60">
            <v>90</v>
          </cell>
          <cell r="K60">
            <v>202</v>
          </cell>
          <cell r="O60">
            <v>194</v>
          </cell>
          <cell r="V60">
            <v>95</v>
          </cell>
          <cell r="W60">
            <v>581</v>
          </cell>
          <cell r="BL60">
            <v>15.921940319999997</v>
          </cell>
          <cell r="CH60">
            <v>35.735910496000002</v>
          </cell>
          <cell r="DD60">
            <v>34.320626911999994</v>
          </cell>
          <cell r="EM60">
            <v>16.806492560000002</v>
          </cell>
          <cell r="ER60">
            <v>102.784970288</v>
          </cell>
        </row>
        <row r="61">
          <cell r="G61">
            <v>0</v>
          </cell>
          <cell r="K61">
            <v>0</v>
          </cell>
          <cell r="O61">
            <v>0</v>
          </cell>
          <cell r="V61">
            <v>0</v>
          </cell>
          <cell r="W61">
            <v>0</v>
          </cell>
          <cell r="BL61">
            <v>0</v>
          </cell>
          <cell r="CH61">
            <v>0</v>
          </cell>
          <cell r="DD61">
            <v>0</v>
          </cell>
          <cell r="EM61">
            <v>0</v>
          </cell>
          <cell r="ER61">
            <v>0</v>
          </cell>
        </row>
        <row r="62">
          <cell r="G62">
            <v>0</v>
          </cell>
          <cell r="K62">
            <v>0</v>
          </cell>
          <cell r="O62">
            <v>0</v>
          </cell>
          <cell r="V62">
            <v>0</v>
          </cell>
          <cell r="W62">
            <v>0</v>
          </cell>
          <cell r="BL62">
            <v>0</v>
          </cell>
          <cell r="CH62">
            <v>0</v>
          </cell>
          <cell r="DD62">
            <v>0</v>
          </cell>
          <cell r="EM62">
            <v>0</v>
          </cell>
          <cell r="ER62">
            <v>0</v>
          </cell>
        </row>
        <row r="63">
          <cell r="G63">
            <v>39</v>
          </cell>
          <cell r="K63">
            <v>88</v>
          </cell>
          <cell r="O63">
            <v>80</v>
          </cell>
          <cell r="V63">
            <v>44</v>
          </cell>
          <cell r="W63">
            <v>251</v>
          </cell>
          <cell r="BL63">
            <v>8.0318980559999993</v>
          </cell>
          <cell r="CH63">
            <v>18.123257151999997</v>
          </cell>
          <cell r="DD63">
            <v>16.47568832</v>
          </cell>
          <cell r="EM63">
            <v>9.0616285759999986</v>
          </cell>
          <cell r="ER63">
            <v>51.692472103999997</v>
          </cell>
        </row>
        <row r="66">
          <cell r="G66">
            <v>530</v>
          </cell>
          <cell r="K66">
            <v>600</v>
          </cell>
          <cell r="O66">
            <v>750</v>
          </cell>
          <cell r="V66">
            <v>610</v>
          </cell>
          <cell r="W66">
            <v>2490</v>
          </cell>
          <cell r="BL66">
            <v>109.15143512</v>
          </cell>
          <cell r="CH66">
            <v>123.56766239999999</v>
          </cell>
          <cell r="DD66">
            <v>154.45957799999999</v>
          </cell>
          <cell r="EM66">
            <v>125.62712344000002</v>
          </cell>
          <cell r="ER66">
            <v>512.80579895999995</v>
          </cell>
        </row>
        <row r="67">
          <cell r="G67">
            <v>710</v>
          </cell>
          <cell r="K67">
            <v>900</v>
          </cell>
          <cell r="O67">
            <v>900</v>
          </cell>
          <cell r="V67">
            <v>900</v>
          </cell>
          <cell r="W67">
            <v>3410</v>
          </cell>
          <cell r="BL67">
            <v>220.51208400000002</v>
          </cell>
          <cell r="CH67">
            <v>279.52236000000005</v>
          </cell>
          <cell r="DD67">
            <v>279.52236000000005</v>
          </cell>
          <cell r="EM67">
            <v>279.52236000000005</v>
          </cell>
          <cell r="ER67">
            <v>1059.0791640000002</v>
          </cell>
        </row>
        <row r="68">
          <cell r="G68">
            <v>71</v>
          </cell>
          <cell r="K68">
            <v>73</v>
          </cell>
          <cell r="O68">
            <v>84</v>
          </cell>
          <cell r="V68">
            <v>200</v>
          </cell>
          <cell r="W68">
            <v>428</v>
          </cell>
          <cell r="BL68">
            <v>15.577725747999999</v>
          </cell>
          <cell r="CH68">
            <v>16.016534923999998</v>
          </cell>
          <cell r="DD68">
            <v>18.429985391999999</v>
          </cell>
          <cell r="EM68">
            <v>43.880917600000004</v>
          </cell>
          <cell r="ER68">
            <v>93.905163664000014</v>
          </cell>
        </row>
        <row r="69">
          <cell r="G69">
            <v>99</v>
          </cell>
          <cell r="K69">
            <v>99</v>
          </cell>
          <cell r="O69">
            <v>99</v>
          </cell>
          <cell r="V69">
            <v>99</v>
          </cell>
          <cell r="W69">
            <v>396</v>
          </cell>
          <cell r="BL69">
            <v>28.461660084000002</v>
          </cell>
          <cell r="CH69">
            <v>28.461660083999998</v>
          </cell>
          <cell r="DD69">
            <v>28.461660083999998</v>
          </cell>
          <cell r="EM69">
            <v>28.461660083999998</v>
          </cell>
          <cell r="ER69">
            <v>113.84664033599999</v>
          </cell>
        </row>
        <row r="70">
          <cell r="G70">
            <v>74</v>
          </cell>
          <cell r="K70">
            <v>128</v>
          </cell>
          <cell r="O70">
            <v>86</v>
          </cell>
          <cell r="V70">
            <v>190</v>
          </cell>
          <cell r="W70">
            <v>478</v>
          </cell>
          <cell r="BL70">
            <v>12.653093648000002</v>
          </cell>
          <cell r="CH70">
            <v>21.886432256000003</v>
          </cell>
          <cell r="DD70">
            <v>14.704946672</v>
          </cell>
          <cell r="EM70">
            <v>32.487672880000005</v>
          </cell>
          <cell r="ER70">
            <v>81.732145456000012</v>
          </cell>
        </row>
        <row r="71">
          <cell r="G71">
            <v>132</v>
          </cell>
          <cell r="K71">
            <v>168</v>
          </cell>
          <cell r="O71">
            <v>180</v>
          </cell>
          <cell r="V71">
            <v>156</v>
          </cell>
          <cell r="W71">
            <v>636</v>
          </cell>
          <cell r="BL71">
            <v>19.347858815999999</v>
          </cell>
          <cell r="CH71">
            <v>24.624547583999998</v>
          </cell>
          <cell r="DD71">
            <v>26.383443839999998</v>
          </cell>
          <cell r="EM71">
            <v>22.865651328000006</v>
          </cell>
          <cell r="ER71">
            <v>93.221501568000008</v>
          </cell>
        </row>
        <row r="72">
          <cell r="G72">
            <v>25</v>
          </cell>
          <cell r="K72">
            <v>15</v>
          </cell>
          <cell r="O72">
            <v>22</v>
          </cell>
          <cell r="V72">
            <v>110</v>
          </cell>
          <cell r="W72">
            <v>172</v>
          </cell>
          <cell r="BL72">
            <v>4.4227612000000001</v>
          </cell>
          <cell r="CH72">
            <v>2.6536567200000003</v>
          </cell>
          <cell r="DD72">
            <v>3.8920298560000006</v>
          </cell>
          <cell r="EM72">
            <v>19.46014928</v>
          </cell>
          <cell r="ER72">
            <v>30.428597056000005</v>
          </cell>
        </row>
        <row r="73">
          <cell r="G73">
            <v>54</v>
          </cell>
          <cell r="K73">
            <v>61</v>
          </cell>
          <cell r="O73">
            <v>65</v>
          </cell>
          <cell r="V73">
            <v>101</v>
          </cell>
          <cell r="W73">
            <v>281</v>
          </cell>
          <cell r="BL73">
            <v>16.695935568000003</v>
          </cell>
          <cell r="CH73">
            <v>18.860223511999997</v>
          </cell>
          <cell r="DD73">
            <v>20.096959480000002</v>
          </cell>
          <cell r="EM73">
            <v>31.227583192000001</v>
          </cell>
          <cell r="ER73">
            <v>86.880701752000007</v>
          </cell>
        </row>
        <row r="74">
          <cell r="G74">
            <v>65</v>
          </cell>
          <cell r="K74">
            <v>69</v>
          </cell>
          <cell r="O74">
            <v>163</v>
          </cell>
          <cell r="V74">
            <v>168</v>
          </cell>
          <cell r="W74">
            <v>465</v>
          </cell>
          <cell r="BL74">
            <v>15.88101112</v>
          </cell>
          <cell r="CH74">
            <v>16.858304111999999</v>
          </cell>
          <cell r="DD74">
            <v>39.824689424000006</v>
          </cell>
          <cell r="EM74">
            <v>41.046305663999995</v>
          </cell>
          <cell r="ER74">
            <v>113.61031032</v>
          </cell>
        </row>
        <row r="75">
          <cell r="G75">
            <v>45</v>
          </cell>
          <cell r="K75">
            <v>45</v>
          </cell>
          <cell r="O75">
            <v>45</v>
          </cell>
          <cell r="V75">
            <v>45</v>
          </cell>
          <cell r="W75">
            <v>180</v>
          </cell>
          <cell r="BL75">
            <v>19.066025160000002</v>
          </cell>
          <cell r="CH75">
            <v>19.066025159999995</v>
          </cell>
          <cell r="DD75">
            <v>19.066025159999995</v>
          </cell>
          <cell r="EM75">
            <v>19.066025159999995</v>
          </cell>
          <cell r="ER75">
            <v>76.264100639999981</v>
          </cell>
        </row>
        <row r="76">
          <cell r="G76">
            <v>31</v>
          </cell>
          <cell r="K76">
            <v>55</v>
          </cell>
          <cell r="O76">
            <v>57</v>
          </cell>
          <cell r="V76">
            <v>86</v>
          </cell>
          <cell r="W76">
            <v>229</v>
          </cell>
          <cell r="BL76">
            <v>7.269507439999999</v>
          </cell>
          <cell r="CH76">
            <v>12.897513200000001</v>
          </cell>
          <cell r="DD76">
            <v>13.366513680000001</v>
          </cell>
          <cell r="EM76">
            <v>20.167020640000004</v>
          </cell>
          <cell r="ER76">
            <v>53.700554959999998</v>
          </cell>
        </row>
        <row r="77">
          <cell r="G77">
            <v>36</v>
          </cell>
          <cell r="K77">
            <v>36</v>
          </cell>
          <cell r="O77">
            <v>90</v>
          </cell>
          <cell r="V77">
            <v>73</v>
          </cell>
          <cell r="W77">
            <v>235</v>
          </cell>
          <cell r="BL77">
            <v>7.4140597439999993</v>
          </cell>
          <cell r="CH77">
            <v>7.4140597439999993</v>
          </cell>
          <cell r="DD77">
            <v>18.535149360000002</v>
          </cell>
          <cell r="EM77">
            <v>15.034065592000001</v>
          </cell>
          <cell r="ER77">
            <v>48.397334440000002</v>
          </cell>
        </row>
        <row r="78">
          <cell r="G78">
            <v>148</v>
          </cell>
          <cell r="K78">
            <v>235</v>
          </cell>
          <cell r="O78">
            <v>60</v>
          </cell>
          <cell r="V78">
            <v>186</v>
          </cell>
          <cell r="W78">
            <v>629</v>
          </cell>
          <cell r="BL78">
            <v>30.480023392</v>
          </cell>
          <cell r="CH78">
            <v>48.397334439999995</v>
          </cell>
          <cell r="DD78">
            <v>12.356766240000002</v>
          </cell>
          <cell r="EM78">
            <v>38.305975344000004</v>
          </cell>
          <cell r="ER78">
            <v>129.540099416</v>
          </cell>
        </row>
        <row r="79">
          <cell r="G79">
            <v>25</v>
          </cell>
          <cell r="K79">
            <v>46</v>
          </cell>
          <cell r="O79">
            <v>37</v>
          </cell>
          <cell r="V79">
            <v>142</v>
          </cell>
          <cell r="W79">
            <v>250</v>
          </cell>
          <cell r="BL79">
            <v>5.1486526000000001</v>
          </cell>
          <cell r="CH79">
            <v>9.4735207840000015</v>
          </cell>
          <cell r="DD79">
            <v>7.6200058479999999</v>
          </cell>
          <cell r="EM79">
            <v>29.244346768</v>
          </cell>
          <cell r="ER79">
            <v>51.486525999999998</v>
          </cell>
        </row>
        <row r="82">
          <cell r="G82">
            <v>210</v>
          </cell>
          <cell r="K82">
            <v>210</v>
          </cell>
          <cell r="O82">
            <v>210</v>
          </cell>
          <cell r="V82">
            <v>210</v>
          </cell>
          <cell r="W82">
            <v>840</v>
          </cell>
          <cell r="BL82">
            <v>65.221884000000003</v>
          </cell>
          <cell r="CH82">
            <v>65.221884000000003</v>
          </cell>
          <cell r="DD82">
            <v>65.221884000000003</v>
          </cell>
          <cell r="EM82">
            <v>65.221884000000003</v>
          </cell>
          <cell r="ER82">
            <v>260.88753600000001</v>
          </cell>
        </row>
        <row r="83">
          <cell r="G83">
            <v>270</v>
          </cell>
          <cell r="K83">
            <v>270</v>
          </cell>
          <cell r="O83">
            <v>270</v>
          </cell>
          <cell r="V83">
            <v>270</v>
          </cell>
          <cell r="W83">
            <v>1080</v>
          </cell>
          <cell r="BL83">
            <v>55.605448080000002</v>
          </cell>
          <cell r="CH83">
            <v>55.605448080000002</v>
          </cell>
          <cell r="DD83">
            <v>55.605448080000002</v>
          </cell>
          <cell r="EM83">
            <v>55.605448080000002</v>
          </cell>
          <cell r="ER83">
            <v>222.42179232000001</v>
          </cell>
        </row>
        <row r="84">
          <cell r="G84">
            <v>60</v>
          </cell>
          <cell r="K84">
            <v>60</v>
          </cell>
          <cell r="O84">
            <v>60</v>
          </cell>
          <cell r="V84">
            <v>60</v>
          </cell>
          <cell r="W84">
            <v>240</v>
          </cell>
          <cell r="BL84">
            <v>14.659394879999999</v>
          </cell>
          <cell r="CH84">
            <v>14.659394880000001</v>
          </cell>
          <cell r="DD84">
            <v>14.659394880000001</v>
          </cell>
          <cell r="EM84">
            <v>14.659394880000001</v>
          </cell>
          <cell r="ER84">
            <v>58.637579520000003</v>
          </cell>
        </row>
        <row r="85">
          <cell r="G85">
            <v>60</v>
          </cell>
          <cell r="K85">
            <v>60</v>
          </cell>
          <cell r="O85">
            <v>60</v>
          </cell>
          <cell r="V85">
            <v>60</v>
          </cell>
          <cell r="W85">
            <v>240</v>
          </cell>
          <cell r="BL85">
            <v>18.55103952</v>
          </cell>
          <cell r="CH85">
            <v>18.551039519999996</v>
          </cell>
          <cell r="DD85">
            <v>18.551039519999996</v>
          </cell>
          <cell r="EM85">
            <v>18.551039519999996</v>
          </cell>
          <cell r="ER85">
            <v>74.204158079999985</v>
          </cell>
        </row>
        <row r="86">
          <cell r="G86">
            <v>90</v>
          </cell>
          <cell r="K86">
            <v>90</v>
          </cell>
          <cell r="O86">
            <v>90</v>
          </cell>
          <cell r="V86">
            <v>90</v>
          </cell>
          <cell r="W86">
            <v>360</v>
          </cell>
          <cell r="BL86">
            <v>19.746412920000001</v>
          </cell>
          <cell r="CH86">
            <v>19.746412920000004</v>
          </cell>
          <cell r="DD86">
            <v>19.746412920000004</v>
          </cell>
          <cell r="EM86">
            <v>19.746412920000004</v>
          </cell>
          <cell r="ER86">
            <v>78.985651680000018</v>
          </cell>
        </row>
        <row r="87">
          <cell r="G87">
            <v>64</v>
          </cell>
          <cell r="K87">
            <v>64</v>
          </cell>
          <cell r="O87">
            <v>68</v>
          </cell>
          <cell r="V87">
            <v>62</v>
          </cell>
          <cell r="W87">
            <v>258</v>
          </cell>
          <cell r="BL87">
            <v>18.399457024</v>
          </cell>
          <cell r="CH87">
            <v>18.399457024</v>
          </cell>
          <cell r="DD87">
            <v>19.549423088000005</v>
          </cell>
          <cell r="EM87">
            <v>17.824473992000001</v>
          </cell>
          <cell r="ER87">
            <v>74.172811128000006</v>
          </cell>
        </row>
        <row r="88">
          <cell r="G88">
            <v>45</v>
          </cell>
          <cell r="K88">
            <v>45</v>
          </cell>
          <cell r="O88">
            <v>45</v>
          </cell>
          <cell r="V88">
            <v>45</v>
          </cell>
          <cell r="W88">
            <v>180</v>
          </cell>
          <cell r="BL88">
            <v>7.6944488400000015</v>
          </cell>
          <cell r="CH88">
            <v>7.6944488400000006</v>
          </cell>
          <cell r="DD88">
            <v>7.6944488400000006</v>
          </cell>
          <cell r="EM88">
            <v>7.6944488400000006</v>
          </cell>
          <cell r="ER88">
            <v>30.777795360000002</v>
          </cell>
        </row>
        <row r="89">
          <cell r="G89">
            <v>45</v>
          </cell>
          <cell r="K89">
            <v>45</v>
          </cell>
          <cell r="O89">
            <v>45</v>
          </cell>
          <cell r="V89">
            <v>45</v>
          </cell>
          <cell r="W89">
            <v>180</v>
          </cell>
          <cell r="BL89">
            <v>6.5958609600000013</v>
          </cell>
          <cell r="CH89">
            <v>6.5958609600000022</v>
          </cell>
          <cell r="DD89">
            <v>6.5958609600000022</v>
          </cell>
          <cell r="EM89">
            <v>6.5958609600000022</v>
          </cell>
          <cell r="ER89">
            <v>26.383443840000009</v>
          </cell>
        </row>
        <row r="90">
          <cell r="G90">
            <v>0</v>
          </cell>
          <cell r="K90">
            <v>0</v>
          </cell>
          <cell r="O90">
            <v>0</v>
          </cell>
          <cell r="V90">
            <v>0</v>
          </cell>
          <cell r="W90">
            <v>0</v>
          </cell>
          <cell r="BL90">
            <v>0</v>
          </cell>
          <cell r="CH90">
            <v>0</v>
          </cell>
          <cell r="DD90">
            <v>0</v>
          </cell>
          <cell r="EM90">
            <v>0</v>
          </cell>
          <cell r="ER90">
            <v>0</v>
          </cell>
        </row>
        <row r="91">
          <cell r="G91">
            <v>45</v>
          </cell>
          <cell r="K91">
            <v>45</v>
          </cell>
          <cell r="O91">
            <v>45</v>
          </cell>
          <cell r="V91">
            <v>45</v>
          </cell>
          <cell r="W91">
            <v>180</v>
          </cell>
          <cell r="BL91">
            <v>7.9609701599999996</v>
          </cell>
          <cell r="CH91">
            <v>7.9609701600000005</v>
          </cell>
          <cell r="DD91">
            <v>7.9609701600000005</v>
          </cell>
          <cell r="EM91">
            <v>7.9609701600000005</v>
          </cell>
          <cell r="ER91">
            <v>31.843880640000002</v>
          </cell>
        </row>
        <row r="94">
          <cell r="G94">
            <v>180</v>
          </cell>
          <cell r="K94">
            <v>180</v>
          </cell>
          <cell r="O94">
            <v>180</v>
          </cell>
          <cell r="V94">
            <v>180</v>
          </cell>
          <cell r="W94">
            <v>720</v>
          </cell>
          <cell r="BL94">
            <v>55.904471999999998</v>
          </cell>
          <cell r="CH94">
            <v>55.904472000000005</v>
          </cell>
          <cell r="DD94">
            <v>55.904472000000005</v>
          </cell>
          <cell r="EM94">
            <v>55.904472000000005</v>
          </cell>
          <cell r="ER94">
            <v>223.61788800000002</v>
          </cell>
        </row>
        <row r="95">
          <cell r="G95">
            <v>240</v>
          </cell>
          <cell r="K95">
            <v>240</v>
          </cell>
          <cell r="O95">
            <v>240</v>
          </cell>
          <cell r="V95">
            <v>240</v>
          </cell>
          <cell r="W95">
            <v>960</v>
          </cell>
          <cell r="BL95">
            <v>49.427064959999996</v>
          </cell>
          <cell r="CH95">
            <v>49.427064959999996</v>
          </cell>
          <cell r="DD95">
            <v>49.427064959999996</v>
          </cell>
          <cell r="EM95">
            <v>49.427064959999996</v>
          </cell>
          <cell r="ER95">
            <v>197.70825983999998</v>
          </cell>
        </row>
        <row r="96">
          <cell r="G96">
            <v>15</v>
          </cell>
          <cell r="K96">
            <v>15</v>
          </cell>
          <cell r="O96">
            <v>15</v>
          </cell>
          <cell r="V96">
            <v>15</v>
          </cell>
          <cell r="W96">
            <v>60</v>
          </cell>
          <cell r="BL96">
            <v>4.6377598799999999</v>
          </cell>
          <cell r="CH96">
            <v>4.6377598799999999</v>
          </cell>
          <cell r="DD96">
            <v>4.6377598799999999</v>
          </cell>
          <cell r="EM96">
            <v>4.6377598799999999</v>
          </cell>
          <cell r="ER96">
            <v>18.55103952</v>
          </cell>
        </row>
        <row r="97">
          <cell r="G97">
            <v>45</v>
          </cell>
          <cell r="K97">
            <v>45</v>
          </cell>
          <cell r="O97">
            <v>45</v>
          </cell>
          <cell r="V97">
            <v>45</v>
          </cell>
          <cell r="W97">
            <v>180</v>
          </cell>
          <cell r="BL97">
            <v>9.8732064600000005</v>
          </cell>
          <cell r="CH97">
            <v>9.8732064600000005</v>
          </cell>
          <cell r="DD97">
            <v>9.8732064600000005</v>
          </cell>
          <cell r="EM97">
            <v>9.8732064600000005</v>
          </cell>
          <cell r="ER97">
            <v>39.492825840000002</v>
          </cell>
        </row>
        <row r="98">
          <cell r="G98">
            <v>15</v>
          </cell>
          <cell r="K98">
            <v>15</v>
          </cell>
          <cell r="O98">
            <v>15</v>
          </cell>
          <cell r="V98">
            <v>15</v>
          </cell>
          <cell r="W98">
            <v>60</v>
          </cell>
          <cell r="BL98">
            <v>4.3123727399999998</v>
          </cell>
          <cell r="CH98">
            <v>4.3123727399999998</v>
          </cell>
          <cell r="DD98">
            <v>4.3123727399999998</v>
          </cell>
          <cell r="EM98">
            <v>4.3123727399999998</v>
          </cell>
          <cell r="ER98">
            <v>17.249490959999999</v>
          </cell>
        </row>
        <row r="99">
          <cell r="G99">
            <v>45</v>
          </cell>
          <cell r="K99">
            <v>45</v>
          </cell>
          <cell r="O99">
            <v>45</v>
          </cell>
          <cell r="V99">
            <v>45</v>
          </cell>
          <cell r="W99">
            <v>180</v>
          </cell>
          <cell r="BL99">
            <v>7.6944488399999997</v>
          </cell>
          <cell r="CH99">
            <v>7.6944488400000006</v>
          </cell>
          <cell r="DD99">
            <v>7.6944488400000006</v>
          </cell>
          <cell r="EM99">
            <v>7.6944488400000006</v>
          </cell>
          <cell r="ER99">
            <v>30.777795360000002</v>
          </cell>
        </row>
        <row r="100">
          <cell r="G100">
            <v>90</v>
          </cell>
          <cell r="K100">
            <v>90</v>
          </cell>
          <cell r="O100">
            <v>90</v>
          </cell>
          <cell r="V100">
            <v>90</v>
          </cell>
          <cell r="W100">
            <v>360</v>
          </cell>
          <cell r="BL100">
            <v>13.191721920000003</v>
          </cell>
          <cell r="CH100">
            <v>13.191721920000001</v>
          </cell>
          <cell r="DD100">
            <v>13.191721920000001</v>
          </cell>
          <cell r="EM100">
            <v>13.191721920000001</v>
          </cell>
          <cell r="ER100">
            <v>52.766887680000004</v>
          </cell>
        </row>
        <row r="101">
          <cell r="G101">
            <v>15</v>
          </cell>
          <cell r="K101">
            <v>15</v>
          </cell>
          <cell r="O101">
            <v>16</v>
          </cell>
          <cell r="V101">
            <v>18</v>
          </cell>
          <cell r="W101">
            <v>64</v>
          </cell>
          <cell r="BL101">
            <v>2.6536567199999999</v>
          </cell>
          <cell r="CH101">
            <v>2.6536567199999999</v>
          </cell>
          <cell r="DD101">
            <v>2.8305671680000004</v>
          </cell>
          <cell r="EM101">
            <v>3.1843880640000002</v>
          </cell>
          <cell r="ER101">
            <v>11.322268672000002</v>
          </cell>
        </row>
        <row r="104">
          <cell r="G104">
            <v>300</v>
          </cell>
          <cell r="K104">
            <v>330</v>
          </cell>
          <cell r="O104">
            <v>330</v>
          </cell>
          <cell r="V104">
            <v>330</v>
          </cell>
          <cell r="W104">
            <v>1290</v>
          </cell>
          <cell r="BL104">
            <v>93.174119999999988</v>
          </cell>
          <cell r="CH104">
            <v>102.49153200000002</v>
          </cell>
          <cell r="DD104">
            <v>102.49153200000002</v>
          </cell>
          <cell r="EM104">
            <v>102.49153200000002</v>
          </cell>
          <cell r="ER104">
            <v>400.64871600000004</v>
          </cell>
        </row>
        <row r="105">
          <cell r="G105">
            <v>390</v>
          </cell>
          <cell r="K105">
            <v>420</v>
          </cell>
          <cell r="O105">
            <v>420</v>
          </cell>
          <cell r="V105">
            <v>420</v>
          </cell>
          <cell r="W105">
            <v>1650</v>
          </cell>
          <cell r="BL105">
            <v>80.31898056</v>
          </cell>
          <cell r="CH105">
            <v>86.497363679999978</v>
          </cell>
          <cell r="DD105">
            <v>86.497363679999978</v>
          </cell>
          <cell r="EM105">
            <v>86.497363679999978</v>
          </cell>
          <cell r="ER105">
            <v>339.81107159999999</v>
          </cell>
        </row>
        <row r="106">
          <cell r="G106">
            <v>72</v>
          </cell>
          <cell r="K106">
            <v>91</v>
          </cell>
          <cell r="O106">
            <v>91</v>
          </cell>
          <cell r="V106">
            <v>71</v>
          </cell>
          <cell r="W106">
            <v>325</v>
          </cell>
          <cell r="BL106">
            <v>17.591273856000001</v>
          </cell>
          <cell r="CH106">
            <v>22.233415567999998</v>
          </cell>
          <cell r="DD106">
            <v>22.233415567999998</v>
          </cell>
          <cell r="EM106">
            <v>17.346950608</v>
          </cell>
          <cell r="ER106">
            <v>79.405055599999997</v>
          </cell>
        </row>
        <row r="107">
          <cell r="G107">
            <v>105</v>
          </cell>
          <cell r="K107">
            <v>150</v>
          </cell>
          <cell r="O107">
            <v>150</v>
          </cell>
          <cell r="V107">
            <v>150</v>
          </cell>
          <cell r="W107">
            <v>555</v>
          </cell>
          <cell r="BL107">
            <v>32.464319159999995</v>
          </cell>
          <cell r="CH107">
            <v>46.377598800000001</v>
          </cell>
          <cell r="DD107">
            <v>46.377598800000001</v>
          </cell>
          <cell r="EM107">
            <v>46.377598800000001</v>
          </cell>
          <cell r="ER107">
            <v>171.59711556000002</v>
          </cell>
        </row>
        <row r="108">
          <cell r="G108">
            <v>163</v>
          </cell>
          <cell r="K108">
            <v>135</v>
          </cell>
          <cell r="O108">
            <v>135</v>
          </cell>
          <cell r="V108">
            <v>135</v>
          </cell>
          <cell r="W108">
            <v>568</v>
          </cell>
          <cell r="BL108">
            <v>35.762947844000003</v>
          </cell>
          <cell r="CH108">
            <v>29.619619380000003</v>
          </cell>
          <cell r="DD108">
            <v>29.619619380000003</v>
          </cell>
          <cell r="EM108">
            <v>29.619619380000003</v>
          </cell>
          <cell r="ER108">
            <v>124.62180598399999</v>
          </cell>
        </row>
        <row r="109">
          <cell r="G109">
            <v>63</v>
          </cell>
          <cell r="K109">
            <v>89</v>
          </cell>
          <cell r="O109">
            <v>90</v>
          </cell>
          <cell r="V109">
            <v>70</v>
          </cell>
          <cell r="W109">
            <v>312</v>
          </cell>
          <cell r="BL109">
            <v>10.772228376000001</v>
          </cell>
          <cell r="CH109">
            <v>15.217909928000001</v>
          </cell>
          <cell r="DD109">
            <v>15.388897680000001</v>
          </cell>
          <cell r="EM109">
            <v>11.969142640000001</v>
          </cell>
          <cell r="ER109">
            <v>53.348178624000013</v>
          </cell>
        </row>
        <row r="110">
          <cell r="G110">
            <v>170</v>
          </cell>
          <cell r="K110">
            <v>295</v>
          </cell>
          <cell r="O110">
            <v>250</v>
          </cell>
          <cell r="V110">
            <v>235</v>
          </cell>
          <cell r="W110">
            <v>950</v>
          </cell>
          <cell r="BL110">
            <v>48.873557719999994</v>
          </cell>
          <cell r="CH110">
            <v>84.809997220000014</v>
          </cell>
          <cell r="DD110">
            <v>71.872878999999983</v>
          </cell>
          <cell r="EM110">
            <v>67.560506260000011</v>
          </cell>
          <cell r="ER110">
            <v>273.11694019999999</v>
          </cell>
        </row>
        <row r="111">
          <cell r="G111">
            <v>127</v>
          </cell>
          <cell r="K111">
            <v>80</v>
          </cell>
          <cell r="O111">
            <v>66</v>
          </cell>
          <cell r="V111">
            <v>72</v>
          </cell>
          <cell r="W111">
            <v>345</v>
          </cell>
          <cell r="BL111">
            <v>18.614985376000003</v>
          </cell>
          <cell r="CH111">
            <v>11.72597504</v>
          </cell>
          <cell r="DD111">
            <v>9.6739294080000011</v>
          </cell>
          <cell r="EM111">
            <v>10.553377536000001</v>
          </cell>
          <cell r="ER111">
            <v>50.56826736</v>
          </cell>
        </row>
        <row r="112">
          <cell r="G112">
            <v>60</v>
          </cell>
          <cell r="K112">
            <v>60</v>
          </cell>
          <cell r="O112">
            <v>60</v>
          </cell>
          <cell r="V112">
            <v>60</v>
          </cell>
          <cell r="W112">
            <v>240</v>
          </cell>
          <cell r="BL112">
            <v>10.614626879999999</v>
          </cell>
          <cell r="CH112">
            <v>10.614626880000001</v>
          </cell>
          <cell r="DD112">
            <v>10.614626880000001</v>
          </cell>
          <cell r="EM112">
            <v>10.614626880000001</v>
          </cell>
          <cell r="ER112">
            <v>42.458507520000005</v>
          </cell>
        </row>
        <row r="113">
          <cell r="G113">
            <v>0</v>
          </cell>
          <cell r="K113">
            <v>0</v>
          </cell>
          <cell r="O113">
            <v>0</v>
          </cell>
          <cell r="V113">
            <v>0</v>
          </cell>
          <cell r="W113">
            <v>0</v>
          </cell>
          <cell r="BL113">
            <v>0</v>
          </cell>
          <cell r="CH113">
            <v>0</v>
          </cell>
          <cell r="DD113">
            <v>0</v>
          </cell>
          <cell r="EM113">
            <v>0</v>
          </cell>
          <cell r="ER113">
            <v>0</v>
          </cell>
        </row>
        <row r="114">
          <cell r="G114">
            <v>0</v>
          </cell>
          <cell r="K114">
            <v>0</v>
          </cell>
          <cell r="O114">
            <v>0</v>
          </cell>
          <cell r="V114">
            <v>0</v>
          </cell>
          <cell r="W114">
            <v>0</v>
          </cell>
          <cell r="BL114">
            <v>0</v>
          </cell>
          <cell r="CH114">
            <v>0</v>
          </cell>
          <cell r="DD114">
            <v>0</v>
          </cell>
          <cell r="EM114">
            <v>0</v>
          </cell>
          <cell r="ER114">
            <v>0</v>
          </cell>
        </row>
        <row r="115">
          <cell r="G115">
            <v>45</v>
          </cell>
          <cell r="K115">
            <v>45</v>
          </cell>
          <cell r="O115">
            <v>45</v>
          </cell>
          <cell r="V115">
            <v>45</v>
          </cell>
          <cell r="W115">
            <v>180</v>
          </cell>
          <cell r="BL115">
            <v>19.066025160000002</v>
          </cell>
          <cell r="CH115">
            <v>19.066025160000002</v>
          </cell>
          <cell r="DD115">
            <v>19.066025160000002</v>
          </cell>
          <cell r="EM115">
            <v>19.066025160000002</v>
          </cell>
          <cell r="ER115">
            <v>76.264100640000009</v>
          </cell>
        </row>
        <row r="116">
          <cell r="G116">
            <v>30</v>
          </cell>
          <cell r="K116">
            <v>30</v>
          </cell>
          <cell r="O116">
            <v>30</v>
          </cell>
          <cell r="V116">
            <v>30</v>
          </cell>
          <cell r="W116">
            <v>120</v>
          </cell>
          <cell r="BL116">
            <v>6.1783831199999995</v>
          </cell>
          <cell r="CH116">
            <v>6.1783831199999995</v>
          </cell>
          <cell r="DD116">
            <v>6.1783831199999995</v>
          </cell>
          <cell r="EM116">
            <v>6.1783831199999995</v>
          </cell>
          <cell r="ER116">
            <v>24.713532479999998</v>
          </cell>
        </row>
        <row r="119">
          <cell r="G119">
            <v>320</v>
          </cell>
          <cell r="K119">
            <v>330</v>
          </cell>
          <cell r="O119">
            <v>330</v>
          </cell>
          <cell r="V119">
            <v>330</v>
          </cell>
          <cell r="W119">
            <v>1310</v>
          </cell>
          <cell r="BL119">
            <v>99.385728</v>
          </cell>
          <cell r="CH119">
            <v>102.49153200000001</v>
          </cell>
          <cell r="DD119">
            <v>102.49153200000001</v>
          </cell>
          <cell r="EM119">
            <v>102.49153200000001</v>
          </cell>
          <cell r="ER119">
            <v>406.86032399999999</v>
          </cell>
        </row>
        <row r="120">
          <cell r="G120">
            <v>400</v>
          </cell>
          <cell r="K120">
            <v>410</v>
          </cell>
          <cell r="O120">
            <v>390</v>
          </cell>
          <cell r="V120">
            <v>330</v>
          </cell>
          <cell r="W120">
            <v>1530</v>
          </cell>
          <cell r="BL120">
            <v>82.378441600000002</v>
          </cell>
          <cell r="CH120">
            <v>84.437902640000004</v>
          </cell>
          <cell r="DD120">
            <v>80.31898056</v>
          </cell>
          <cell r="EM120">
            <v>67.962214320000001</v>
          </cell>
          <cell r="ER120">
            <v>315.09753911999996</v>
          </cell>
        </row>
        <row r="121">
          <cell r="G121">
            <v>108</v>
          </cell>
          <cell r="K121">
            <v>108</v>
          </cell>
          <cell r="O121">
            <v>108</v>
          </cell>
          <cell r="V121">
            <v>107</v>
          </cell>
          <cell r="W121">
            <v>431</v>
          </cell>
          <cell r="BL121">
            <v>26.386910784000001</v>
          </cell>
          <cell r="CH121">
            <v>26.386910784000001</v>
          </cell>
          <cell r="DD121">
            <v>26.386910784000001</v>
          </cell>
          <cell r="EM121">
            <v>26.142587536000001</v>
          </cell>
          <cell r="ER121">
            <v>105.30331988799998</v>
          </cell>
        </row>
        <row r="122">
          <cell r="G122">
            <v>45</v>
          </cell>
          <cell r="K122">
            <v>45</v>
          </cell>
          <cell r="O122">
            <v>45</v>
          </cell>
          <cell r="V122">
            <v>37</v>
          </cell>
          <cell r="W122">
            <v>172</v>
          </cell>
          <cell r="BL122">
            <v>13.913279639999999</v>
          </cell>
          <cell r="CH122">
            <v>13.913279639999999</v>
          </cell>
          <cell r="DD122">
            <v>13.913279639999999</v>
          </cell>
          <cell r="EM122">
            <v>11.439807703999998</v>
          </cell>
          <cell r="ER122">
            <v>53.179646624</v>
          </cell>
        </row>
        <row r="123">
          <cell r="G123">
            <v>95</v>
          </cell>
          <cell r="K123">
            <v>105</v>
          </cell>
          <cell r="O123">
            <v>105</v>
          </cell>
          <cell r="V123">
            <v>105</v>
          </cell>
          <cell r="W123">
            <v>410</v>
          </cell>
          <cell r="BL123">
            <v>20.84343586</v>
          </cell>
          <cell r="CH123">
            <v>23.037481739999997</v>
          </cell>
          <cell r="DD123">
            <v>23.037481739999997</v>
          </cell>
          <cell r="EM123">
            <v>23.037481739999997</v>
          </cell>
          <cell r="ER123">
            <v>89.955881079999997</v>
          </cell>
        </row>
        <row r="124">
          <cell r="G124">
            <v>69</v>
          </cell>
          <cell r="K124">
            <v>69</v>
          </cell>
          <cell r="O124">
            <v>72</v>
          </cell>
          <cell r="V124">
            <v>72</v>
          </cell>
          <cell r="W124">
            <v>282</v>
          </cell>
          <cell r="BL124">
            <v>19.836914603999997</v>
          </cell>
          <cell r="CH124">
            <v>19.836914604</v>
          </cell>
          <cell r="DD124">
            <v>20.699389151999998</v>
          </cell>
          <cell r="EM124">
            <v>20.699389151999998</v>
          </cell>
          <cell r="ER124">
            <v>81.07260751199999</v>
          </cell>
        </row>
        <row r="125">
          <cell r="G125">
            <v>45</v>
          </cell>
          <cell r="K125">
            <v>45</v>
          </cell>
          <cell r="O125">
            <v>45</v>
          </cell>
          <cell r="V125">
            <v>45</v>
          </cell>
          <cell r="W125">
            <v>180</v>
          </cell>
          <cell r="BL125">
            <v>7.9609701600000005</v>
          </cell>
          <cell r="CH125">
            <v>7.9609701600000005</v>
          </cell>
          <cell r="DD125">
            <v>7.9609701600000005</v>
          </cell>
          <cell r="EM125">
            <v>7.9609701600000005</v>
          </cell>
          <cell r="ER125">
            <v>31.843880640000002</v>
          </cell>
        </row>
        <row r="128">
          <cell r="G128">
            <v>340</v>
          </cell>
          <cell r="K128">
            <v>380</v>
          </cell>
          <cell r="O128">
            <v>420</v>
          </cell>
          <cell r="V128">
            <v>370</v>
          </cell>
          <cell r="W128">
            <v>1510</v>
          </cell>
          <cell r="BL128">
            <v>70.021675359999989</v>
          </cell>
          <cell r="CH128">
            <v>78.259519520000012</v>
          </cell>
          <cell r="DD128">
            <v>86.497363680000007</v>
          </cell>
          <cell r="EM128">
            <v>76.200058479999996</v>
          </cell>
          <cell r="ER128">
            <v>310.97861703999996</v>
          </cell>
        </row>
        <row r="129">
          <cell r="G129">
            <v>20</v>
          </cell>
          <cell r="K129">
            <v>60</v>
          </cell>
          <cell r="O129">
            <v>60</v>
          </cell>
          <cell r="V129">
            <v>0</v>
          </cell>
          <cell r="W129">
            <v>140</v>
          </cell>
          <cell r="BL129">
            <v>4.6900048000000005</v>
          </cell>
          <cell r="CH129">
            <v>14.070014399999998</v>
          </cell>
          <cell r="DD129">
            <v>14.070014399999998</v>
          </cell>
          <cell r="EM129">
            <v>0</v>
          </cell>
          <cell r="ER129">
            <v>32.8300336</v>
          </cell>
        </row>
        <row r="130">
          <cell r="G130">
            <v>150</v>
          </cell>
          <cell r="K130">
            <v>323</v>
          </cell>
          <cell r="O130">
            <v>306</v>
          </cell>
          <cell r="V130">
            <v>295</v>
          </cell>
          <cell r="W130">
            <v>1074</v>
          </cell>
          <cell r="BL130">
            <v>36.648487199999998</v>
          </cell>
          <cell r="CH130">
            <v>78.916409104000024</v>
          </cell>
          <cell r="DD130">
            <v>74.762913887999986</v>
          </cell>
          <cell r="EM130">
            <v>72.075358159999993</v>
          </cell>
          <cell r="ER130">
            <v>262.40316835199997</v>
          </cell>
        </row>
        <row r="131">
          <cell r="G131">
            <v>44</v>
          </cell>
          <cell r="K131">
            <v>97</v>
          </cell>
          <cell r="O131">
            <v>96</v>
          </cell>
          <cell r="V131">
            <v>78</v>
          </cell>
          <cell r="W131">
            <v>315</v>
          </cell>
          <cell r="BL131">
            <v>13.604095647999999</v>
          </cell>
          <cell r="CH131">
            <v>29.990847223999996</v>
          </cell>
          <cell r="DD131">
            <v>29.681663231999995</v>
          </cell>
          <cell r="EM131">
            <v>24.116351376000001</v>
          </cell>
          <cell r="ER131">
            <v>97.392957479999978</v>
          </cell>
        </row>
        <row r="132">
          <cell r="G132">
            <v>120</v>
          </cell>
          <cell r="K132">
            <v>150</v>
          </cell>
          <cell r="O132">
            <v>150</v>
          </cell>
          <cell r="V132">
            <v>150</v>
          </cell>
          <cell r="W132">
            <v>570</v>
          </cell>
          <cell r="BL132">
            <v>26.328550559999996</v>
          </cell>
          <cell r="CH132">
            <v>32.910688199999996</v>
          </cell>
          <cell r="DD132">
            <v>32.910688199999996</v>
          </cell>
          <cell r="EM132">
            <v>32.910688199999996</v>
          </cell>
          <cell r="ER132">
            <v>125.06061515999997</v>
          </cell>
        </row>
        <row r="133">
          <cell r="G133">
            <v>109</v>
          </cell>
          <cell r="K133">
            <v>56</v>
          </cell>
          <cell r="O133">
            <v>66</v>
          </cell>
          <cell r="V133">
            <v>369</v>
          </cell>
          <cell r="W133">
            <v>600</v>
          </cell>
          <cell r="BL133">
            <v>31.336575243999995</v>
          </cell>
          <cell r="CH133">
            <v>16.099524896000002</v>
          </cell>
          <cell r="DD133">
            <v>18.974440055999999</v>
          </cell>
          <cell r="EM133">
            <v>106.08436940399999</v>
          </cell>
          <cell r="ER133">
            <v>172.49490959999997</v>
          </cell>
        </row>
        <row r="134">
          <cell r="G134">
            <v>90</v>
          </cell>
          <cell r="K134">
            <v>90</v>
          </cell>
          <cell r="O134">
            <v>82</v>
          </cell>
          <cell r="V134">
            <v>102</v>
          </cell>
          <cell r="W134">
            <v>364</v>
          </cell>
          <cell r="BL134">
            <v>13.191721920000001</v>
          </cell>
          <cell r="CH134">
            <v>13.191721919999999</v>
          </cell>
          <cell r="DD134">
            <v>12.019124416</v>
          </cell>
          <cell r="EM134">
            <v>14.950618175999999</v>
          </cell>
          <cell r="ER134">
            <v>53.353186431999994</v>
          </cell>
        </row>
        <row r="135">
          <cell r="G135">
            <v>134</v>
          </cell>
          <cell r="K135">
            <v>70</v>
          </cell>
          <cell r="O135">
            <v>75</v>
          </cell>
          <cell r="V135">
            <v>171</v>
          </cell>
          <cell r="W135">
            <v>450</v>
          </cell>
          <cell r="BL135">
            <v>22.912358768000001</v>
          </cell>
          <cell r="CH135">
            <v>11.969142639999999</v>
          </cell>
          <cell r="DD135">
            <v>12.824081400000001</v>
          </cell>
          <cell r="EM135">
            <v>29.238905592000002</v>
          </cell>
          <cell r="ER135">
            <v>76.944488399999997</v>
          </cell>
        </row>
        <row r="136">
          <cell r="G136">
            <v>180</v>
          </cell>
          <cell r="K136">
            <v>180</v>
          </cell>
          <cell r="O136">
            <v>180</v>
          </cell>
          <cell r="V136">
            <v>180</v>
          </cell>
          <cell r="W136">
            <v>720</v>
          </cell>
          <cell r="BL136">
            <v>55.904471999999998</v>
          </cell>
          <cell r="CH136">
            <v>55.904471999999998</v>
          </cell>
          <cell r="DD136">
            <v>55.904471999999998</v>
          </cell>
          <cell r="EM136">
            <v>55.904471999999998</v>
          </cell>
          <cell r="ER136">
            <v>223.61788799999999</v>
          </cell>
        </row>
        <row r="137">
          <cell r="G137">
            <v>0</v>
          </cell>
          <cell r="K137">
            <v>0</v>
          </cell>
          <cell r="O137">
            <v>0</v>
          </cell>
          <cell r="V137">
            <v>0</v>
          </cell>
          <cell r="W137">
            <v>0</v>
          </cell>
          <cell r="BL137">
            <v>0</v>
          </cell>
          <cell r="CH137">
            <v>0</v>
          </cell>
          <cell r="DD137">
            <v>0</v>
          </cell>
          <cell r="EM137">
            <v>0</v>
          </cell>
          <cell r="ER137">
            <v>0</v>
          </cell>
        </row>
        <row r="140">
          <cell r="G140">
            <v>150</v>
          </cell>
          <cell r="K140">
            <v>150</v>
          </cell>
          <cell r="O140">
            <v>150</v>
          </cell>
          <cell r="V140">
            <v>150</v>
          </cell>
          <cell r="W140">
            <v>600</v>
          </cell>
          <cell r="BL140">
            <v>46.587060000000008</v>
          </cell>
          <cell r="CH140">
            <v>46.587060000000008</v>
          </cell>
          <cell r="DD140">
            <v>46.587060000000008</v>
          </cell>
          <cell r="EM140">
            <v>46.587060000000008</v>
          </cell>
          <cell r="ER140">
            <v>186.34824000000003</v>
          </cell>
        </row>
        <row r="141">
          <cell r="G141">
            <v>180</v>
          </cell>
          <cell r="K141">
            <v>180</v>
          </cell>
          <cell r="O141">
            <v>180</v>
          </cell>
          <cell r="V141">
            <v>180</v>
          </cell>
          <cell r="W141">
            <v>720</v>
          </cell>
          <cell r="BL141">
            <v>37.070298720000004</v>
          </cell>
          <cell r="CH141">
            <v>37.070298719999997</v>
          </cell>
          <cell r="DD141">
            <v>37.070298719999997</v>
          </cell>
          <cell r="EM141">
            <v>37.070298719999997</v>
          </cell>
          <cell r="ER141">
            <v>148.28119487999999</v>
          </cell>
        </row>
        <row r="142">
          <cell r="G142">
            <v>15</v>
          </cell>
          <cell r="K142">
            <v>15</v>
          </cell>
          <cell r="O142">
            <v>15</v>
          </cell>
          <cell r="V142">
            <v>15</v>
          </cell>
          <cell r="W142">
            <v>60</v>
          </cell>
          <cell r="BL142">
            <v>3.29106882</v>
          </cell>
          <cell r="CH142">
            <v>3.2910688200000004</v>
          </cell>
          <cell r="DD142">
            <v>3.2910688200000004</v>
          </cell>
          <cell r="EM142">
            <v>3.2910688200000004</v>
          </cell>
          <cell r="ER142">
            <v>13.164275280000002</v>
          </cell>
        </row>
        <row r="143">
          <cell r="G143">
            <v>1</v>
          </cell>
          <cell r="K143">
            <v>0</v>
          </cell>
          <cell r="O143">
            <v>6</v>
          </cell>
          <cell r="V143">
            <v>88</v>
          </cell>
          <cell r="W143">
            <v>95</v>
          </cell>
          <cell r="BL143">
            <v>0.287491516</v>
          </cell>
          <cell r="CH143">
            <v>0</v>
          </cell>
          <cell r="DD143">
            <v>1.7249490960000002</v>
          </cell>
          <cell r="EM143">
            <v>25.299253408000002</v>
          </cell>
          <cell r="ER143">
            <v>27.311694020000004</v>
          </cell>
        </row>
        <row r="146">
          <cell r="G146">
            <v>172</v>
          </cell>
          <cell r="K146">
            <v>161</v>
          </cell>
          <cell r="O146">
            <v>111</v>
          </cell>
          <cell r="V146">
            <v>166</v>
          </cell>
          <cell r="W146">
            <v>610</v>
          </cell>
          <cell r="BL146">
            <v>53.41982345801712</v>
          </cell>
          <cell r="CH146">
            <v>50.003439399655555</v>
          </cell>
          <cell r="DD146">
            <v>34.474420952557558</v>
          </cell>
          <cell r="EM146">
            <v>51.556341244365356</v>
          </cell>
          <cell r="ER146">
            <v>189.4540250545956</v>
          </cell>
        </row>
        <row r="147">
          <cell r="G147">
            <v>196</v>
          </cell>
          <cell r="K147">
            <v>245</v>
          </cell>
          <cell r="O147">
            <v>248</v>
          </cell>
          <cell r="V147">
            <v>271</v>
          </cell>
          <cell r="W147">
            <v>960</v>
          </cell>
          <cell r="BL147">
            <v>40.365432347456363</v>
          </cell>
          <cell r="CH147">
            <v>50.456790434320446</v>
          </cell>
          <cell r="DD147">
            <v>51.07462868453662</v>
          </cell>
          <cell r="EM147">
            <v>55.811388602860575</v>
          </cell>
          <cell r="ER147">
            <v>197.708240069174</v>
          </cell>
        </row>
        <row r="148">
          <cell r="G148">
            <v>45</v>
          </cell>
          <cell r="K148">
            <v>45</v>
          </cell>
          <cell r="O148">
            <v>45</v>
          </cell>
          <cell r="V148">
            <v>45</v>
          </cell>
          <cell r="W148">
            <v>180</v>
          </cell>
          <cell r="BL148">
            <v>10.994545060545382</v>
          </cell>
          <cell r="CH148">
            <v>10.994545060545382</v>
          </cell>
          <cell r="DD148">
            <v>10.994545060545382</v>
          </cell>
          <cell r="EM148">
            <v>10.994545060545382</v>
          </cell>
          <cell r="ER148">
            <v>43.97818024218153</v>
          </cell>
        </row>
        <row r="149">
          <cell r="G149">
            <v>30</v>
          </cell>
          <cell r="K149">
            <v>30</v>
          </cell>
          <cell r="O149">
            <v>30</v>
          </cell>
          <cell r="V149">
            <v>30</v>
          </cell>
          <cell r="W149">
            <v>120</v>
          </cell>
          <cell r="BL149">
            <v>6.5821369817862365</v>
          </cell>
          <cell r="CH149">
            <v>6.5821369817862365</v>
          </cell>
          <cell r="DD149">
            <v>6.5821369817862365</v>
          </cell>
          <cell r="EM149">
            <v>6.5821369817862365</v>
          </cell>
          <cell r="ER149">
            <v>26.328547927144946</v>
          </cell>
        </row>
        <row r="150">
          <cell r="G150">
            <v>11</v>
          </cell>
          <cell r="K150">
            <v>16</v>
          </cell>
          <cell r="O150">
            <v>18</v>
          </cell>
          <cell r="V150">
            <v>9</v>
          </cell>
          <cell r="W150">
            <v>54</v>
          </cell>
          <cell r="BL150">
            <v>3.1624063597593324</v>
          </cell>
          <cell r="CH150">
            <v>4.5998637960135733</v>
          </cell>
          <cell r="DD150">
            <v>5.1748467705152716</v>
          </cell>
          <cell r="EM150">
            <v>2.5874233852576358</v>
          </cell>
          <cell r="ER150">
            <v>15.524540311545813</v>
          </cell>
        </row>
        <row r="151">
          <cell r="G151">
            <v>0</v>
          </cell>
          <cell r="K151">
            <v>0</v>
          </cell>
          <cell r="O151">
            <v>0</v>
          </cell>
          <cell r="V151">
            <v>0</v>
          </cell>
          <cell r="W151">
            <v>0</v>
          </cell>
          <cell r="BL151">
            <v>0</v>
          </cell>
          <cell r="CH151">
            <v>0</v>
          </cell>
          <cell r="DD151">
            <v>0</v>
          </cell>
          <cell r="EM151">
            <v>0</v>
          </cell>
          <cell r="ER151">
            <v>0</v>
          </cell>
        </row>
        <row r="152">
          <cell r="G152">
            <v>0</v>
          </cell>
          <cell r="K152">
            <v>0</v>
          </cell>
          <cell r="O152">
            <v>60</v>
          </cell>
          <cell r="V152">
            <v>30</v>
          </cell>
          <cell r="W152">
            <v>90</v>
          </cell>
          <cell r="BL152">
            <v>0</v>
          </cell>
          <cell r="CH152">
            <v>0</v>
          </cell>
          <cell r="DD152">
            <v>10.614625818537315</v>
          </cell>
          <cell r="EM152">
            <v>5.3073129092686573</v>
          </cell>
          <cell r="ER152">
            <v>15.921938727805969</v>
          </cell>
        </row>
        <row r="155">
          <cell r="G155">
            <v>110</v>
          </cell>
          <cell r="K155">
            <v>208</v>
          </cell>
          <cell r="O155">
            <v>180</v>
          </cell>
          <cell r="V155">
            <v>100</v>
          </cell>
          <cell r="W155">
            <v>598</v>
          </cell>
          <cell r="BL155">
            <v>34.163843999999997</v>
          </cell>
          <cell r="CH155">
            <v>64.60072319999999</v>
          </cell>
          <cell r="DD155">
            <v>55.904471999999991</v>
          </cell>
          <cell r="EM155">
            <v>31.058039999999995</v>
          </cell>
          <cell r="ER155">
            <v>185.72707919999996</v>
          </cell>
        </row>
        <row r="156">
          <cell r="G156">
            <v>145</v>
          </cell>
          <cell r="K156">
            <v>180</v>
          </cell>
          <cell r="O156">
            <v>180</v>
          </cell>
          <cell r="V156">
            <v>180</v>
          </cell>
          <cell r="W156">
            <v>685</v>
          </cell>
          <cell r="BL156">
            <v>29.862185079999996</v>
          </cell>
          <cell r="CH156">
            <v>37.070298719999997</v>
          </cell>
          <cell r="DD156">
            <v>37.070298719999997</v>
          </cell>
          <cell r="EM156">
            <v>37.070298719999997</v>
          </cell>
          <cell r="ER156">
            <v>141.07308123999999</v>
          </cell>
        </row>
        <row r="157">
          <cell r="G157">
            <v>70</v>
          </cell>
          <cell r="K157">
            <v>74</v>
          </cell>
          <cell r="O157">
            <v>60</v>
          </cell>
          <cell r="V157">
            <v>60</v>
          </cell>
          <cell r="W157">
            <v>264</v>
          </cell>
          <cell r="BL157">
            <v>20.12440612</v>
          </cell>
          <cell r="CH157">
            <v>21.274372183999997</v>
          </cell>
          <cell r="DD157">
            <v>17.249490959999999</v>
          </cell>
          <cell r="EM157">
            <v>17.249490959999999</v>
          </cell>
          <cell r="ER157">
            <v>75.897760223999995</v>
          </cell>
        </row>
        <row r="158">
          <cell r="G158">
            <v>40</v>
          </cell>
          <cell r="K158">
            <v>114</v>
          </cell>
          <cell r="O158">
            <v>90</v>
          </cell>
          <cell r="V158">
            <v>45</v>
          </cell>
          <cell r="W158">
            <v>289</v>
          </cell>
          <cell r="BL158">
            <v>8.77618352</v>
          </cell>
          <cell r="CH158">
            <v>25.012123031999998</v>
          </cell>
          <cell r="DD158">
            <v>19.746412920000001</v>
          </cell>
          <cell r="EM158">
            <v>9.8732064600000005</v>
          </cell>
          <cell r="ER158">
            <v>63.407925931999998</v>
          </cell>
        </row>
        <row r="159">
          <cell r="G159">
            <v>0</v>
          </cell>
          <cell r="K159">
            <v>0</v>
          </cell>
          <cell r="O159">
            <v>0</v>
          </cell>
          <cell r="V159">
            <v>0</v>
          </cell>
          <cell r="W159">
            <v>0</v>
          </cell>
          <cell r="BL159">
            <v>0</v>
          </cell>
          <cell r="CH159">
            <v>0</v>
          </cell>
          <cell r="DD159">
            <v>0</v>
          </cell>
          <cell r="EM159">
            <v>0</v>
          </cell>
          <cell r="ER159">
            <v>0</v>
          </cell>
        </row>
        <row r="162">
          <cell r="G162">
            <v>1676</v>
          </cell>
          <cell r="K162">
            <v>2727</v>
          </cell>
          <cell r="O162">
            <v>3742</v>
          </cell>
          <cell r="V162">
            <v>1629</v>
          </cell>
          <cell r="W162">
            <v>9774</v>
          </cell>
          <cell r="BL162">
            <v>520.53275040000005</v>
          </cell>
          <cell r="CH162">
            <v>846.9527508000001</v>
          </cell>
          <cell r="DD162">
            <v>1162.1918568000001</v>
          </cell>
          <cell r="EM162">
            <v>505.93547160000003</v>
          </cell>
          <cell r="ER162">
            <v>3035.6128295999997</v>
          </cell>
        </row>
        <row r="163">
          <cell r="G163">
            <v>1460</v>
          </cell>
          <cell r="K163">
            <v>1840</v>
          </cell>
          <cell r="O163">
            <v>2100</v>
          </cell>
          <cell r="V163">
            <v>1746</v>
          </cell>
          <cell r="W163">
            <v>7146</v>
          </cell>
          <cell r="BL163">
            <v>300.68131184000003</v>
          </cell>
          <cell r="CH163">
            <v>378.94083136000006</v>
          </cell>
          <cell r="DD163">
            <v>432.48681840000006</v>
          </cell>
          <cell r="EM163">
            <v>359.58189758400005</v>
          </cell>
          <cell r="ER163">
            <v>1471.6908591840001</v>
          </cell>
        </row>
        <row r="164">
          <cell r="G164">
            <v>139</v>
          </cell>
          <cell r="K164">
            <v>246</v>
          </cell>
          <cell r="O164">
            <v>230</v>
          </cell>
          <cell r="V164">
            <v>123</v>
          </cell>
          <cell r="W164">
            <v>738</v>
          </cell>
          <cell r="BL164">
            <v>33.960931471999999</v>
          </cell>
          <cell r="CH164">
            <v>60.103519007999999</v>
          </cell>
          <cell r="DD164">
            <v>56.194347040000004</v>
          </cell>
          <cell r="EM164">
            <v>30.051759504</v>
          </cell>
          <cell r="ER164">
            <v>180.31055702399999</v>
          </cell>
        </row>
        <row r="165">
          <cell r="G165">
            <v>97</v>
          </cell>
          <cell r="K165">
            <v>192</v>
          </cell>
          <cell r="O165">
            <v>191</v>
          </cell>
          <cell r="V165">
            <v>96</v>
          </cell>
          <cell r="W165">
            <v>576</v>
          </cell>
          <cell r="BL165">
            <v>29.990847223999999</v>
          </cell>
          <cell r="CH165">
            <v>59.363326463999996</v>
          </cell>
          <cell r="DD165">
            <v>59.054142472000009</v>
          </cell>
          <cell r="EM165">
            <v>29.681663231999998</v>
          </cell>
          <cell r="ER165">
            <v>178.089979392</v>
          </cell>
        </row>
        <row r="166">
          <cell r="G166">
            <v>252</v>
          </cell>
          <cell r="K166">
            <v>474</v>
          </cell>
          <cell r="O166">
            <v>459</v>
          </cell>
          <cell r="V166">
            <v>237</v>
          </cell>
          <cell r="W166">
            <v>1422</v>
          </cell>
          <cell r="BL166">
            <v>55.289956176000004</v>
          </cell>
          <cell r="CH166">
            <v>103.99777471200001</v>
          </cell>
          <cell r="DD166">
            <v>100.706705892</v>
          </cell>
          <cell r="EM166">
            <v>51.998887356000004</v>
          </cell>
          <cell r="ER166">
            <v>311.99332413600007</v>
          </cell>
        </row>
        <row r="167">
          <cell r="G167">
            <v>180</v>
          </cell>
          <cell r="K167">
            <v>180</v>
          </cell>
          <cell r="O167">
            <v>200</v>
          </cell>
          <cell r="V167">
            <v>180</v>
          </cell>
          <cell r="W167">
            <v>740</v>
          </cell>
          <cell r="BL167">
            <v>51.748472880000008</v>
          </cell>
          <cell r="CH167">
            <v>51.748472880000008</v>
          </cell>
          <cell r="DD167">
            <v>57.498303199999995</v>
          </cell>
          <cell r="EM167">
            <v>51.748472880000008</v>
          </cell>
          <cell r="ER167">
            <v>212.74372184000003</v>
          </cell>
        </row>
        <row r="168">
          <cell r="G168">
            <v>240</v>
          </cell>
          <cell r="K168">
            <v>210</v>
          </cell>
          <cell r="O168">
            <v>210</v>
          </cell>
          <cell r="V168">
            <v>240</v>
          </cell>
          <cell r="W168">
            <v>900</v>
          </cell>
          <cell r="BL168">
            <v>41.037060479999994</v>
          </cell>
          <cell r="CH168">
            <v>35.907427920000003</v>
          </cell>
          <cell r="DD168">
            <v>35.907427920000003</v>
          </cell>
          <cell r="EM168">
            <v>41.037060480000008</v>
          </cell>
          <cell r="ER168">
            <v>153.88897680000002</v>
          </cell>
        </row>
        <row r="169">
          <cell r="G169">
            <v>75</v>
          </cell>
          <cell r="K169">
            <v>150</v>
          </cell>
          <cell r="O169">
            <v>150</v>
          </cell>
          <cell r="V169">
            <v>75</v>
          </cell>
          <cell r="W169">
            <v>450</v>
          </cell>
          <cell r="BL169">
            <v>10.993101600000001</v>
          </cell>
          <cell r="CH169">
            <v>21.986203200000002</v>
          </cell>
          <cell r="DD169">
            <v>21.986203200000002</v>
          </cell>
          <cell r="EM169">
            <v>10.993101600000001</v>
          </cell>
          <cell r="ER169">
            <v>65.958609600000017</v>
          </cell>
        </row>
        <row r="170">
          <cell r="G170">
            <v>90</v>
          </cell>
          <cell r="K170">
            <v>180</v>
          </cell>
          <cell r="O170">
            <v>180</v>
          </cell>
          <cell r="V170">
            <v>90</v>
          </cell>
          <cell r="W170">
            <v>540</v>
          </cell>
          <cell r="BL170">
            <v>15.921940319999999</v>
          </cell>
          <cell r="CH170">
            <v>31.843880640000005</v>
          </cell>
          <cell r="DD170">
            <v>31.843880640000005</v>
          </cell>
          <cell r="EM170">
            <v>15.921940320000003</v>
          </cell>
          <cell r="ER170">
            <v>95.531641919999998</v>
          </cell>
        </row>
        <row r="171">
          <cell r="G171">
            <v>54</v>
          </cell>
          <cell r="K171">
            <v>185</v>
          </cell>
          <cell r="O171">
            <v>168</v>
          </cell>
          <cell r="V171">
            <v>84</v>
          </cell>
          <cell r="W171">
            <v>491</v>
          </cell>
          <cell r="BL171">
            <v>11.121089615999999</v>
          </cell>
          <cell r="CH171">
            <v>38.100029239999998</v>
          </cell>
          <cell r="DD171">
            <v>34.598945472000011</v>
          </cell>
          <cell r="EM171">
            <v>17.299472736000006</v>
          </cell>
          <cell r="ER171">
            <v>101.11953706400001</v>
          </cell>
        </row>
        <row r="172">
          <cell r="G172">
            <v>123</v>
          </cell>
          <cell r="K172">
            <v>123</v>
          </cell>
          <cell r="O172">
            <v>123</v>
          </cell>
          <cell r="V172">
            <v>123</v>
          </cell>
          <cell r="W172">
            <v>492</v>
          </cell>
          <cell r="BL172">
            <v>28.843529519999997</v>
          </cell>
          <cell r="CH172">
            <v>28.843529519999997</v>
          </cell>
          <cell r="DD172">
            <v>28.843529519999997</v>
          </cell>
          <cell r="EM172">
            <v>28.843529519999997</v>
          </cell>
          <cell r="ER172">
            <v>115.37411807999999</v>
          </cell>
        </row>
        <row r="175">
          <cell r="G175">
            <v>28</v>
          </cell>
          <cell r="K175">
            <v>72</v>
          </cell>
          <cell r="O175">
            <v>56</v>
          </cell>
          <cell r="V175">
            <v>135</v>
          </cell>
          <cell r="W175">
            <v>291</v>
          </cell>
          <cell r="BL175">
            <v>6.8410509439999991</v>
          </cell>
          <cell r="CH175">
            <v>17.591273855999997</v>
          </cell>
          <cell r="DD175">
            <v>13.682101887999998</v>
          </cell>
          <cell r="EM175">
            <v>32.983638479999996</v>
          </cell>
          <cell r="ER175">
            <v>71.098065167999991</v>
          </cell>
        </row>
        <row r="176">
          <cell r="G176">
            <v>28</v>
          </cell>
          <cell r="K176">
            <v>67</v>
          </cell>
          <cell r="O176">
            <v>65</v>
          </cell>
          <cell r="V176">
            <v>138</v>
          </cell>
          <cell r="W176">
            <v>298</v>
          </cell>
          <cell r="BL176">
            <v>8.6571517759999992</v>
          </cell>
          <cell r="CH176">
            <v>20.715327463999998</v>
          </cell>
          <cell r="DD176">
            <v>20.096959480000002</v>
          </cell>
          <cell r="EM176">
            <v>42.667390895999993</v>
          </cell>
          <cell r="ER176">
            <v>92.136829615999986</v>
          </cell>
        </row>
        <row r="177">
          <cell r="G177">
            <v>30</v>
          </cell>
          <cell r="K177">
            <v>62</v>
          </cell>
          <cell r="O177">
            <v>82</v>
          </cell>
          <cell r="V177">
            <v>134</v>
          </cell>
          <cell r="W177">
            <v>308</v>
          </cell>
          <cell r="BL177">
            <v>6.58213764</v>
          </cell>
          <cell r="CH177">
            <v>13.603084455999999</v>
          </cell>
          <cell r="DD177">
            <v>17.991176215999999</v>
          </cell>
          <cell r="EM177">
            <v>29.400214792</v>
          </cell>
          <cell r="ER177">
            <v>67.576613103999989</v>
          </cell>
        </row>
        <row r="178">
          <cell r="G178">
            <v>30</v>
          </cell>
          <cell r="K178">
            <v>60</v>
          </cell>
          <cell r="O178">
            <v>72</v>
          </cell>
          <cell r="V178">
            <v>160</v>
          </cell>
          <cell r="W178">
            <v>322</v>
          </cell>
          <cell r="BL178">
            <v>8.6247454799999996</v>
          </cell>
          <cell r="CH178">
            <v>17.249490960000003</v>
          </cell>
          <cell r="DD178">
            <v>20.699389151999998</v>
          </cell>
          <cell r="EM178">
            <v>45.99864256</v>
          </cell>
          <cell r="ER178">
            <v>92.572268151999992</v>
          </cell>
        </row>
        <row r="179">
          <cell r="G179">
            <v>29</v>
          </cell>
          <cell r="K179">
            <v>66</v>
          </cell>
          <cell r="O179">
            <v>72</v>
          </cell>
          <cell r="V179">
            <v>128</v>
          </cell>
          <cell r="W179">
            <v>295</v>
          </cell>
          <cell r="BL179">
            <v>4.9586448079999998</v>
          </cell>
          <cell r="CH179">
            <v>11.285191632</v>
          </cell>
          <cell r="DD179">
            <v>12.311118144</v>
          </cell>
          <cell r="EM179">
            <v>21.886432256000003</v>
          </cell>
          <cell r="ER179">
            <v>50.441386840000007</v>
          </cell>
        </row>
        <row r="180">
          <cell r="G180">
            <v>28</v>
          </cell>
          <cell r="K180">
            <v>50</v>
          </cell>
          <cell r="O180">
            <v>64</v>
          </cell>
          <cell r="V180">
            <v>100</v>
          </cell>
          <cell r="W180">
            <v>242</v>
          </cell>
          <cell r="BL180">
            <v>4.104091264</v>
          </cell>
          <cell r="CH180">
            <v>7.328734400000001</v>
          </cell>
          <cell r="DD180">
            <v>9.3807800320000005</v>
          </cell>
          <cell r="EM180">
            <v>14.6574688</v>
          </cell>
          <cell r="ER180">
            <v>35.471074496</v>
          </cell>
        </row>
        <row r="181">
          <cell r="G181">
            <v>180</v>
          </cell>
          <cell r="K181">
            <v>180</v>
          </cell>
          <cell r="O181">
            <v>180</v>
          </cell>
          <cell r="V181">
            <v>180</v>
          </cell>
          <cell r="W181">
            <v>720</v>
          </cell>
          <cell r="BL181">
            <v>55.904472000000005</v>
          </cell>
          <cell r="CH181">
            <v>55.904472000000005</v>
          </cell>
          <cell r="DD181">
            <v>55.904472000000005</v>
          </cell>
          <cell r="EM181">
            <v>55.904472000000005</v>
          </cell>
          <cell r="ER181">
            <v>223.61788800000002</v>
          </cell>
        </row>
        <row r="182">
          <cell r="G182">
            <v>240</v>
          </cell>
          <cell r="K182">
            <v>240</v>
          </cell>
          <cell r="O182">
            <v>240</v>
          </cell>
          <cell r="V182">
            <v>240</v>
          </cell>
          <cell r="W182">
            <v>960</v>
          </cell>
          <cell r="BL182">
            <v>49.42706496000001</v>
          </cell>
          <cell r="CH182">
            <v>49.427064960000003</v>
          </cell>
          <cell r="DD182">
            <v>49.427064960000003</v>
          </cell>
          <cell r="EM182">
            <v>49.427064960000003</v>
          </cell>
          <cell r="ER182">
            <v>197.70825984000001</v>
          </cell>
        </row>
        <row r="183">
          <cell r="G183">
            <v>29</v>
          </cell>
          <cell r="K183">
            <v>52</v>
          </cell>
          <cell r="O183">
            <v>52</v>
          </cell>
          <cell r="V183">
            <v>79</v>
          </cell>
          <cell r="W183">
            <v>212</v>
          </cell>
          <cell r="BL183">
            <v>5.1304029920000005</v>
          </cell>
          <cell r="CH183">
            <v>9.1993432959999986</v>
          </cell>
          <cell r="DD183">
            <v>9.1993432960000003</v>
          </cell>
          <cell r="EM183">
            <v>13.975925392000001</v>
          </cell>
          <cell r="ER183">
            <v>37.505014975999998</v>
          </cell>
        </row>
        <row r="186">
          <cell r="G186">
            <v>240</v>
          </cell>
          <cell r="K186">
            <v>350</v>
          </cell>
          <cell r="O186">
            <v>430</v>
          </cell>
          <cell r="V186">
            <v>300</v>
          </cell>
          <cell r="W186">
            <v>1320</v>
          </cell>
          <cell r="BL186">
            <v>74.539295999999993</v>
          </cell>
          <cell r="CH186">
            <v>108.70314</v>
          </cell>
          <cell r="DD186">
            <v>133.54957200000001</v>
          </cell>
          <cell r="EM186">
            <v>93.174119999999988</v>
          </cell>
          <cell r="ER186">
            <v>409.96612799999991</v>
          </cell>
        </row>
        <row r="187">
          <cell r="G187">
            <v>250</v>
          </cell>
          <cell r="K187">
            <v>360</v>
          </cell>
          <cell r="O187">
            <v>360</v>
          </cell>
          <cell r="V187">
            <v>330</v>
          </cell>
          <cell r="W187">
            <v>1300</v>
          </cell>
          <cell r="BL187">
            <v>51.486525999999998</v>
          </cell>
          <cell r="CH187">
            <v>74.140597439999993</v>
          </cell>
          <cell r="DD187">
            <v>74.140597439999993</v>
          </cell>
          <cell r="EM187">
            <v>67.962214319999987</v>
          </cell>
          <cell r="ER187">
            <v>267.7299352</v>
          </cell>
        </row>
        <row r="188">
          <cell r="G188">
            <v>61</v>
          </cell>
          <cell r="K188">
            <v>100</v>
          </cell>
          <cell r="O188">
            <v>84</v>
          </cell>
          <cell r="V188">
            <v>45</v>
          </cell>
          <cell r="W188">
            <v>290</v>
          </cell>
          <cell r="BL188">
            <v>18.860223511999997</v>
          </cell>
          <cell r="CH188">
            <v>30.918399199999996</v>
          </cell>
          <cell r="DD188">
            <v>25.97145532799999</v>
          </cell>
          <cell r="EM188">
            <v>13.913279639999999</v>
          </cell>
          <cell r="ER188">
            <v>89.66335767999999</v>
          </cell>
        </row>
        <row r="189">
          <cell r="G189">
            <v>75</v>
          </cell>
          <cell r="K189">
            <v>75</v>
          </cell>
          <cell r="O189">
            <v>75</v>
          </cell>
          <cell r="V189">
            <v>75</v>
          </cell>
          <cell r="W189">
            <v>300</v>
          </cell>
          <cell r="BL189">
            <v>16.455344099999998</v>
          </cell>
          <cell r="CH189">
            <v>16.455344099999998</v>
          </cell>
          <cell r="DD189">
            <v>16.455344099999998</v>
          </cell>
          <cell r="EM189">
            <v>16.455344099999998</v>
          </cell>
          <cell r="ER189">
            <v>65.821376399999991</v>
          </cell>
        </row>
        <row r="190">
          <cell r="G190">
            <v>15</v>
          </cell>
          <cell r="K190">
            <v>80</v>
          </cell>
          <cell r="O190">
            <v>84</v>
          </cell>
          <cell r="V190">
            <v>60</v>
          </cell>
          <cell r="W190">
            <v>239</v>
          </cell>
          <cell r="BL190">
            <v>4.3123727399999989</v>
          </cell>
          <cell r="CH190">
            <v>22.999321279999997</v>
          </cell>
          <cell r="DD190">
            <v>24.149287343999998</v>
          </cell>
          <cell r="EM190">
            <v>17.249490959999999</v>
          </cell>
          <cell r="ER190">
            <v>68.710472323999994</v>
          </cell>
        </row>
        <row r="191">
          <cell r="G191">
            <v>55</v>
          </cell>
          <cell r="K191">
            <v>88</v>
          </cell>
          <cell r="O191">
            <v>84</v>
          </cell>
          <cell r="V191">
            <v>60</v>
          </cell>
          <cell r="W191">
            <v>287</v>
          </cell>
          <cell r="BL191">
            <v>9.7300746400000016</v>
          </cell>
          <cell r="CH191">
            <v>15.568119423999999</v>
          </cell>
          <cell r="DD191">
            <v>14.860477632</v>
          </cell>
          <cell r="EM191">
            <v>10.614626880000001</v>
          </cell>
          <cell r="ER191">
            <v>50.773298576000002</v>
          </cell>
        </row>
        <row r="192">
          <cell r="G192">
            <v>45</v>
          </cell>
          <cell r="K192">
            <v>86</v>
          </cell>
          <cell r="O192">
            <v>90</v>
          </cell>
          <cell r="V192">
            <v>45</v>
          </cell>
          <cell r="W192">
            <v>266</v>
          </cell>
          <cell r="BL192">
            <v>10.994546159999999</v>
          </cell>
          <cell r="CH192">
            <v>21.011799327999995</v>
          </cell>
          <cell r="DD192">
            <v>21.989092319999997</v>
          </cell>
          <cell r="EM192">
            <v>10.994546159999999</v>
          </cell>
          <cell r="ER192">
            <v>64.98998396799999</v>
          </cell>
        </row>
        <row r="195">
          <cell r="G195">
            <v>243</v>
          </cell>
          <cell r="K195">
            <v>300</v>
          </cell>
          <cell r="O195">
            <v>318</v>
          </cell>
          <cell r="V195">
            <v>300</v>
          </cell>
          <cell r="W195">
            <v>1161</v>
          </cell>
          <cell r="BL195">
            <v>75.471037199999984</v>
          </cell>
          <cell r="CH195">
            <v>93.174119999999988</v>
          </cell>
          <cell r="DD195">
            <v>98.764567200000002</v>
          </cell>
          <cell r="EM195">
            <v>93.174119999999988</v>
          </cell>
          <cell r="ER195">
            <v>360.58384440000003</v>
          </cell>
        </row>
        <row r="196">
          <cell r="G196">
            <v>350</v>
          </cell>
          <cell r="K196">
            <v>480</v>
          </cell>
          <cell r="O196">
            <v>480</v>
          </cell>
          <cell r="V196">
            <v>420</v>
          </cell>
          <cell r="W196">
            <v>1730</v>
          </cell>
          <cell r="BL196">
            <v>72.081136400000005</v>
          </cell>
          <cell r="CH196">
            <v>98.854129920000005</v>
          </cell>
          <cell r="DD196">
            <v>98.854129920000005</v>
          </cell>
          <cell r="EM196">
            <v>86.497363680000007</v>
          </cell>
          <cell r="ER196">
            <v>356.28675991999995</v>
          </cell>
        </row>
        <row r="197">
          <cell r="G197">
            <v>60</v>
          </cell>
          <cell r="K197">
            <v>60</v>
          </cell>
          <cell r="O197">
            <v>60</v>
          </cell>
          <cell r="V197">
            <v>60</v>
          </cell>
          <cell r="W197">
            <v>240</v>
          </cell>
          <cell r="BL197">
            <v>18.551039520000003</v>
          </cell>
          <cell r="CH197">
            <v>18.551039520000003</v>
          </cell>
          <cell r="DD197">
            <v>18.551039520000003</v>
          </cell>
          <cell r="EM197">
            <v>18.551039520000003</v>
          </cell>
          <cell r="ER197">
            <v>74.204158080000013</v>
          </cell>
        </row>
        <row r="198">
          <cell r="G198">
            <v>57</v>
          </cell>
          <cell r="K198">
            <v>72</v>
          </cell>
          <cell r="O198">
            <v>51</v>
          </cell>
          <cell r="V198">
            <v>36</v>
          </cell>
          <cell r="W198">
            <v>216</v>
          </cell>
          <cell r="BL198">
            <v>12.506061515999999</v>
          </cell>
          <cell r="CH198">
            <v>15.797130335999997</v>
          </cell>
          <cell r="DD198">
            <v>11.189633987999999</v>
          </cell>
          <cell r="EM198">
            <v>7.8985651679999984</v>
          </cell>
          <cell r="ER198">
            <v>47.391391007999992</v>
          </cell>
        </row>
        <row r="199">
          <cell r="G199">
            <v>0</v>
          </cell>
          <cell r="K199">
            <v>0</v>
          </cell>
          <cell r="O199">
            <v>0</v>
          </cell>
          <cell r="V199">
            <v>0</v>
          </cell>
          <cell r="W199">
            <v>0</v>
          </cell>
          <cell r="BL199">
            <v>0</v>
          </cell>
          <cell r="CH199">
            <v>0</v>
          </cell>
          <cell r="DD199">
            <v>0</v>
          </cell>
          <cell r="EM199">
            <v>0</v>
          </cell>
          <cell r="ER199">
            <v>0</v>
          </cell>
        </row>
        <row r="200">
          <cell r="G200">
            <v>40</v>
          </cell>
          <cell r="K200">
            <v>78</v>
          </cell>
          <cell r="O200">
            <v>87</v>
          </cell>
          <cell r="V200">
            <v>45</v>
          </cell>
          <cell r="W200">
            <v>250</v>
          </cell>
          <cell r="BL200">
            <v>7.076417919999999</v>
          </cell>
          <cell r="CH200">
            <v>13.799014943999998</v>
          </cell>
          <cell r="DD200">
            <v>15.391208976</v>
          </cell>
          <cell r="EM200">
            <v>7.9609701600000005</v>
          </cell>
          <cell r="ER200">
            <v>44.227611999999993</v>
          </cell>
        </row>
        <row r="201">
          <cell r="G201">
            <v>42</v>
          </cell>
          <cell r="K201">
            <v>84</v>
          </cell>
          <cell r="O201">
            <v>100</v>
          </cell>
          <cell r="V201">
            <v>36</v>
          </cell>
          <cell r="W201">
            <v>262</v>
          </cell>
          <cell r="BL201">
            <v>10.261576415999997</v>
          </cell>
          <cell r="CH201">
            <v>20.523152831999994</v>
          </cell>
          <cell r="DD201">
            <v>24.432324799999996</v>
          </cell>
          <cell r="EM201">
            <v>8.7956369279999986</v>
          </cell>
          <cell r="ER201">
            <v>64.012690975999988</v>
          </cell>
        </row>
        <row r="202">
          <cell r="G202">
            <v>87</v>
          </cell>
          <cell r="K202">
            <v>150</v>
          </cell>
          <cell r="O202">
            <v>138</v>
          </cell>
          <cell r="V202">
            <v>75</v>
          </cell>
          <cell r="W202">
            <v>450</v>
          </cell>
          <cell r="BL202">
            <v>25.011761891999999</v>
          </cell>
          <cell r="CH202">
            <v>43.123727399999993</v>
          </cell>
          <cell r="DD202">
            <v>39.673829207999994</v>
          </cell>
          <cell r="EM202">
            <v>21.561863699999996</v>
          </cell>
          <cell r="ER202">
            <v>129.37118219999999</v>
          </cell>
        </row>
        <row r="205">
          <cell r="G205">
            <v>315</v>
          </cell>
          <cell r="K205">
            <v>315</v>
          </cell>
          <cell r="O205">
            <v>315</v>
          </cell>
          <cell r="V205">
            <v>315</v>
          </cell>
          <cell r="W205">
            <v>1260</v>
          </cell>
          <cell r="BL205">
            <v>73.867575600000009</v>
          </cell>
          <cell r="CH205">
            <v>73.867575600000009</v>
          </cell>
          <cell r="DD205">
            <v>73.867575600000009</v>
          </cell>
          <cell r="EM205">
            <v>73.867575600000009</v>
          </cell>
          <cell r="ER205">
            <v>295.47030240000004</v>
          </cell>
        </row>
        <row r="206">
          <cell r="G206">
            <v>144</v>
          </cell>
          <cell r="K206">
            <v>144</v>
          </cell>
          <cell r="O206">
            <v>144</v>
          </cell>
          <cell r="V206">
            <v>144</v>
          </cell>
          <cell r="W206">
            <v>576</v>
          </cell>
          <cell r="BL206">
            <v>33.768034560000004</v>
          </cell>
          <cell r="CH206">
            <v>33.768034560000004</v>
          </cell>
          <cell r="DD206">
            <v>33.768034560000004</v>
          </cell>
          <cell r="EM206">
            <v>33.768034560000004</v>
          </cell>
          <cell r="ER206">
            <v>135.07213824000002</v>
          </cell>
        </row>
        <row r="207">
          <cell r="G207">
            <v>4585</v>
          </cell>
          <cell r="K207">
            <v>4755</v>
          </cell>
          <cell r="O207">
            <v>4815</v>
          </cell>
          <cell r="V207">
            <v>4818</v>
          </cell>
          <cell r="W207">
            <v>18973</v>
          </cell>
          <cell r="BL207">
            <v>944.26288683999996</v>
          </cell>
          <cell r="CH207">
            <v>979.27372451999986</v>
          </cell>
          <cell r="DD207">
            <v>991.63049075999993</v>
          </cell>
          <cell r="EM207">
            <v>992.24832907199993</v>
          </cell>
          <cell r="ER207">
            <v>3907.4154311919997</v>
          </cell>
        </row>
        <row r="208">
          <cell r="G208">
            <v>0</v>
          </cell>
          <cell r="K208">
            <v>0</v>
          </cell>
          <cell r="O208">
            <v>0</v>
          </cell>
          <cell r="V208">
            <v>0</v>
          </cell>
          <cell r="W208">
            <v>0</v>
          </cell>
          <cell r="BL208">
            <v>0</v>
          </cell>
          <cell r="CH208">
            <v>0</v>
          </cell>
          <cell r="DD208">
            <v>0</v>
          </cell>
          <cell r="EM208">
            <v>0</v>
          </cell>
          <cell r="ER208">
            <v>0</v>
          </cell>
        </row>
        <row r="209">
          <cell r="G209">
            <v>354</v>
          </cell>
          <cell r="K209">
            <v>354</v>
          </cell>
          <cell r="O209">
            <v>354</v>
          </cell>
          <cell r="V209">
            <v>354</v>
          </cell>
          <cell r="W209">
            <v>1416</v>
          </cell>
          <cell r="BL209">
            <v>149.98606459199999</v>
          </cell>
          <cell r="CH209">
            <v>149.98606459199999</v>
          </cell>
          <cell r="DD209">
            <v>149.98606459199999</v>
          </cell>
          <cell r="EM209">
            <v>149.98606459199999</v>
          </cell>
          <cell r="ER209">
            <v>599.94425836799996</v>
          </cell>
        </row>
        <row r="210">
          <cell r="G210">
            <v>300</v>
          </cell>
          <cell r="K210">
            <v>300</v>
          </cell>
          <cell r="O210">
            <v>300</v>
          </cell>
          <cell r="V210">
            <v>300</v>
          </cell>
          <cell r="W210">
            <v>1200</v>
          </cell>
          <cell r="BL210">
            <v>73.296974399999996</v>
          </cell>
          <cell r="CH210">
            <v>73.296974399999996</v>
          </cell>
          <cell r="DD210">
            <v>73.296974399999996</v>
          </cell>
          <cell r="EM210">
            <v>73.296974399999996</v>
          </cell>
          <cell r="ER210">
            <v>293.18789759999999</v>
          </cell>
        </row>
        <row r="211">
          <cell r="G211">
            <v>180</v>
          </cell>
          <cell r="K211">
            <v>180</v>
          </cell>
          <cell r="O211">
            <v>180</v>
          </cell>
          <cell r="V211">
            <v>180</v>
          </cell>
          <cell r="W211">
            <v>720</v>
          </cell>
          <cell r="BL211">
            <v>55.653118559999989</v>
          </cell>
          <cell r="CH211">
            <v>55.653118559999989</v>
          </cell>
          <cell r="DD211">
            <v>55.653118559999989</v>
          </cell>
          <cell r="EM211">
            <v>55.653118559999989</v>
          </cell>
          <cell r="ER211">
            <v>222.61247423999995</v>
          </cell>
        </row>
        <row r="212">
          <cell r="G212">
            <v>750</v>
          </cell>
          <cell r="K212">
            <v>750</v>
          </cell>
          <cell r="O212">
            <v>750</v>
          </cell>
          <cell r="V212">
            <v>750</v>
          </cell>
          <cell r="W212">
            <v>3000</v>
          </cell>
          <cell r="BL212">
            <v>164.55344099999999</v>
          </cell>
          <cell r="CH212">
            <v>164.55344099999999</v>
          </cell>
          <cell r="DD212">
            <v>164.55344099999999</v>
          </cell>
          <cell r="EM212">
            <v>164.55344099999999</v>
          </cell>
          <cell r="ER212">
            <v>658.21376399999997</v>
          </cell>
        </row>
        <row r="213">
          <cell r="G213">
            <v>165</v>
          </cell>
          <cell r="K213">
            <v>165</v>
          </cell>
          <cell r="O213">
            <v>165</v>
          </cell>
          <cell r="V213">
            <v>165</v>
          </cell>
          <cell r="W213">
            <v>660</v>
          </cell>
          <cell r="BL213">
            <v>29.293509959999998</v>
          </cell>
          <cell r="CH213">
            <v>29.293509960000002</v>
          </cell>
          <cell r="DD213">
            <v>29.293509960000002</v>
          </cell>
          <cell r="EM213">
            <v>29.293509960000002</v>
          </cell>
          <cell r="ER213">
            <v>117.17403984000001</v>
          </cell>
        </row>
        <row r="214">
          <cell r="G214">
            <v>609</v>
          </cell>
          <cell r="K214">
            <v>609</v>
          </cell>
          <cell r="O214">
            <v>609</v>
          </cell>
          <cell r="V214">
            <v>609</v>
          </cell>
          <cell r="W214">
            <v>2436</v>
          </cell>
          <cell r="BL214">
            <v>125.421177336</v>
          </cell>
          <cell r="CH214">
            <v>125.421177336</v>
          </cell>
          <cell r="DD214">
            <v>125.421177336</v>
          </cell>
          <cell r="EM214">
            <v>125.421177336</v>
          </cell>
          <cell r="ER214">
            <v>501.684709344</v>
          </cell>
        </row>
        <row r="215">
          <cell r="G215">
            <v>180</v>
          </cell>
          <cell r="K215">
            <v>180</v>
          </cell>
          <cell r="O215">
            <v>192</v>
          </cell>
          <cell r="V215">
            <v>168</v>
          </cell>
          <cell r="W215">
            <v>720</v>
          </cell>
          <cell r="BL215">
            <v>37.070298720000004</v>
          </cell>
          <cell r="CH215">
            <v>37.07029871999999</v>
          </cell>
          <cell r="DD215">
            <v>39.541651967999989</v>
          </cell>
          <cell r="EM215">
            <v>34.598945471999997</v>
          </cell>
          <cell r="ER215">
            <v>148.28119487999996</v>
          </cell>
        </row>
        <row r="216">
          <cell r="G216">
            <v>150</v>
          </cell>
          <cell r="K216">
            <v>150</v>
          </cell>
          <cell r="O216">
            <v>150</v>
          </cell>
          <cell r="V216">
            <v>150</v>
          </cell>
          <cell r="W216">
            <v>600</v>
          </cell>
          <cell r="BL216">
            <v>30.891915600000001</v>
          </cell>
          <cell r="CH216">
            <v>30.891915600000001</v>
          </cell>
          <cell r="DD216">
            <v>30.891915600000001</v>
          </cell>
          <cell r="EM216">
            <v>30.891915600000001</v>
          </cell>
          <cell r="ER216">
            <v>123.5676624</v>
          </cell>
        </row>
        <row r="217">
          <cell r="G217">
            <v>240</v>
          </cell>
          <cell r="K217">
            <v>240</v>
          </cell>
          <cell r="O217">
            <v>240</v>
          </cell>
          <cell r="V217">
            <v>240</v>
          </cell>
          <cell r="W217">
            <v>960</v>
          </cell>
          <cell r="BL217">
            <v>49.427064959999996</v>
          </cell>
          <cell r="CH217">
            <v>49.42706496000001</v>
          </cell>
          <cell r="DD217">
            <v>49.42706496000001</v>
          </cell>
          <cell r="EM217">
            <v>49.42706496000001</v>
          </cell>
          <cell r="ER217">
            <v>197.70825984000004</v>
          </cell>
        </row>
        <row r="218">
          <cell r="G218">
            <v>240</v>
          </cell>
          <cell r="K218">
            <v>240</v>
          </cell>
          <cell r="O218">
            <v>240</v>
          </cell>
          <cell r="V218">
            <v>240</v>
          </cell>
          <cell r="W218">
            <v>960</v>
          </cell>
          <cell r="BL218">
            <v>41.037060479999994</v>
          </cell>
          <cell r="CH218">
            <v>41.037060480000001</v>
          </cell>
          <cell r="DD218">
            <v>41.037060480000001</v>
          </cell>
          <cell r="EM218">
            <v>41.037060480000001</v>
          </cell>
          <cell r="ER218">
            <v>164.14824192</v>
          </cell>
        </row>
        <row r="219">
          <cell r="G219">
            <v>300</v>
          </cell>
          <cell r="K219">
            <v>300</v>
          </cell>
          <cell r="O219">
            <v>240</v>
          </cell>
          <cell r="V219">
            <v>240</v>
          </cell>
          <cell r="W219">
            <v>1080</v>
          </cell>
          <cell r="BL219">
            <v>51.296325599999996</v>
          </cell>
          <cell r="CH219">
            <v>51.296325599999996</v>
          </cell>
          <cell r="DD219">
            <v>41.037060480000001</v>
          </cell>
          <cell r="EM219">
            <v>41.037060480000001</v>
          </cell>
          <cell r="ER219">
            <v>184.66677215999999</v>
          </cell>
        </row>
        <row r="220">
          <cell r="G220">
            <v>1500</v>
          </cell>
          <cell r="K220">
            <v>1500</v>
          </cell>
          <cell r="O220">
            <v>1500</v>
          </cell>
          <cell r="V220">
            <v>1500</v>
          </cell>
          <cell r="W220">
            <v>6000</v>
          </cell>
          <cell r="BL220">
            <v>219.86203199999997</v>
          </cell>
          <cell r="CH220">
            <v>219.86203200000003</v>
          </cell>
          <cell r="DD220">
            <v>219.86203200000003</v>
          </cell>
          <cell r="EM220">
            <v>219.86203200000003</v>
          </cell>
          <cell r="ER220">
            <v>879.44812800000011</v>
          </cell>
        </row>
        <row r="221">
          <cell r="G221">
            <v>305</v>
          </cell>
          <cell r="K221">
            <v>105</v>
          </cell>
          <cell r="O221">
            <v>105</v>
          </cell>
          <cell r="V221">
            <v>105</v>
          </cell>
          <cell r="W221">
            <v>620</v>
          </cell>
          <cell r="BL221">
            <v>62.813561719999996</v>
          </cell>
          <cell r="CH221">
            <v>21.624340919999998</v>
          </cell>
          <cell r="DD221">
            <v>21.624340919999998</v>
          </cell>
          <cell r="EM221">
            <v>21.624340919999998</v>
          </cell>
          <cell r="ER221">
            <v>127.68658448000001</v>
          </cell>
        </row>
        <row r="222">
          <cell r="G222">
            <v>170</v>
          </cell>
          <cell r="K222">
            <v>0</v>
          </cell>
          <cell r="O222">
            <v>0</v>
          </cell>
          <cell r="V222">
            <v>0</v>
          </cell>
          <cell r="W222">
            <v>170</v>
          </cell>
          <cell r="BL222">
            <v>35.010837679999995</v>
          </cell>
          <cell r="CH222">
            <v>0</v>
          </cell>
          <cell r="DD222">
            <v>0</v>
          </cell>
          <cell r="EM222">
            <v>0</v>
          </cell>
          <cell r="ER222">
            <v>35.010837679999995</v>
          </cell>
        </row>
        <row r="223">
          <cell r="G223">
            <v>0</v>
          </cell>
          <cell r="K223">
            <v>0</v>
          </cell>
          <cell r="O223">
            <v>0</v>
          </cell>
          <cell r="V223">
            <v>0</v>
          </cell>
          <cell r="W223">
            <v>0</v>
          </cell>
          <cell r="BL223">
            <v>0</v>
          </cell>
          <cell r="CH223">
            <v>0</v>
          </cell>
          <cell r="DD223">
            <v>0</v>
          </cell>
          <cell r="EM223">
            <v>0</v>
          </cell>
          <cell r="ER223">
            <v>0</v>
          </cell>
        </row>
        <row r="224">
          <cell r="G224">
            <v>0</v>
          </cell>
          <cell r="K224">
            <v>0</v>
          </cell>
          <cell r="O224">
            <v>0</v>
          </cell>
          <cell r="V224">
            <v>0</v>
          </cell>
          <cell r="W224">
            <v>0</v>
          </cell>
          <cell r="BL224">
            <v>0</v>
          </cell>
          <cell r="CH224">
            <v>0</v>
          </cell>
          <cell r="DD224">
            <v>0</v>
          </cell>
          <cell r="EM224">
            <v>0</v>
          </cell>
          <cell r="ER224">
            <v>0</v>
          </cell>
        </row>
        <row r="225">
          <cell r="G225">
            <v>0</v>
          </cell>
          <cell r="K225">
            <v>0</v>
          </cell>
          <cell r="O225">
            <v>0</v>
          </cell>
          <cell r="V225">
            <v>0</v>
          </cell>
          <cell r="W225">
            <v>0</v>
          </cell>
          <cell r="BL225">
            <v>0</v>
          </cell>
          <cell r="CH225">
            <v>0</v>
          </cell>
          <cell r="DD225">
            <v>0</v>
          </cell>
          <cell r="EM225">
            <v>0</v>
          </cell>
          <cell r="ER225">
            <v>0</v>
          </cell>
        </row>
        <row r="226">
          <cell r="G226">
            <v>105</v>
          </cell>
          <cell r="K226">
            <v>105</v>
          </cell>
          <cell r="O226">
            <v>105</v>
          </cell>
          <cell r="V226">
            <v>105</v>
          </cell>
          <cell r="W226">
            <v>420</v>
          </cell>
          <cell r="BL226">
            <v>18.575597039999998</v>
          </cell>
          <cell r="CH226">
            <v>18.575597039999998</v>
          </cell>
          <cell r="DD226">
            <v>18.575597039999998</v>
          </cell>
          <cell r="EM226">
            <v>18.575597039999998</v>
          </cell>
          <cell r="ER226">
            <v>74.302388159999992</v>
          </cell>
        </row>
        <row r="227">
          <cell r="G227">
            <v>135</v>
          </cell>
          <cell r="K227">
            <v>135</v>
          </cell>
          <cell r="O227">
            <v>135</v>
          </cell>
          <cell r="V227">
            <v>94</v>
          </cell>
          <cell r="W227">
            <v>499</v>
          </cell>
          <cell r="BL227">
            <v>27.802724039999998</v>
          </cell>
          <cell r="CH227">
            <v>27.802724040000001</v>
          </cell>
          <cell r="DD227">
            <v>27.802724040000001</v>
          </cell>
          <cell r="EM227">
            <v>19.358933776000001</v>
          </cell>
          <cell r="ER227">
            <v>102.767105896</v>
          </cell>
        </row>
        <row r="228">
          <cell r="G228">
            <v>180</v>
          </cell>
          <cell r="K228">
            <v>180</v>
          </cell>
          <cell r="O228">
            <v>180</v>
          </cell>
          <cell r="V228">
            <v>180</v>
          </cell>
          <cell r="W228">
            <v>720</v>
          </cell>
          <cell r="BL228">
            <v>70.231618080000004</v>
          </cell>
          <cell r="CH228">
            <v>70.231618080000004</v>
          </cell>
          <cell r="DD228">
            <v>70.231618080000004</v>
          </cell>
          <cell r="EM228">
            <v>70.231618080000004</v>
          </cell>
          <cell r="ER228">
            <v>280.92647232000002</v>
          </cell>
        </row>
        <row r="231">
          <cell r="G231">
            <v>3618</v>
          </cell>
          <cell r="K231">
            <v>4143</v>
          </cell>
          <cell r="O231">
            <v>3980</v>
          </cell>
          <cell r="V231">
            <v>4063</v>
          </cell>
          <cell r="W231">
            <v>15804</v>
          </cell>
          <cell r="BL231">
            <v>745.11300427200001</v>
          </cell>
          <cell r="CH231">
            <v>853.23470887199994</v>
          </cell>
          <cell r="DD231">
            <v>819.6654939199999</v>
          </cell>
          <cell r="EM231">
            <v>836.75902055199981</v>
          </cell>
          <cell r="ER231">
            <v>3254.7722276160002</v>
          </cell>
        </row>
        <row r="232">
          <cell r="G232">
            <v>95</v>
          </cell>
          <cell r="K232">
            <v>120</v>
          </cell>
          <cell r="O232">
            <v>105</v>
          </cell>
          <cell r="V232">
            <v>126</v>
          </cell>
          <cell r="W232">
            <v>446</v>
          </cell>
          <cell r="BL232">
            <v>19.564879879999999</v>
          </cell>
          <cell r="CH232">
            <v>24.713532479999998</v>
          </cell>
          <cell r="DD232">
            <v>21.624340919999998</v>
          </cell>
          <cell r="EM232">
            <v>25.949209104000001</v>
          </cell>
          <cell r="ER232">
            <v>91.851962383999989</v>
          </cell>
        </row>
        <row r="233">
          <cell r="G233">
            <v>1313</v>
          </cell>
          <cell r="K233">
            <v>1297</v>
          </cell>
          <cell r="O233">
            <v>1169</v>
          </cell>
          <cell r="V233">
            <v>1251</v>
          </cell>
          <cell r="W233">
            <v>5030</v>
          </cell>
          <cell r="BL233">
            <v>320.79642462399994</v>
          </cell>
          <cell r="CH233">
            <v>316.88725265599999</v>
          </cell>
          <cell r="DD233">
            <v>285.61387691199997</v>
          </cell>
          <cell r="EM233">
            <v>305.64838324799996</v>
          </cell>
          <cell r="ER233">
            <v>1228.9459374399996</v>
          </cell>
        </row>
        <row r="234">
          <cell r="G234">
            <v>610</v>
          </cell>
          <cell r="K234">
            <v>700</v>
          </cell>
          <cell r="O234">
            <v>700</v>
          </cell>
          <cell r="V234">
            <v>700</v>
          </cell>
          <cell r="W234">
            <v>2710</v>
          </cell>
          <cell r="BL234">
            <v>133.83679868000002</v>
          </cell>
          <cell r="CH234">
            <v>153.58321159999997</v>
          </cell>
          <cell r="DD234">
            <v>153.58321159999997</v>
          </cell>
          <cell r="EM234">
            <v>153.58321159999997</v>
          </cell>
          <cell r="ER234">
            <v>594.58643347999987</v>
          </cell>
        </row>
        <row r="235">
          <cell r="G235">
            <v>646</v>
          </cell>
          <cell r="K235">
            <v>682</v>
          </cell>
          <cell r="O235">
            <v>656</v>
          </cell>
          <cell r="V235">
            <v>736</v>
          </cell>
          <cell r="W235">
            <v>2720</v>
          </cell>
          <cell r="BL235">
            <v>273.70338340799992</v>
          </cell>
          <cell r="CH235">
            <v>288.95620353599998</v>
          </cell>
          <cell r="DD235">
            <v>277.94027788799997</v>
          </cell>
          <cell r="EM235">
            <v>311.83543372799994</v>
          </cell>
          <cell r="ER235">
            <v>1152.4352985599999</v>
          </cell>
        </row>
        <row r="236">
          <cell r="G236">
            <v>283</v>
          </cell>
          <cell r="K236">
            <v>290</v>
          </cell>
          <cell r="O236">
            <v>290</v>
          </cell>
          <cell r="V236">
            <v>382</v>
          </cell>
          <cell r="W236">
            <v>1245</v>
          </cell>
          <cell r="BL236">
            <v>87.499069735999996</v>
          </cell>
          <cell r="CH236">
            <v>89.663357680000004</v>
          </cell>
          <cell r="DD236">
            <v>89.663357680000004</v>
          </cell>
          <cell r="EM236">
            <v>118.10828494400002</v>
          </cell>
          <cell r="ER236">
            <v>384.93407003999999</v>
          </cell>
        </row>
        <row r="237">
          <cell r="G237">
            <v>271</v>
          </cell>
          <cell r="K237">
            <v>285</v>
          </cell>
          <cell r="O237">
            <v>314</v>
          </cell>
          <cell r="V237">
            <v>314</v>
          </cell>
          <cell r="W237">
            <v>1184</v>
          </cell>
          <cell r="BL237">
            <v>48.112370904000002</v>
          </cell>
          <cell r="CH237">
            <v>50.597880840000009</v>
          </cell>
          <cell r="DD237">
            <v>55.746437136000004</v>
          </cell>
          <cell r="EM237">
            <v>55.746437136000004</v>
          </cell>
          <cell r="ER237">
            <v>210.20312601600003</v>
          </cell>
        </row>
        <row r="238">
          <cell r="G238">
            <v>329</v>
          </cell>
          <cell r="K238">
            <v>441</v>
          </cell>
          <cell r="O238">
            <v>330</v>
          </cell>
          <cell r="V238">
            <v>340</v>
          </cell>
          <cell r="W238">
            <v>1440</v>
          </cell>
          <cell r="BL238">
            <v>67.756268215999995</v>
          </cell>
          <cell r="CH238">
            <v>90.822231863999988</v>
          </cell>
          <cell r="DD238">
            <v>67.962214319999987</v>
          </cell>
          <cell r="EM238">
            <v>70.021675360000003</v>
          </cell>
          <cell r="ER238">
            <v>296.56238975999997</v>
          </cell>
        </row>
        <row r="239">
          <cell r="G239">
            <v>0</v>
          </cell>
          <cell r="K239">
            <v>0</v>
          </cell>
          <cell r="O239">
            <v>0</v>
          </cell>
          <cell r="V239">
            <v>0</v>
          </cell>
          <cell r="W239">
            <v>0</v>
          </cell>
          <cell r="BL239">
            <v>0</v>
          </cell>
          <cell r="CH239">
            <v>0</v>
          </cell>
          <cell r="DD239">
            <v>0</v>
          </cell>
          <cell r="EM239">
            <v>0</v>
          </cell>
          <cell r="ER239">
            <v>0</v>
          </cell>
        </row>
        <row r="240">
          <cell r="G240">
            <v>1769</v>
          </cell>
          <cell r="K240">
            <v>1854</v>
          </cell>
          <cell r="O240">
            <v>1734</v>
          </cell>
          <cell r="V240">
            <v>1918</v>
          </cell>
          <cell r="W240">
            <v>7275</v>
          </cell>
          <cell r="BL240">
            <v>364.31865797599994</v>
          </cell>
          <cell r="CH240">
            <v>381.82407681599994</v>
          </cell>
          <cell r="DD240">
            <v>357.11054433600003</v>
          </cell>
          <cell r="EM240">
            <v>395.00462747199992</v>
          </cell>
          <cell r="ER240">
            <v>1498.2579065999998</v>
          </cell>
        </row>
        <row r="241">
          <cell r="G241">
            <v>0</v>
          </cell>
          <cell r="K241">
            <v>208</v>
          </cell>
          <cell r="O241">
            <v>220</v>
          </cell>
          <cell r="V241">
            <v>220</v>
          </cell>
          <cell r="W241">
            <v>648</v>
          </cell>
          <cell r="BL241">
            <v>0</v>
          </cell>
          <cell r="CH241">
            <v>42.836789631999999</v>
          </cell>
          <cell r="DD241">
            <v>45.308142879999998</v>
          </cell>
          <cell r="EM241">
            <v>45.308142879999998</v>
          </cell>
          <cell r="ER241">
            <v>133.45307539199999</v>
          </cell>
        </row>
        <row r="242">
          <cell r="G242">
            <v>630</v>
          </cell>
          <cell r="K242">
            <v>663</v>
          </cell>
          <cell r="O242">
            <v>730</v>
          </cell>
          <cell r="V242">
            <v>730</v>
          </cell>
          <cell r="W242">
            <v>2753</v>
          </cell>
          <cell r="BL242">
            <v>107.72228376000001</v>
          </cell>
          <cell r="CH242">
            <v>113.36487957599999</v>
          </cell>
          <cell r="DD242">
            <v>124.82105895999999</v>
          </cell>
          <cell r="EM242">
            <v>124.82105895999999</v>
          </cell>
          <cell r="ER242">
            <v>470.72928125600004</v>
          </cell>
        </row>
        <row r="243">
          <cell r="G243">
            <v>1395</v>
          </cell>
          <cell r="K243">
            <v>1374</v>
          </cell>
          <cell r="O243">
            <v>1391</v>
          </cell>
          <cell r="V243">
            <v>1639</v>
          </cell>
          <cell r="W243">
            <v>5799</v>
          </cell>
          <cell r="BL243">
            <v>204.47168976</v>
          </cell>
          <cell r="CH243">
            <v>201.39362131199999</v>
          </cell>
          <cell r="DD243">
            <v>203.88539100800003</v>
          </cell>
          <cell r="EM243">
            <v>240.23591363200001</v>
          </cell>
          <cell r="ER243">
            <v>849.98661571200023</v>
          </cell>
        </row>
        <row r="244">
          <cell r="G244">
            <v>0</v>
          </cell>
          <cell r="K244">
            <v>0</v>
          </cell>
          <cell r="O244">
            <v>417</v>
          </cell>
          <cell r="V244">
            <v>418</v>
          </cell>
          <cell r="W244">
            <v>835</v>
          </cell>
          <cell r="BL244">
            <v>0</v>
          </cell>
          <cell r="CH244">
            <v>0</v>
          </cell>
          <cell r="DD244">
            <v>85.879525368000003</v>
          </cell>
          <cell r="EM244">
            <v>86.085471472000009</v>
          </cell>
          <cell r="ER244">
            <v>171.96499684</v>
          </cell>
        </row>
        <row r="245">
          <cell r="G245">
            <v>111</v>
          </cell>
          <cell r="K245">
            <v>133</v>
          </cell>
          <cell r="O245">
            <v>148</v>
          </cell>
          <cell r="V245">
            <v>148</v>
          </cell>
          <cell r="W245">
            <v>540</v>
          </cell>
          <cell r="BL245">
            <v>22.860017543999998</v>
          </cell>
          <cell r="CH245">
            <v>27.390831832</v>
          </cell>
          <cell r="DD245">
            <v>30.480023391999996</v>
          </cell>
          <cell r="EM245">
            <v>30.480023391999996</v>
          </cell>
          <cell r="ER245">
            <v>111.21089616</v>
          </cell>
        </row>
        <row r="246">
          <cell r="G246">
            <v>77</v>
          </cell>
          <cell r="K246">
            <v>82</v>
          </cell>
          <cell r="O246">
            <v>88</v>
          </cell>
          <cell r="V246">
            <v>88</v>
          </cell>
          <cell r="W246">
            <v>335</v>
          </cell>
          <cell r="BL246">
            <v>15.857850008</v>
          </cell>
          <cell r="CH246">
            <v>16.887580527999997</v>
          </cell>
          <cell r="DD246">
            <v>18.123257151999997</v>
          </cell>
          <cell r="EM246">
            <v>18.123257151999997</v>
          </cell>
          <cell r="ER246">
            <v>68.991944840000002</v>
          </cell>
        </row>
        <row r="247">
          <cell r="G247">
            <v>54</v>
          </cell>
          <cell r="K247">
            <v>56</v>
          </cell>
          <cell r="O247">
            <v>62</v>
          </cell>
          <cell r="V247">
            <v>62</v>
          </cell>
          <cell r="W247">
            <v>234</v>
          </cell>
          <cell r="BL247">
            <v>11.121089615999999</v>
          </cell>
          <cell r="CH247">
            <v>11.532981824</v>
          </cell>
          <cell r="DD247">
            <v>12.768658447999998</v>
          </cell>
          <cell r="EM247">
            <v>12.768658447999998</v>
          </cell>
          <cell r="ER247">
            <v>48.191388336000003</v>
          </cell>
        </row>
        <row r="248">
          <cell r="G248">
            <v>0</v>
          </cell>
          <cell r="K248">
            <v>0</v>
          </cell>
          <cell r="O248">
            <v>0</v>
          </cell>
          <cell r="V248">
            <v>0</v>
          </cell>
          <cell r="W248">
            <v>0</v>
          </cell>
          <cell r="BL248">
            <v>0</v>
          </cell>
          <cell r="CH248">
            <v>0</v>
          </cell>
          <cell r="DD248">
            <v>0</v>
          </cell>
          <cell r="EM248">
            <v>0</v>
          </cell>
          <cell r="ER248">
            <v>0</v>
          </cell>
        </row>
        <row r="249">
          <cell r="G249">
            <v>3630</v>
          </cell>
          <cell r="K249">
            <v>3758</v>
          </cell>
          <cell r="O249">
            <v>3727</v>
          </cell>
          <cell r="V249">
            <v>3755</v>
          </cell>
          <cell r="W249">
            <v>14870</v>
          </cell>
          <cell r="BL249">
            <v>851.23587120000002</v>
          </cell>
          <cell r="CH249">
            <v>881.25190192000014</v>
          </cell>
          <cell r="DD249">
            <v>873.98239448000004</v>
          </cell>
          <cell r="EM249">
            <v>880.54840120000006</v>
          </cell>
          <cell r="ER249">
            <v>3487.0185688000006</v>
          </cell>
        </row>
        <row r="250">
          <cell r="G250">
            <v>480</v>
          </cell>
          <cell r="K250">
            <v>616</v>
          </cell>
          <cell r="O250">
            <v>386</v>
          </cell>
          <cell r="V250">
            <v>618</v>
          </cell>
          <cell r="W250">
            <v>2100</v>
          </cell>
          <cell r="BL250">
            <v>137.99592767999999</v>
          </cell>
          <cell r="CH250">
            <v>177.09477385599999</v>
          </cell>
          <cell r="DD250">
            <v>110.97172517599998</v>
          </cell>
          <cell r="EM250">
            <v>177.66975688799999</v>
          </cell>
          <cell r="ER250">
            <v>603.73218359999998</v>
          </cell>
        </row>
        <row r="251">
          <cell r="G251">
            <v>271</v>
          </cell>
          <cell r="K251">
            <v>228</v>
          </cell>
          <cell r="O251">
            <v>291</v>
          </cell>
          <cell r="V251">
            <v>358</v>
          </cell>
          <cell r="W251">
            <v>1148</v>
          </cell>
          <cell r="BL251">
            <v>63.549565040000005</v>
          </cell>
          <cell r="CH251">
            <v>53.466054720000002</v>
          </cell>
          <cell r="DD251">
            <v>68.239569840000001</v>
          </cell>
          <cell r="EM251">
            <v>83.951085920000011</v>
          </cell>
          <cell r="ER251">
            <v>269.20627552000002</v>
          </cell>
        </row>
        <row r="252">
          <cell r="G252">
            <v>75</v>
          </cell>
          <cell r="K252">
            <v>79</v>
          </cell>
          <cell r="O252">
            <v>88</v>
          </cell>
          <cell r="V252">
            <v>88</v>
          </cell>
          <cell r="W252">
            <v>330</v>
          </cell>
          <cell r="BL252">
            <v>29.263174199999998</v>
          </cell>
          <cell r="CH252">
            <v>30.823876824000003</v>
          </cell>
          <cell r="DD252">
            <v>34.335457727999994</v>
          </cell>
          <cell r="EM252">
            <v>34.335457727999994</v>
          </cell>
          <cell r="ER252">
            <v>128.75796647999999</v>
          </cell>
        </row>
        <row r="254">
          <cell r="G254">
            <v>56</v>
          </cell>
          <cell r="K254">
            <v>88</v>
          </cell>
          <cell r="O254">
            <v>96</v>
          </cell>
          <cell r="V254">
            <v>96</v>
          </cell>
          <cell r="W254">
            <v>336</v>
          </cell>
          <cell r="BL254">
            <v>12.286656927999999</v>
          </cell>
          <cell r="CH254">
            <v>19.307603743999998</v>
          </cell>
          <cell r="DD254">
            <v>21.062840447999996</v>
          </cell>
          <cell r="EM254">
            <v>21.062840447999996</v>
          </cell>
          <cell r="ER254">
            <v>73.719941567999996</v>
          </cell>
        </row>
        <row r="255">
          <cell r="G255">
            <v>66</v>
          </cell>
          <cell r="K255">
            <v>84</v>
          </cell>
          <cell r="O255">
            <v>96</v>
          </cell>
          <cell r="V255">
            <v>96</v>
          </cell>
          <cell r="W255">
            <v>342</v>
          </cell>
          <cell r="BL255">
            <v>13.592442864000001</v>
          </cell>
          <cell r="CH255">
            <v>17.299472735999998</v>
          </cell>
          <cell r="DD255">
            <v>19.770825983999998</v>
          </cell>
          <cell r="EM255">
            <v>19.770825983999998</v>
          </cell>
          <cell r="ER255">
            <v>70.433567568000001</v>
          </cell>
        </row>
        <row r="256">
          <cell r="G256">
            <v>60</v>
          </cell>
          <cell r="K256">
            <v>93</v>
          </cell>
          <cell r="O256">
            <v>91</v>
          </cell>
          <cell r="V256">
            <v>90</v>
          </cell>
          <cell r="W256">
            <v>334</v>
          </cell>
          <cell r="BL256">
            <v>14.659394879999997</v>
          </cell>
          <cell r="CH256">
            <v>22.722062063999996</v>
          </cell>
          <cell r="DD256">
            <v>22.233415567999998</v>
          </cell>
          <cell r="EM256">
            <v>21.989092320000001</v>
          </cell>
          <cell r="ER256">
            <v>81.603964831999988</v>
          </cell>
        </row>
        <row r="257">
          <cell r="G257">
            <v>37</v>
          </cell>
          <cell r="K257">
            <v>45</v>
          </cell>
          <cell r="O257">
            <v>48</v>
          </cell>
          <cell r="V257">
            <v>45</v>
          </cell>
          <cell r="W257">
            <v>175</v>
          </cell>
          <cell r="BL257">
            <v>15.676509575999997</v>
          </cell>
          <cell r="CH257">
            <v>19.066025159999999</v>
          </cell>
          <cell r="DD257">
            <v>20.337093503999998</v>
          </cell>
          <cell r="EM257">
            <v>19.066025159999999</v>
          </cell>
          <cell r="ER257">
            <v>74.145653399999986</v>
          </cell>
        </row>
        <row r="258">
          <cell r="G258">
            <v>60</v>
          </cell>
          <cell r="K258">
            <v>60</v>
          </cell>
          <cell r="O258">
            <v>60</v>
          </cell>
          <cell r="V258">
            <v>60</v>
          </cell>
          <cell r="W258">
            <v>240</v>
          </cell>
          <cell r="BL258">
            <v>14.070014400000002</v>
          </cell>
          <cell r="CH258">
            <v>14.070014399999998</v>
          </cell>
          <cell r="DD258">
            <v>14.070014399999998</v>
          </cell>
          <cell r="EM258">
            <v>14.070014399999998</v>
          </cell>
          <cell r="ER258">
            <v>56.280057599999992</v>
          </cell>
        </row>
        <row r="259">
          <cell r="G259">
            <v>45</v>
          </cell>
          <cell r="K259">
            <v>45</v>
          </cell>
          <cell r="O259">
            <v>48</v>
          </cell>
          <cell r="V259">
            <v>46</v>
          </cell>
          <cell r="W259">
            <v>184</v>
          </cell>
          <cell r="BL259">
            <v>7.6944488399999988</v>
          </cell>
          <cell r="CH259">
            <v>7.6944488399999997</v>
          </cell>
          <cell r="DD259">
            <v>8.2074120960000005</v>
          </cell>
          <cell r="EM259">
            <v>7.8654365919999991</v>
          </cell>
          <cell r="ER259">
            <v>31.461746367999996</v>
          </cell>
        </row>
        <row r="260">
          <cell r="G260">
            <v>43</v>
          </cell>
          <cell r="K260">
            <v>54</v>
          </cell>
          <cell r="O260">
            <v>55</v>
          </cell>
          <cell r="V260">
            <v>54</v>
          </cell>
          <cell r="W260">
            <v>206</v>
          </cell>
          <cell r="BL260">
            <v>12.362135188</v>
          </cell>
          <cell r="CH260">
            <v>15.524541863999998</v>
          </cell>
          <cell r="DD260">
            <v>15.812033379999999</v>
          </cell>
          <cell r="EM260">
            <v>15.524541863999998</v>
          </cell>
          <cell r="ER260">
            <v>59.223252295999998</v>
          </cell>
        </row>
        <row r="261">
          <cell r="G261">
            <v>61</v>
          </cell>
          <cell r="K261">
            <v>80</v>
          </cell>
          <cell r="O261">
            <v>81</v>
          </cell>
          <cell r="V261">
            <v>81</v>
          </cell>
          <cell r="W261">
            <v>303</v>
          </cell>
          <cell r="BL261">
            <v>8.9410559680000006</v>
          </cell>
          <cell r="CH261">
            <v>11.725975040000002</v>
          </cell>
          <cell r="DD261">
            <v>11.872549728000003</v>
          </cell>
          <cell r="EM261">
            <v>11.872549728000003</v>
          </cell>
          <cell r="ER261">
            <v>44.412130464000001</v>
          </cell>
        </row>
        <row r="263">
          <cell r="G263">
            <v>4960</v>
          </cell>
          <cell r="K263">
            <v>5200</v>
          </cell>
          <cell r="O263">
            <v>5150</v>
          </cell>
          <cell r="V263">
            <v>5100</v>
          </cell>
          <cell r="W263">
            <v>20410</v>
          </cell>
          <cell r="BL263">
            <v>1425.9579193599998</v>
          </cell>
          <cell r="CH263">
            <v>1494.9558832</v>
          </cell>
          <cell r="DD263">
            <v>1480.5813074</v>
          </cell>
          <cell r="EM263">
            <v>1466.2067315999998</v>
          </cell>
          <cell r="ER263">
            <v>5867.7018415599996</v>
          </cell>
        </row>
        <row r="264">
          <cell r="G264">
            <v>194</v>
          </cell>
          <cell r="K264">
            <v>210</v>
          </cell>
          <cell r="O264">
            <v>210</v>
          </cell>
          <cell r="V264">
            <v>180</v>
          </cell>
          <cell r="W264">
            <v>794</v>
          </cell>
          <cell r="BL264">
            <v>39.953544176000001</v>
          </cell>
          <cell r="CH264">
            <v>43.248681840000003</v>
          </cell>
          <cell r="DD264">
            <v>43.248681840000003</v>
          </cell>
          <cell r="EM264">
            <v>37.070298719999997</v>
          </cell>
          <cell r="ER264">
            <v>163.521206576</v>
          </cell>
        </row>
        <row r="267">
          <cell r="G267">
            <v>262</v>
          </cell>
          <cell r="K267">
            <v>179</v>
          </cell>
          <cell r="O267">
            <v>365</v>
          </cell>
          <cell r="V267">
            <v>465</v>
          </cell>
          <cell r="W267">
            <v>1271</v>
          </cell>
          <cell r="BL267">
            <v>61.439062879999994</v>
          </cell>
          <cell r="CH267">
            <v>41.975542959999999</v>
          </cell>
          <cell r="DD267">
            <v>85.592587599999987</v>
          </cell>
          <cell r="EM267">
            <v>109.0426116</v>
          </cell>
          <cell r="ER267">
            <v>298.04980504000002</v>
          </cell>
        </row>
        <row r="268">
          <cell r="G268">
            <v>5312</v>
          </cell>
          <cell r="K268">
            <v>4940</v>
          </cell>
          <cell r="O268">
            <v>5523</v>
          </cell>
          <cell r="V268">
            <v>3660</v>
          </cell>
          <cell r="W268">
            <v>19435</v>
          </cell>
          <cell r="BL268">
            <v>1649.8030848000003</v>
          </cell>
          <cell r="CH268">
            <v>1534.2671760000003</v>
          </cell>
          <cell r="DD268">
            <v>1715.3355492000001</v>
          </cell>
          <cell r="EM268">
            <v>1136.7242639999999</v>
          </cell>
          <cell r="ER268">
            <v>6036.1300740000006</v>
          </cell>
        </row>
        <row r="269">
          <cell r="G269">
            <v>94</v>
          </cell>
          <cell r="K269">
            <v>129</v>
          </cell>
          <cell r="O269">
            <v>164</v>
          </cell>
          <cell r="V269">
            <v>299</v>
          </cell>
          <cell r="W269">
            <v>686</v>
          </cell>
          <cell r="BL269">
            <v>39.826808111999995</v>
          </cell>
          <cell r="CH269">
            <v>54.655938791999993</v>
          </cell>
          <cell r="DD269">
            <v>69.485069471999992</v>
          </cell>
          <cell r="EM269">
            <v>126.68314495199998</v>
          </cell>
          <cell r="ER269">
            <v>290.65096132799999</v>
          </cell>
        </row>
        <row r="270">
          <cell r="G270">
            <v>135</v>
          </cell>
          <cell r="K270">
            <v>149</v>
          </cell>
          <cell r="O270">
            <v>275</v>
          </cell>
          <cell r="V270">
            <v>469</v>
          </cell>
          <cell r="W270">
            <v>1028</v>
          </cell>
          <cell r="BL270">
            <v>52.673713560000003</v>
          </cell>
          <cell r="CH270">
            <v>58.136172744</v>
          </cell>
          <cell r="DD270">
            <v>107.2983054</v>
          </cell>
          <cell r="EM270">
            <v>182.99238266400002</v>
          </cell>
          <cell r="ER270">
            <v>401.10057436800008</v>
          </cell>
        </row>
        <row r="271">
          <cell r="G271">
            <v>415</v>
          </cell>
          <cell r="K271">
            <v>398</v>
          </cell>
          <cell r="O271">
            <v>532</v>
          </cell>
          <cell r="V271">
            <v>378</v>
          </cell>
          <cell r="W271">
            <v>1723</v>
          </cell>
          <cell r="BL271">
            <v>101.39414792000001</v>
          </cell>
          <cell r="CH271">
            <v>97.240652704000013</v>
          </cell>
          <cell r="DD271">
            <v>129.97996793600001</v>
          </cell>
          <cell r="EM271">
            <v>92.354187744000001</v>
          </cell>
          <cell r="ER271">
            <v>420.96895630400002</v>
          </cell>
        </row>
        <row r="272">
          <cell r="G272">
            <v>228</v>
          </cell>
          <cell r="K272">
            <v>200</v>
          </cell>
          <cell r="O272">
            <v>320</v>
          </cell>
          <cell r="V272">
            <v>380</v>
          </cell>
          <cell r="W272">
            <v>1128</v>
          </cell>
          <cell r="BL272">
            <v>50.02424606400001</v>
          </cell>
          <cell r="CH272">
            <v>43.880917600000004</v>
          </cell>
          <cell r="DD272">
            <v>70.20946816</v>
          </cell>
          <cell r="EM272">
            <v>83.373743439999998</v>
          </cell>
          <cell r="ER272">
            <v>247.48837526399998</v>
          </cell>
        </row>
        <row r="273">
          <cell r="G273">
            <v>134</v>
          </cell>
          <cell r="K273">
            <v>157</v>
          </cell>
          <cell r="O273">
            <v>161</v>
          </cell>
          <cell r="V273">
            <v>129</v>
          </cell>
          <cell r="W273">
            <v>581</v>
          </cell>
          <cell r="BL273">
            <v>23.789880816</v>
          </cell>
          <cell r="CH273">
            <v>27.873218568000002</v>
          </cell>
          <cell r="DD273">
            <v>28.583364264000007</v>
          </cell>
          <cell r="EM273">
            <v>22.902198696000006</v>
          </cell>
          <cell r="ER273">
            <v>103.14866234400002</v>
          </cell>
        </row>
        <row r="274">
          <cell r="G274">
            <v>240</v>
          </cell>
          <cell r="K274">
            <v>217</v>
          </cell>
          <cell r="O274">
            <v>278</v>
          </cell>
          <cell r="V274">
            <v>191</v>
          </cell>
          <cell r="W274">
            <v>926</v>
          </cell>
          <cell r="BL274">
            <v>49.427064960000003</v>
          </cell>
          <cell r="CH274">
            <v>44.690304568000002</v>
          </cell>
          <cell r="DD274">
            <v>57.253016912000007</v>
          </cell>
          <cell r="EM274">
            <v>39.335705864000005</v>
          </cell>
          <cell r="ER274">
            <v>190.70609230400001</v>
          </cell>
        </row>
        <row r="275">
          <cell r="G275">
            <v>401</v>
          </cell>
          <cell r="K275">
            <v>53</v>
          </cell>
          <cell r="O275">
            <v>300</v>
          </cell>
          <cell r="V275">
            <v>547</v>
          </cell>
          <cell r="W275">
            <v>1301</v>
          </cell>
          <cell r="BL275">
            <v>82.584387703999994</v>
          </cell>
          <cell r="CH275">
            <v>10.915143512</v>
          </cell>
          <cell r="DD275">
            <v>61.783831200000009</v>
          </cell>
          <cell r="EM275">
            <v>112.652518888</v>
          </cell>
          <cell r="ER275">
            <v>267.93588130399996</v>
          </cell>
        </row>
        <row r="276">
          <cell r="G276">
            <v>8</v>
          </cell>
          <cell r="K276">
            <v>5</v>
          </cell>
          <cell r="O276">
            <v>0</v>
          </cell>
          <cell r="V276">
            <v>0</v>
          </cell>
          <cell r="W276">
            <v>13</v>
          </cell>
          <cell r="BL276">
            <v>1.6475688320000001</v>
          </cell>
          <cell r="CH276">
            <v>1.02973052</v>
          </cell>
          <cell r="DD276">
            <v>0</v>
          </cell>
          <cell r="EM276">
            <v>0</v>
          </cell>
          <cell r="ER276">
            <v>2.6772993519999999</v>
          </cell>
        </row>
        <row r="277">
          <cell r="G277">
            <v>75</v>
          </cell>
          <cell r="K277">
            <v>137</v>
          </cell>
          <cell r="O277">
            <v>240</v>
          </cell>
          <cell r="V277">
            <v>280</v>
          </cell>
          <cell r="W277">
            <v>732</v>
          </cell>
          <cell r="BL277">
            <v>21.561863699999996</v>
          </cell>
          <cell r="CH277">
            <v>39.386337691999998</v>
          </cell>
          <cell r="DD277">
            <v>68.997963839999997</v>
          </cell>
          <cell r="EM277">
            <v>80.497624479999999</v>
          </cell>
          <cell r="ER277">
            <v>210.44378971200001</v>
          </cell>
        </row>
        <row r="278">
          <cell r="G278">
            <v>144</v>
          </cell>
          <cell r="K278">
            <v>236</v>
          </cell>
          <cell r="O278">
            <v>530</v>
          </cell>
          <cell r="V278">
            <v>715</v>
          </cell>
          <cell r="W278">
            <v>1625</v>
          </cell>
          <cell r="BL278">
            <v>24.622236288</v>
          </cell>
          <cell r="CH278">
            <v>40.353109472</v>
          </cell>
          <cell r="DD278">
            <v>90.623508560000005</v>
          </cell>
          <cell r="EM278">
            <v>122.25624268000001</v>
          </cell>
          <cell r="ER278">
            <v>277.85509700000006</v>
          </cell>
        </row>
        <row r="279">
          <cell r="G279">
            <v>371</v>
          </cell>
          <cell r="K279">
            <v>326</v>
          </cell>
          <cell r="O279">
            <v>620</v>
          </cell>
          <cell r="V279">
            <v>1074</v>
          </cell>
          <cell r="W279">
            <v>2391</v>
          </cell>
          <cell r="BL279">
            <v>54.379209248000009</v>
          </cell>
          <cell r="CH279">
            <v>47.783348288000006</v>
          </cell>
          <cell r="DD279">
            <v>90.876306560000017</v>
          </cell>
          <cell r="EM279">
            <v>157.42121491200004</v>
          </cell>
          <cell r="ER279">
            <v>350.46007900800009</v>
          </cell>
        </row>
        <row r="280">
          <cell r="G280">
            <v>60</v>
          </cell>
          <cell r="K280">
            <v>48</v>
          </cell>
          <cell r="O280">
            <v>52</v>
          </cell>
          <cell r="V280">
            <v>108</v>
          </cell>
          <cell r="W280">
            <v>268</v>
          </cell>
          <cell r="BL280">
            <v>10.259265119999998</v>
          </cell>
          <cell r="CH280">
            <v>8.2074120959999988</v>
          </cell>
          <cell r="DD280">
            <v>8.8913631039999999</v>
          </cell>
          <cell r="EM280">
            <v>18.466677216000001</v>
          </cell>
          <cell r="ER280">
            <v>45.824717536000009</v>
          </cell>
        </row>
        <row r="281">
          <cell r="G281">
            <v>132</v>
          </cell>
          <cell r="K281">
            <v>88</v>
          </cell>
          <cell r="O281">
            <v>139</v>
          </cell>
          <cell r="V281">
            <v>191</v>
          </cell>
          <cell r="W281">
            <v>550</v>
          </cell>
          <cell r="BL281">
            <v>27.184885728000001</v>
          </cell>
          <cell r="CH281">
            <v>18.123257152000001</v>
          </cell>
          <cell r="DD281">
            <v>28.626508456000003</v>
          </cell>
          <cell r="EM281">
            <v>39.335705864000005</v>
          </cell>
          <cell r="ER281">
            <v>113.27035720000001</v>
          </cell>
        </row>
        <row r="282">
          <cell r="G282">
            <v>132</v>
          </cell>
          <cell r="K282">
            <v>3</v>
          </cell>
          <cell r="O282">
            <v>146</v>
          </cell>
          <cell r="V282">
            <v>284</v>
          </cell>
          <cell r="W282">
            <v>565</v>
          </cell>
          <cell r="BL282">
            <v>40.812286944</v>
          </cell>
          <cell r="CH282">
            <v>0.92755197600000017</v>
          </cell>
          <cell r="DD282">
            <v>45.140862831999996</v>
          </cell>
          <cell r="EM282">
            <v>87.808253727999997</v>
          </cell>
          <cell r="ER282">
            <v>174.68895548</v>
          </cell>
        </row>
        <row r="283">
          <cell r="G283">
            <v>0</v>
          </cell>
          <cell r="K283">
            <v>1</v>
          </cell>
          <cell r="O283">
            <v>0</v>
          </cell>
          <cell r="V283">
            <v>0</v>
          </cell>
          <cell r="W283">
            <v>1</v>
          </cell>
          <cell r="BL283">
            <v>0</v>
          </cell>
          <cell r="CH283">
            <v>0.23450023999999997</v>
          </cell>
          <cell r="DD283">
            <v>0</v>
          </cell>
          <cell r="EM283">
            <v>0</v>
          </cell>
          <cell r="ER283">
            <v>0.23450023999999997</v>
          </cell>
        </row>
        <row r="284">
          <cell r="G284">
            <v>278</v>
          </cell>
          <cell r="K284">
            <v>157</v>
          </cell>
          <cell r="O284">
            <v>299</v>
          </cell>
          <cell r="V284">
            <v>437</v>
          </cell>
          <cell r="W284">
            <v>1171</v>
          </cell>
          <cell r="BL284">
            <v>57.253016912</v>
          </cell>
          <cell r="CH284">
            <v>32.333538328000003</v>
          </cell>
          <cell r="DD284">
            <v>61.577885095999996</v>
          </cell>
          <cell r="EM284">
            <v>89.998447448000007</v>
          </cell>
          <cell r="ER284">
            <v>241.16288778399999</v>
          </cell>
        </row>
        <row r="286">
          <cell r="G286">
            <v>0</v>
          </cell>
          <cell r="K286">
            <v>0</v>
          </cell>
          <cell r="O286">
            <v>0</v>
          </cell>
          <cell r="V286">
            <v>0</v>
          </cell>
          <cell r="W286">
            <v>0</v>
          </cell>
          <cell r="BL286">
            <v>0</v>
          </cell>
          <cell r="CH286">
            <v>0</v>
          </cell>
          <cell r="DD286">
            <v>0</v>
          </cell>
          <cell r="EM286">
            <v>0</v>
          </cell>
          <cell r="ER286">
            <v>0</v>
          </cell>
        </row>
        <row r="287">
          <cell r="G287">
            <v>0</v>
          </cell>
          <cell r="K287">
            <v>0</v>
          </cell>
          <cell r="O287">
            <v>0</v>
          </cell>
          <cell r="V287">
            <v>0</v>
          </cell>
          <cell r="W287">
            <v>0</v>
          </cell>
          <cell r="BL287">
            <v>0</v>
          </cell>
          <cell r="CH287">
            <v>0</v>
          </cell>
          <cell r="DD287">
            <v>0</v>
          </cell>
          <cell r="EM287">
            <v>0</v>
          </cell>
          <cell r="ER287">
            <v>0</v>
          </cell>
        </row>
        <row r="289">
          <cell r="G289">
            <v>1280</v>
          </cell>
          <cell r="K289">
            <v>1445</v>
          </cell>
          <cell r="O289">
            <v>1455</v>
          </cell>
          <cell r="V289">
            <v>1445</v>
          </cell>
          <cell r="W289">
            <v>5625</v>
          </cell>
          <cell r="BL289">
            <v>226.44537344</v>
          </cell>
          <cell r="CH289">
            <v>255.63559736000002</v>
          </cell>
          <cell r="DD289">
            <v>257.40470184000003</v>
          </cell>
          <cell r="EM289">
            <v>255.63559736000002</v>
          </cell>
          <cell r="ER289">
            <v>995.1212700000001</v>
          </cell>
        </row>
        <row r="291">
          <cell r="G291">
            <v>0</v>
          </cell>
          <cell r="K291">
            <v>1</v>
          </cell>
          <cell r="O291">
            <v>24</v>
          </cell>
          <cell r="V291">
            <v>40</v>
          </cell>
          <cell r="W291">
            <v>65</v>
          </cell>
          <cell r="BL291">
            <v>0</v>
          </cell>
          <cell r="CH291">
            <v>0.23450024</v>
          </cell>
          <cell r="DD291">
            <v>5.6280057599999997</v>
          </cell>
          <cell r="EM291">
            <v>9.3800096000000011</v>
          </cell>
          <cell r="ER291">
            <v>15.242515600000001</v>
          </cell>
        </row>
        <row r="292">
          <cell r="G292">
            <v>82</v>
          </cell>
          <cell r="K292">
            <v>77</v>
          </cell>
          <cell r="O292">
            <v>90</v>
          </cell>
          <cell r="V292">
            <v>66</v>
          </cell>
          <cell r="W292">
            <v>315</v>
          </cell>
          <cell r="BL292">
            <v>16.887580528000001</v>
          </cell>
          <cell r="CH292">
            <v>15.857850008</v>
          </cell>
          <cell r="DD292">
            <v>18.535149360000002</v>
          </cell>
          <cell r="EM292">
            <v>13.592442863999999</v>
          </cell>
          <cell r="ER292">
            <v>64.873022759999998</v>
          </cell>
        </row>
        <row r="293">
          <cell r="G293">
            <v>7</v>
          </cell>
          <cell r="K293">
            <v>14</v>
          </cell>
          <cell r="O293">
            <v>21</v>
          </cell>
          <cell r="V293">
            <v>53</v>
          </cell>
          <cell r="W293">
            <v>95</v>
          </cell>
          <cell r="BL293">
            <v>2.965826136</v>
          </cell>
          <cell r="CH293">
            <v>5.931652272</v>
          </cell>
          <cell r="DD293">
            <v>8.8974784080000013</v>
          </cell>
          <cell r="EM293">
            <v>22.455540744000004</v>
          </cell>
          <cell r="ER293">
            <v>40.250497560000007</v>
          </cell>
        </row>
        <row r="294">
          <cell r="G294">
            <v>34</v>
          </cell>
          <cell r="K294">
            <v>40</v>
          </cell>
          <cell r="O294">
            <v>10</v>
          </cell>
          <cell r="V294">
            <v>24</v>
          </cell>
          <cell r="W294">
            <v>108</v>
          </cell>
          <cell r="BL294">
            <v>8.3069904319999992</v>
          </cell>
          <cell r="CH294">
            <v>9.7729299199999993</v>
          </cell>
          <cell r="DD294">
            <v>2.4432324799999998</v>
          </cell>
          <cell r="EM294">
            <v>5.8637579519999994</v>
          </cell>
          <cell r="ER294">
            <v>26.386910784000001</v>
          </cell>
        </row>
        <row r="295">
          <cell r="G295">
            <v>4</v>
          </cell>
          <cell r="K295">
            <v>3</v>
          </cell>
          <cell r="O295">
            <v>38</v>
          </cell>
          <cell r="V295">
            <v>66</v>
          </cell>
          <cell r="W295">
            <v>111</v>
          </cell>
          <cell r="BL295">
            <v>0.87761835200000005</v>
          </cell>
          <cell r="CH295">
            <v>0.65821376400000009</v>
          </cell>
          <cell r="DD295">
            <v>8.3373743440000005</v>
          </cell>
          <cell r="EM295">
            <v>14.480702808</v>
          </cell>
          <cell r="ER295">
            <v>24.353909268000002</v>
          </cell>
        </row>
        <row r="296">
          <cell r="G296">
            <v>0</v>
          </cell>
          <cell r="K296">
            <v>0</v>
          </cell>
          <cell r="O296">
            <v>23</v>
          </cell>
          <cell r="V296">
            <v>35</v>
          </cell>
          <cell r="W296">
            <v>58</v>
          </cell>
          <cell r="BL296">
            <v>0</v>
          </cell>
          <cell r="CH296">
            <v>0</v>
          </cell>
          <cell r="DD296">
            <v>4.0833377520000003</v>
          </cell>
          <cell r="EM296">
            <v>6.213774840000001</v>
          </cell>
          <cell r="ER296">
            <v>10.297112592</v>
          </cell>
        </row>
        <row r="297">
          <cell r="G297">
            <v>7</v>
          </cell>
          <cell r="K297">
            <v>2</v>
          </cell>
          <cell r="O297">
            <v>10</v>
          </cell>
          <cell r="V297">
            <v>22</v>
          </cell>
          <cell r="W297">
            <v>41</v>
          </cell>
          <cell r="BL297">
            <v>1.441622728</v>
          </cell>
          <cell r="CH297">
            <v>0.41189220799999998</v>
          </cell>
          <cell r="DD297">
            <v>2.05946104</v>
          </cell>
          <cell r="EM297">
            <v>4.5308142880000002</v>
          </cell>
          <cell r="ER297">
            <v>8.4437902640000004</v>
          </cell>
        </row>
        <row r="298">
          <cell r="G298">
            <v>0</v>
          </cell>
          <cell r="K298">
            <v>4</v>
          </cell>
          <cell r="O298">
            <v>10</v>
          </cell>
          <cell r="V298">
            <v>24</v>
          </cell>
          <cell r="W298">
            <v>38</v>
          </cell>
          <cell r="BL298">
            <v>0</v>
          </cell>
          <cell r="CH298">
            <v>1.149966064</v>
          </cell>
          <cell r="DD298">
            <v>2.87491516</v>
          </cell>
          <cell r="EM298">
            <v>6.8997963840000001</v>
          </cell>
          <cell r="ER298">
            <v>10.924677608</v>
          </cell>
        </row>
        <row r="299">
          <cell r="G299">
            <v>0</v>
          </cell>
          <cell r="K299">
            <v>3</v>
          </cell>
          <cell r="O299">
            <v>51</v>
          </cell>
          <cell r="V299">
            <v>92</v>
          </cell>
          <cell r="W299">
            <v>146</v>
          </cell>
          <cell r="BL299">
            <v>0</v>
          </cell>
          <cell r="CH299">
            <v>0.51296325600000003</v>
          </cell>
          <cell r="DD299">
            <v>8.7203753520000014</v>
          </cell>
          <cell r="EM299">
            <v>15.730873184000002</v>
          </cell>
          <cell r="ER299">
            <v>24.964211792000004</v>
          </cell>
        </row>
        <row r="300">
          <cell r="G300">
            <v>8</v>
          </cell>
          <cell r="K300">
            <v>19</v>
          </cell>
          <cell r="O300">
            <v>24</v>
          </cell>
          <cell r="V300">
            <v>77</v>
          </cell>
          <cell r="W300">
            <v>128</v>
          </cell>
          <cell r="BL300">
            <v>1.1725975040000003</v>
          </cell>
          <cell r="CH300">
            <v>2.7849190720000001</v>
          </cell>
          <cell r="DD300">
            <v>3.5177925120000006</v>
          </cell>
          <cell r="EM300">
            <v>11.286250976</v>
          </cell>
          <cell r="ER300">
            <v>18.761560064000005</v>
          </cell>
        </row>
        <row r="301">
          <cell r="G301">
            <v>0</v>
          </cell>
          <cell r="K301">
            <v>4</v>
          </cell>
          <cell r="O301">
            <v>0</v>
          </cell>
          <cell r="V301">
            <v>9</v>
          </cell>
          <cell r="W301">
            <v>13</v>
          </cell>
          <cell r="BL301">
            <v>0</v>
          </cell>
          <cell r="CH301">
            <v>0.70764179199999999</v>
          </cell>
          <cell r="DD301">
            <v>0</v>
          </cell>
          <cell r="EM301">
            <v>1.5921940320000001</v>
          </cell>
          <cell r="ER301">
            <v>2.2998358240000001</v>
          </cell>
        </row>
        <row r="303">
          <cell r="G303">
            <v>1700</v>
          </cell>
          <cell r="K303">
            <v>1600</v>
          </cell>
          <cell r="O303">
            <v>1500</v>
          </cell>
          <cell r="V303">
            <v>1500</v>
          </cell>
          <cell r="W303">
            <v>6300</v>
          </cell>
          <cell r="BL303">
            <v>527.45869332000007</v>
          </cell>
          <cell r="CH303">
            <v>496.43171136000001</v>
          </cell>
          <cell r="DD303">
            <v>465.40472940000001</v>
          </cell>
          <cell r="EM303">
            <v>465.40472940000001</v>
          </cell>
          <cell r="ER303">
            <v>1954.69986348</v>
          </cell>
        </row>
        <row r="304">
          <cell r="G304">
            <v>1850</v>
          </cell>
          <cell r="K304">
            <v>1750</v>
          </cell>
          <cell r="O304">
            <v>1750</v>
          </cell>
          <cell r="V304">
            <v>1990</v>
          </cell>
          <cell r="W304">
            <v>7340</v>
          </cell>
          <cell r="BL304">
            <v>451.54601079120005</v>
          </cell>
          <cell r="CH304">
            <v>427.13811831599998</v>
          </cell>
          <cell r="DD304">
            <v>427.13811831599998</v>
          </cell>
          <cell r="EM304">
            <v>485.71706025647995</v>
          </cell>
          <cell r="ER304">
            <v>1791.53930767968</v>
          </cell>
        </row>
        <row r="305">
          <cell r="G305">
            <v>950</v>
          </cell>
          <cell r="K305">
            <v>1000</v>
          </cell>
          <cell r="O305">
            <v>950</v>
          </cell>
          <cell r="V305">
            <v>1000</v>
          </cell>
          <cell r="W305">
            <v>3900</v>
          </cell>
          <cell r="BL305">
            <v>162.27592603560001</v>
          </cell>
          <cell r="CH305">
            <v>170.816764248</v>
          </cell>
          <cell r="DD305">
            <v>162.27592603560001</v>
          </cell>
          <cell r="EM305">
            <v>170.816764248</v>
          </cell>
          <cell r="ER305">
            <v>666.18538056720001</v>
          </cell>
        </row>
        <row r="306">
          <cell r="G306">
            <v>600</v>
          </cell>
          <cell r="K306">
            <v>620</v>
          </cell>
          <cell r="O306">
            <v>600</v>
          </cell>
          <cell r="V306">
            <v>620</v>
          </cell>
          <cell r="W306">
            <v>2440</v>
          </cell>
          <cell r="BL306">
            <v>123.44409473759998</v>
          </cell>
          <cell r="CH306">
            <v>127.55889789551999</v>
          </cell>
          <cell r="DD306">
            <v>123.44409473759998</v>
          </cell>
          <cell r="EM306">
            <v>127.55889789551999</v>
          </cell>
          <cell r="ER306">
            <v>502.00598526623992</v>
          </cell>
        </row>
        <row r="307">
          <cell r="G307">
            <v>0</v>
          </cell>
          <cell r="K307">
            <v>0</v>
          </cell>
          <cell r="O307">
            <v>0</v>
          </cell>
          <cell r="V307">
            <v>0</v>
          </cell>
          <cell r="W307">
            <v>0</v>
          </cell>
          <cell r="BL307">
            <v>0</v>
          </cell>
          <cell r="CH307">
            <v>0</v>
          </cell>
          <cell r="DD307">
            <v>0</v>
          </cell>
          <cell r="EM307">
            <v>0</v>
          </cell>
          <cell r="ER307">
            <v>0</v>
          </cell>
        </row>
        <row r="309">
          <cell r="G309">
            <v>32</v>
          </cell>
          <cell r="K309">
            <v>545</v>
          </cell>
          <cell r="O309">
            <v>200</v>
          </cell>
          <cell r="V309">
            <v>623</v>
          </cell>
          <cell r="W309">
            <v>1400</v>
          </cell>
          <cell r="BL309">
            <v>6.5902753279999988</v>
          </cell>
          <cell r="CH309">
            <v>112.24062667999999</v>
          </cell>
          <cell r="DD309">
            <v>41.189220800000001</v>
          </cell>
          <cell r="EM309">
            <v>128.304422792</v>
          </cell>
          <cell r="ER309">
            <v>288.32454559999996</v>
          </cell>
        </row>
        <row r="310">
          <cell r="G310">
            <v>200</v>
          </cell>
          <cell r="K310">
            <v>490</v>
          </cell>
          <cell r="O310">
            <v>170</v>
          </cell>
          <cell r="V310">
            <v>450</v>
          </cell>
          <cell r="W310">
            <v>1310</v>
          </cell>
          <cell r="BL310">
            <v>62.116080000000011</v>
          </cell>
          <cell r="CH310">
            <v>152.18439599999999</v>
          </cell>
          <cell r="DD310">
            <v>52.798667999999999</v>
          </cell>
          <cell r="EM310">
            <v>139.76118000000002</v>
          </cell>
          <cell r="ER310">
            <v>406.86032399999999</v>
          </cell>
        </row>
        <row r="311">
          <cell r="G311">
            <v>328</v>
          </cell>
          <cell r="K311">
            <v>430</v>
          </cell>
          <cell r="O311">
            <v>146</v>
          </cell>
          <cell r="V311">
            <v>426</v>
          </cell>
          <cell r="W311">
            <v>1330</v>
          </cell>
          <cell r="BL311">
            <v>94.29721724800001</v>
          </cell>
          <cell r="CH311">
            <v>123.62135188000001</v>
          </cell>
          <cell r="DD311">
            <v>41.973761336000003</v>
          </cell>
          <cell r="EM311">
            <v>122.47138581600001</v>
          </cell>
          <cell r="ER311">
            <v>382.36371628000006</v>
          </cell>
        </row>
        <row r="312">
          <cell r="G312">
            <v>377</v>
          </cell>
          <cell r="K312">
            <v>470</v>
          </cell>
          <cell r="O312">
            <v>150</v>
          </cell>
          <cell r="V312">
            <v>470</v>
          </cell>
          <cell r="W312">
            <v>1467</v>
          </cell>
          <cell r="BL312">
            <v>92.109864495999986</v>
          </cell>
          <cell r="CH312">
            <v>114.83192655999999</v>
          </cell>
          <cell r="DD312">
            <v>36.648487199999991</v>
          </cell>
          <cell r="EM312">
            <v>114.83192655999999</v>
          </cell>
          <cell r="ER312">
            <v>358.42220481599998</v>
          </cell>
        </row>
        <row r="313">
          <cell r="G313">
            <v>372</v>
          </cell>
          <cell r="K313">
            <v>426</v>
          </cell>
          <cell r="O313">
            <v>135</v>
          </cell>
          <cell r="V313">
            <v>372</v>
          </cell>
          <cell r="W313">
            <v>1305</v>
          </cell>
          <cell r="BL313">
            <v>87.234089279999992</v>
          </cell>
          <cell r="CH313">
            <v>99.897102240000009</v>
          </cell>
          <cell r="DD313">
            <v>31.657532400000001</v>
          </cell>
          <cell r="EM313">
            <v>87.234089280000006</v>
          </cell>
          <cell r="ER313">
            <v>306.02281319999997</v>
          </cell>
        </row>
        <row r="314">
          <cell r="O314">
            <v>2043</v>
          </cell>
          <cell r="V314">
            <v>0</v>
          </cell>
          <cell r="W314">
            <v>2043</v>
          </cell>
          <cell r="BL314">
            <v>0</v>
          </cell>
          <cell r="CH314">
            <v>0</v>
          </cell>
          <cell r="DD314">
            <v>631.66289565600005</v>
          </cell>
          <cell r="EM314">
            <v>0</v>
          </cell>
          <cell r="ER314">
            <v>631.66289565600005</v>
          </cell>
        </row>
        <row r="315">
          <cell r="G315">
            <v>600</v>
          </cell>
          <cell r="K315">
            <v>600</v>
          </cell>
          <cell r="O315">
            <v>134</v>
          </cell>
          <cell r="V315">
            <v>448</v>
          </cell>
          <cell r="W315">
            <v>1782</v>
          </cell>
          <cell r="BL315">
            <v>87.944812799999994</v>
          </cell>
          <cell r="CH315">
            <v>87.944812800000008</v>
          </cell>
          <cell r="DD315">
            <v>19.641008192000001</v>
          </cell>
          <cell r="EM315">
            <v>65.665460224</v>
          </cell>
          <cell r="ER315">
            <v>261.19609401600002</v>
          </cell>
        </row>
        <row r="317">
          <cell r="G317">
            <v>150</v>
          </cell>
          <cell r="K317">
            <v>150</v>
          </cell>
          <cell r="O317">
            <v>150</v>
          </cell>
          <cell r="V317">
            <v>150</v>
          </cell>
          <cell r="W317">
            <v>600</v>
          </cell>
          <cell r="BL317">
            <v>46.587059999999994</v>
          </cell>
          <cell r="CH317">
            <v>46.587059999999994</v>
          </cell>
          <cell r="DD317">
            <v>46.587059999999994</v>
          </cell>
          <cell r="EM317">
            <v>46.587059999999994</v>
          </cell>
          <cell r="ER317">
            <v>186.34823999999998</v>
          </cell>
        </row>
        <row r="318">
          <cell r="G318">
            <v>39</v>
          </cell>
          <cell r="K318">
            <v>39</v>
          </cell>
          <cell r="O318">
            <v>39</v>
          </cell>
          <cell r="V318">
            <v>39</v>
          </cell>
          <cell r="W318">
            <v>156</v>
          </cell>
          <cell r="BL318">
            <v>9.1455093599999984</v>
          </cell>
          <cell r="CH318">
            <v>9.1455093599999984</v>
          </cell>
          <cell r="DD318">
            <v>9.1455093599999984</v>
          </cell>
          <cell r="EM318">
            <v>9.1455093599999984</v>
          </cell>
          <cell r="ER318">
            <v>36.582037439999993</v>
          </cell>
        </row>
        <row r="319">
          <cell r="G319">
            <v>60</v>
          </cell>
          <cell r="K319">
            <v>60</v>
          </cell>
          <cell r="O319">
            <v>60</v>
          </cell>
          <cell r="V319">
            <v>60</v>
          </cell>
          <cell r="W319">
            <v>240</v>
          </cell>
          <cell r="BL319">
            <v>14.659394879999999</v>
          </cell>
          <cell r="CH319">
            <v>14.659394880000001</v>
          </cell>
          <cell r="DD319">
            <v>14.659394880000001</v>
          </cell>
          <cell r="EM319">
            <v>14.659394880000001</v>
          </cell>
          <cell r="ER319">
            <v>58.637579520000003</v>
          </cell>
        </row>
        <row r="320">
          <cell r="G320">
            <v>30</v>
          </cell>
          <cell r="K320">
            <v>30</v>
          </cell>
          <cell r="O320">
            <v>30</v>
          </cell>
          <cell r="V320">
            <v>30</v>
          </cell>
          <cell r="W320">
            <v>120</v>
          </cell>
          <cell r="BL320">
            <v>8.6247454799999996</v>
          </cell>
          <cell r="CH320">
            <v>8.6247454799999996</v>
          </cell>
          <cell r="DD320">
            <v>8.6247454799999996</v>
          </cell>
          <cell r="EM320">
            <v>8.6247454799999996</v>
          </cell>
          <cell r="ER320">
            <v>34.498981919999999</v>
          </cell>
        </row>
        <row r="321">
          <cell r="G321">
            <v>36</v>
          </cell>
          <cell r="K321">
            <v>36</v>
          </cell>
          <cell r="O321">
            <v>36</v>
          </cell>
          <cell r="V321">
            <v>36</v>
          </cell>
          <cell r="W321">
            <v>144</v>
          </cell>
          <cell r="BL321">
            <v>6.3687761280000004</v>
          </cell>
          <cell r="CH321">
            <v>6.3687761280000004</v>
          </cell>
          <cell r="DD321">
            <v>6.3687761280000004</v>
          </cell>
          <cell r="EM321">
            <v>6.3687761280000004</v>
          </cell>
          <cell r="ER321">
            <v>25.475104512000001</v>
          </cell>
        </row>
        <row r="322">
          <cell r="G322">
            <v>39</v>
          </cell>
          <cell r="K322">
            <v>39</v>
          </cell>
          <cell r="O322">
            <v>39</v>
          </cell>
          <cell r="V322">
            <v>39</v>
          </cell>
          <cell r="W322">
            <v>156</v>
          </cell>
          <cell r="BL322">
            <v>5.7164128320000005</v>
          </cell>
          <cell r="CH322">
            <v>5.7164128319999996</v>
          </cell>
          <cell r="DD322">
            <v>5.7164128319999996</v>
          </cell>
          <cell r="EM322">
            <v>5.7164128319999996</v>
          </cell>
          <cell r="ER322">
            <v>22.865651327999998</v>
          </cell>
        </row>
        <row r="323">
          <cell r="G323">
            <v>30</v>
          </cell>
          <cell r="K323">
            <v>30</v>
          </cell>
          <cell r="O323">
            <v>30</v>
          </cell>
          <cell r="V323">
            <v>30</v>
          </cell>
          <cell r="W323">
            <v>120</v>
          </cell>
          <cell r="BL323">
            <v>5.1296325600000001</v>
          </cell>
          <cell r="CH323">
            <v>5.1296325599999992</v>
          </cell>
          <cell r="DD323">
            <v>5.1296325599999992</v>
          </cell>
          <cell r="EM323">
            <v>5.1296325599999992</v>
          </cell>
          <cell r="ER323">
            <v>20.518530239999997</v>
          </cell>
        </row>
        <row r="324">
          <cell r="G324">
            <v>36</v>
          </cell>
          <cell r="K324">
            <v>36</v>
          </cell>
          <cell r="O324">
            <v>36</v>
          </cell>
          <cell r="V324">
            <v>36</v>
          </cell>
          <cell r="W324">
            <v>144</v>
          </cell>
          <cell r="BL324">
            <v>15.252820128000002</v>
          </cell>
          <cell r="CH324">
            <v>15.252820128000003</v>
          </cell>
          <cell r="DD324">
            <v>15.252820128000003</v>
          </cell>
          <cell r="EM324">
            <v>15.252820128000003</v>
          </cell>
          <cell r="ER324">
            <v>61.011280512000013</v>
          </cell>
        </row>
        <row r="325">
          <cell r="G325">
            <v>30</v>
          </cell>
          <cell r="K325">
            <v>30</v>
          </cell>
          <cell r="O325">
            <v>30</v>
          </cell>
          <cell r="V325">
            <v>30</v>
          </cell>
          <cell r="W325">
            <v>120</v>
          </cell>
          <cell r="BL325">
            <v>6.1783831199999995</v>
          </cell>
          <cell r="CH325">
            <v>6.1783831199999995</v>
          </cell>
          <cell r="DD325">
            <v>6.1783831199999995</v>
          </cell>
          <cell r="EM325">
            <v>6.1783831199999995</v>
          </cell>
          <cell r="ER325">
            <v>24.713532479999998</v>
          </cell>
        </row>
        <row r="326">
          <cell r="G326">
            <v>30</v>
          </cell>
          <cell r="K326">
            <v>30</v>
          </cell>
          <cell r="O326">
            <v>30</v>
          </cell>
          <cell r="V326">
            <v>30</v>
          </cell>
          <cell r="W326">
            <v>120</v>
          </cell>
          <cell r="BL326">
            <v>6.1783831199999995</v>
          </cell>
          <cell r="CH326">
            <v>6.1783831199999995</v>
          </cell>
          <cell r="DD326">
            <v>6.1783831199999995</v>
          </cell>
          <cell r="EM326">
            <v>6.1783831199999995</v>
          </cell>
          <cell r="ER326">
            <v>24.713532479999998</v>
          </cell>
        </row>
        <row r="328">
          <cell r="G328">
            <v>0</v>
          </cell>
          <cell r="K328">
            <v>0</v>
          </cell>
          <cell r="O328">
            <v>0</v>
          </cell>
          <cell r="V328">
            <v>0</v>
          </cell>
          <cell r="W328">
            <v>0</v>
          </cell>
          <cell r="BL328">
            <v>0</v>
          </cell>
          <cell r="CH328">
            <v>0</v>
          </cell>
          <cell r="DD328">
            <v>0</v>
          </cell>
          <cell r="EM328">
            <v>0</v>
          </cell>
          <cell r="ER328">
            <v>0</v>
          </cell>
        </row>
        <row r="329">
          <cell r="G329">
            <v>0</v>
          </cell>
          <cell r="K329">
            <v>0</v>
          </cell>
          <cell r="O329">
            <v>0</v>
          </cell>
          <cell r="V329">
            <v>0</v>
          </cell>
          <cell r="W329">
            <v>0</v>
          </cell>
          <cell r="BL329">
            <v>0</v>
          </cell>
          <cell r="CH329">
            <v>0</v>
          </cell>
          <cell r="DD329">
            <v>0</v>
          </cell>
          <cell r="EM329">
            <v>0</v>
          </cell>
          <cell r="ER329">
            <v>0</v>
          </cell>
        </row>
        <row r="332">
          <cell r="G332">
            <v>15</v>
          </cell>
          <cell r="K332">
            <v>15</v>
          </cell>
          <cell r="O332">
            <v>0</v>
          </cell>
          <cell r="V332">
            <v>0</v>
          </cell>
          <cell r="W332">
            <v>30</v>
          </cell>
          <cell r="BL332">
            <v>4.6587060000000005</v>
          </cell>
          <cell r="CH332">
            <v>4.6587059999999996</v>
          </cell>
          <cell r="DD332">
            <v>0</v>
          </cell>
          <cell r="EM332">
            <v>0</v>
          </cell>
          <cell r="ER332">
            <v>9.3174119999999991</v>
          </cell>
        </row>
        <row r="333">
          <cell r="G333">
            <v>6</v>
          </cell>
          <cell r="K333">
            <v>9</v>
          </cell>
          <cell r="O333">
            <v>0</v>
          </cell>
          <cell r="V333">
            <v>0</v>
          </cell>
          <cell r="W333">
            <v>15</v>
          </cell>
          <cell r="BL333">
            <v>2.3410539360000002</v>
          </cell>
          <cell r="CH333">
            <v>3.5115809039999997</v>
          </cell>
          <cell r="DD333">
            <v>0</v>
          </cell>
          <cell r="EM333">
            <v>0</v>
          </cell>
          <cell r="ER333">
            <v>5.8526348400000003</v>
          </cell>
        </row>
        <row r="334">
          <cell r="G334">
            <v>6</v>
          </cell>
          <cell r="K334">
            <v>9</v>
          </cell>
          <cell r="O334">
            <v>0</v>
          </cell>
          <cell r="V334">
            <v>0</v>
          </cell>
          <cell r="W334">
            <v>15</v>
          </cell>
          <cell r="BL334">
            <v>2.5421366880000003</v>
          </cell>
          <cell r="CH334">
            <v>3.8132050319999995</v>
          </cell>
          <cell r="DD334">
            <v>0</v>
          </cell>
          <cell r="EM334">
            <v>0</v>
          </cell>
          <cell r="ER334">
            <v>6.3553417200000002</v>
          </cell>
        </row>
        <row r="336">
          <cell r="G336">
            <v>60</v>
          </cell>
          <cell r="K336">
            <v>20</v>
          </cell>
          <cell r="O336">
            <v>60</v>
          </cell>
          <cell r="V336">
            <v>100</v>
          </cell>
          <cell r="W336">
            <v>240</v>
          </cell>
          <cell r="BL336">
            <v>17.249490959999996</v>
          </cell>
          <cell r="CH336">
            <v>5.7498303199999992</v>
          </cell>
          <cell r="DD336">
            <v>17.249490959999999</v>
          </cell>
          <cell r="EM336">
            <v>28.749151600000001</v>
          </cell>
          <cell r="ER336">
            <v>68.997963839999997</v>
          </cell>
        </row>
        <row r="347">
          <cell r="EU347">
            <v>0</v>
          </cell>
          <cell r="EV347">
            <v>0</v>
          </cell>
        </row>
      </sheetData>
      <sheetData sheetId="8">
        <row r="9">
          <cell r="D9">
            <v>191</v>
          </cell>
        </row>
        <row r="11">
          <cell r="G11">
            <v>280</v>
          </cell>
          <cell r="K11">
            <v>250</v>
          </cell>
          <cell r="O11">
            <v>237</v>
          </cell>
          <cell r="V11">
            <v>895</v>
          </cell>
          <cell r="W11">
            <v>1662</v>
          </cell>
          <cell r="BE11">
            <v>21.556080000000001</v>
          </cell>
          <cell r="BY11">
            <v>19.246500000000001</v>
          </cell>
          <cell r="CS11">
            <v>18.245682000000002</v>
          </cell>
          <cell r="EB11">
            <v>68.902470000000008</v>
          </cell>
          <cell r="EG11">
            <v>127.95073200000002</v>
          </cell>
        </row>
        <row r="12">
          <cell r="G12">
            <v>214</v>
          </cell>
          <cell r="K12">
            <v>250</v>
          </cell>
          <cell r="O12">
            <v>248</v>
          </cell>
          <cell r="V12">
            <v>1122</v>
          </cell>
          <cell r="W12">
            <v>1834</v>
          </cell>
          <cell r="BE12">
            <v>24.845400000000001</v>
          </cell>
          <cell r="BY12">
            <v>29.024999999999999</v>
          </cell>
          <cell r="CS12">
            <v>28.7928</v>
          </cell>
          <cell r="EB12">
            <v>130.26420000000002</v>
          </cell>
          <cell r="EG12">
            <v>212.92739999999998</v>
          </cell>
        </row>
        <row r="13">
          <cell r="G13">
            <v>30</v>
          </cell>
          <cell r="K13">
            <v>30</v>
          </cell>
          <cell r="O13">
            <v>30</v>
          </cell>
          <cell r="V13">
            <v>50</v>
          </cell>
          <cell r="W13">
            <v>140</v>
          </cell>
          <cell r="BE13">
            <v>2.7399599999999995</v>
          </cell>
          <cell r="BY13">
            <v>2.7399599999999995</v>
          </cell>
          <cell r="CS13">
            <v>2.7399599999999995</v>
          </cell>
          <cell r="EB13">
            <v>4.5665999999999993</v>
          </cell>
          <cell r="EG13">
            <v>12.786479999999997</v>
          </cell>
        </row>
        <row r="14">
          <cell r="G14">
            <v>39</v>
          </cell>
          <cell r="K14">
            <v>50</v>
          </cell>
          <cell r="O14">
            <v>50</v>
          </cell>
          <cell r="V14">
            <v>6</v>
          </cell>
          <cell r="W14">
            <v>145</v>
          </cell>
          <cell r="BE14">
            <v>4.5075420000000008</v>
          </cell>
          <cell r="BY14">
            <v>5.7789000000000001</v>
          </cell>
          <cell r="CS14">
            <v>5.7789000000000001</v>
          </cell>
          <cell r="EB14">
            <v>0.69346799999999997</v>
          </cell>
          <cell r="EG14">
            <v>16.758810000000004</v>
          </cell>
        </row>
        <row r="15">
          <cell r="G15">
            <v>90</v>
          </cell>
          <cell r="K15">
            <v>100</v>
          </cell>
          <cell r="O15">
            <v>100</v>
          </cell>
          <cell r="V15">
            <v>105</v>
          </cell>
          <cell r="W15">
            <v>395</v>
          </cell>
          <cell r="BE15">
            <v>7.3815299999999997</v>
          </cell>
          <cell r="BY15">
            <v>8.2017000000000007</v>
          </cell>
          <cell r="CS15">
            <v>8.2017000000000007</v>
          </cell>
          <cell r="EB15">
            <v>8.6117850000000011</v>
          </cell>
          <cell r="EG15">
            <v>32.396715</v>
          </cell>
        </row>
        <row r="16">
          <cell r="G16">
            <v>10</v>
          </cell>
          <cell r="K16">
            <v>0</v>
          </cell>
          <cell r="O16">
            <v>0</v>
          </cell>
          <cell r="V16">
            <v>250</v>
          </cell>
          <cell r="W16">
            <v>260</v>
          </cell>
          <cell r="BE16">
            <v>0.76985999999999999</v>
          </cell>
          <cell r="BY16">
            <v>0</v>
          </cell>
          <cell r="CS16">
            <v>0</v>
          </cell>
          <cell r="EB16">
            <v>19.246500000000001</v>
          </cell>
          <cell r="EG16">
            <v>20.016360000000002</v>
          </cell>
        </row>
        <row r="17">
          <cell r="G17">
            <v>135</v>
          </cell>
          <cell r="K17">
            <v>120</v>
          </cell>
          <cell r="O17">
            <v>140</v>
          </cell>
          <cell r="V17">
            <v>153</v>
          </cell>
          <cell r="W17">
            <v>548</v>
          </cell>
          <cell r="BE17">
            <v>14.508315</v>
          </cell>
          <cell r="BY17">
            <v>12.896279999999999</v>
          </cell>
          <cell r="CS17">
            <v>15.045659999999998</v>
          </cell>
          <cell r="EB17">
            <v>16.442756999999997</v>
          </cell>
          <cell r="EG17">
            <v>58.893011999999985</v>
          </cell>
        </row>
        <row r="18">
          <cell r="G18">
            <v>27</v>
          </cell>
          <cell r="K18">
            <v>18</v>
          </cell>
          <cell r="O18">
            <v>29</v>
          </cell>
          <cell r="V18">
            <v>104</v>
          </cell>
          <cell r="W18">
            <v>178</v>
          </cell>
          <cell r="BE18">
            <v>1.479384</v>
          </cell>
          <cell r="BY18">
            <v>0.9862559999999998</v>
          </cell>
          <cell r="CS18">
            <v>1.5889679999999999</v>
          </cell>
          <cell r="EB18">
            <v>5.6983680000000003</v>
          </cell>
          <cell r="EG18">
            <v>9.7529759999999985</v>
          </cell>
        </row>
        <row r="19">
          <cell r="G19">
            <v>48</v>
          </cell>
          <cell r="K19">
            <v>63</v>
          </cell>
          <cell r="O19">
            <v>85</v>
          </cell>
          <cell r="V19">
            <v>183</v>
          </cell>
          <cell r="W19">
            <v>379</v>
          </cell>
          <cell r="BE19">
            <v>3.0680640000000006</v>
          </cell>
          <cell r="BY19">
            <v>4.0268340000000009</v>
          </cell>
          <cell r="CS19">
            <v>5.4330300000000005</v>
          </cell>
          <cell r="EB19">
            <v>11.696994000000002</v>
          </cell>
          <cell r="EG19">
            <v>24.224922000000003</v>
          </cell>
        </row>
        <row r="20">
          <cell r="G20">
            <v>45</v>
          </cell>
          <cell r="K20">
            <v>80</v>
          </cell>
          <cell r="O20">
            <v>125</v>
          </cell>
          <cell r="V20">
            <v>73</v>
          </cell>
          <cell r="W20">
            <v>323</v>
          </cell>
          <cell r="BE20">
            <v>2.97594</v>
          </cell>
          <cell r="BY20">
            <v>5.2905600000000002</v>
          </cell>
          <cell r="CS20">
            <v>8.2665000000000006</v>
          </cell>
          <cell r="EB20">
            <v>4.8276360000000009</v>
          </cell>
          <cell r="EG20">
            <v>21.360636000000007</v>
          </cell>
        </row>
        <row r="23">
          <cell r="G23">
            <v>221</v>
          </cell>
          <cell r="K23">
            <v>270</v>
          </cell>
          <cell r="O23">
            <v>540</v>
          </cell>
          <cell r="V23">
            <v>270</v>
          </cell>
          <cell r="W23">
            <v>1301</v>
          </cell>
          <cell r="BE23">
            <v>17.013906000000002</v>
          </cell>
          <cell r="BY23">
            <v>20.78622</v>
          </cell>
          <cell r="CS23">
            <v>41.57244</v>
          </cell>
          <cell r="EB23">
            <v>20.78622</v>
          </cell>
          <cell r="EG23">
            <v>100.15878599999999</v>
          </cell>
        </row>
        <row r="24">
          <cell r="G24">
            <v>251</v>
          </cell>
          <cell r="K24">
            <v>330</v>
          </cell>
          <cell r="O24">
            <v>660</v>
          </cell>
          <cell r="V24">
            <v>330</v>
          </cell>
          <cell r="W24">
            <v>1571</v>
          </cell>
          <cell r="BE24">
            <v>29.141099999999998</v>
          </cell>
          <cell r="BY24">
            <v>38.313000000000002</v>
          </cell>
          <cell r="CS24">
            <v>76.626000000000005</v>
          </cell>
          <cell r="EB24">
            <v>38.313000000000002</v>
          </cell>
          <cell r="EG24">
            <v>182.3931</v>
          </cell>
        </row>
        <row r="25">
          <cell r="G25">
            <v>68</v>
          </cell>
          <cell r="K25">
            <v>75</v>
          </cell>
          <cell r="O25">
            <v>150</v>
          </cell>
          <cell r="V25">
            <v>75</v>
          </cell>
          <cell r="W25">
            <v>368</v>
          </cell>
          <cell r="BE25">
            <v>10.769976000000002</v>
          </cell>
          <cell r="BY25">
            <v>11.878649999999999</v>
          </cell>
          <cell r="CS25">
            <v>23.757299999999997</v>
          </cell>
          <cell r="EB25">
            <v>11.878649999999999</v>
          </cell>
          <cell r="EG25">
            <v>58.284576000000001</v>
          </cell>
        </row>
        <row r="26">
          <cell r="G26">
            <v>89</v>
          </cell>
          <cell r="K26">
            <v>90</v>
          </cell>
          <cell r="O26">
            <v>180</v>
          </cell>
          <cell r="V26">
            <v>92</v>
          </cell>
          <cell r="W26">
            <v>451</v>
          </cell>
          <cell r="BE26">
            <v>8.1285479999999986</v>
          </cell>
          <cell r="BY26">
            <v>8.2198799999999981</v>
          </cell>
          <cell r="CS26">
            <v>16.439759999999996</v>
          </cell>
          <cell r="EB26">
            <v>8.4025439999999971</v>
          </cell>
          <cell r="EG26">
            <v>41.190731999999997</v>
          </cell>
        </row>
        <row r="27">
          <cell r="G27">
            <v>91</v>
          </cell>
          <cell r="K27">
            <v>90</v>
          </cell>
          <cell r="O27">
            <v>180</v>
          </cell>
          <cell r="V27">
            <v>90</v>
          </cell>
          <cell r="W27">
            <v>451</v>
          </cell>
          <cell r="BE27">
            <v>10.517598000000003</v>
          </cell>
          <cell r="BY27">
            <v>10.40202</v>
          </cell>
          <cell r="CS27">
            <v>20.804040000000001</v>
          </cell>
          <cell r="EB27">
            <v>10.40202</v>
          </cell>
          <cell r="EG27">
            <v>52.125677999999994</v>
          </cell>
        </row>
        <row r="28">
          <cell r="G28">
            <v>97</v>
          </cell>
          <cell r="K28">
            <v>105</v>
          </cell>
          <cell r="O28">
            <v>210</v>
          </cell>
          <cell r="V28">
            <v>125</v>
          </cell>
          <cell r="W28">
            <v>537</v>
          </cell>
          <cell r="BE28">
            <v>7.9556490000000002</v>
          </cell>
          <cell r="BY28">
            <v>8.6117849999999994</v>
          </cell>
          <cell r="CS28">
            <v>17.223569999999999</v>
          </cell>
          <cell r="EB28">
            <v>10.252124999999999</v>
          </cell>
          <cell r="EG28">
            <v>44.043128999999993</v>
          </cell>
        </row>
        <row r="29">
          <cell r="G29">
            <v>112</v>
          </cell>
          <cell r="K29">
            <v>150</v>
          </cell>
          <cell r="O29">
            <v>300</v>
          </cell>
          <cell r="V29">
            <v>150</v>
          </cell>
          <cell r="W29">
            <v>712</v>
          </cell>
          <cell r="BE29">
            <v>12.036527999999999</v>
          </cell>
          <cell r="BY29">
            <v>16.120349999999998</v>
          </cell>
          <cell r="CS29">
            <v>32.240699999999997</v>
          </cell>
          <cell r="EB29">
            <v>16.120349999999998</v>
          </cell>
          <cell r="EG29">
            <v>76.517927999999984</v>
          </cell>
        </row>
        <row r="30">
          <cell r="G30">
            <v>29</v>
          </cell>
          <cell r="K30">
            <v>33</v>
          </cell>
          <cell r="O30">
            <v>66</v>
          </cell>
          <cell r="V30">
            <v>33</v>
          </cell>
          <cell r="W30">
            <v>161</v>
          </cell>
          <cell r="BE30">
            <v>1.8536220000000005</v>
          </cell>
          <cell r="BY30">
            <v>2.1092940000000002</v>
          </cell>
          <cell r="CS30">
            <v>4.2185880000000004</v>
          </cell>
          <cell r="EB30">
            <v>2.1092940000000002</v>
          </cell>
          <cell r="EG30">
            <v>10.290798000000002</v>
          </cell>
        </row>
        <row r="31">
          <cell r="G31">
            <v>68</v>
          </cell>
          <cell r="K31">
            <v>90</v>
          </cell>
          <cell r="O31">
            <v>180</v>
          </cell>
          <cell r="V31">
            <v>90</v>
          </cell>
          <cell r="W31">
            <v>428</v>
          </cell>
          <cell r="BE31">
            <v>3.7258559999999998</v>
          </cell>
          <cell r="BY31">
            <v>4.9312799999999992</v>
          </cell>
          <cell r="CS31">
            <v>9.8625599999999984</v>
          </cell>
          <cell r="EB31">
            <v>4.9312799999999992</v>
          </cell>
          <cell r="EG31">
            <v>23.450976000000001</v>
          </cell>
        </row>
        <row r="32">
          <cell r="G32">
            <v>47</v>
          </cell>
          <cell r="K32">
            <v>48</v>
          </cell>
          <cell r="O32">
            <v>96</v>
          </cell>
          <cell r="V32">
            <v>48</v>
          </cell>
          <cell r="W32">
            <v>239</v>
          </cell>
          <cell r="BE32">
            <v>3.1082040000000002</v>
          </cell>
          <cell r="BY32">
            <v>3.1743359999999998</v>
          </cell>
          <cell r="CS32">
            <v>6.3486719999999996</v>
          </cell>
          <cell r="EB32">
            <v>3.1743359999999998</v>
          </cell>
          <cell r="EG32">
            <v>15.805548000000002</v>
          </cell>
        </row>
        <row r="33">
          <cell r="G33">
            <v>59</v>
          </cell>
          <cell r="K33">
            <v>60</v>
          </cell>
          <cell r="O33">
            <v>120</v>
          </cell>
          <cell r="V33">
            <v>60</v>
          </cell>
          <cell r="W33">
            <v>299</v>
          </cell>
          <cell r="BE33">
            <v>4.542174000000001</v>
          </cell>
          <cell r="BY33">
            <v>4.6191600000000008</v>
          </cell>
          <cell r="CS33">
            <v>9.2383200000000016</v>
          </cell>
          <cell r="EB33">
            <v>4.6191600000000008</v>
          </cell>
          <cell r="EG33">
            <v>23.018814000000006</v>
          </cell>
        </row>
        <row r="34">
          <cell r="G34">
            <v>0</v>
          </cell>
          <cell r="K34">
            <v>0</v>
          </cell>
          <cell r="O34">
            <v>0</v>
          </cell>
          <cell r="V34">
            <v>0</v>
          </cell>
          <cell r="W34">
            <v>0</v>
          </cell>
          <cell r="BE34">
            <v>0</v>
          </cell>
          <cell r="BY34">
            <v>0</v>
          </cell>
          <cell r="CS34">
            <v>0</v>
          </cell>
          <cell r="EB34">
            <v>0</v>
          </cell>
          <cell r="EG34">
            <v>0</v>
          </cell>
        </row>
        <row r="37">
          <cell r="G37">
            <v>90</v>
          </cell>
          <cell r="K37">
            <v>90</v>
          </cell>
          <cell r="O37">
            <v>180</v>
          </cell>
          <cell r="V37">
            <v>90</v>
          </cell>
          <cell r="W37">
            <v>450</v>
          </cell>
          <cell r="BE37">
            <v>6.9287400000000003</v>
          </cell>
          <cell r="BY37">
            <v>6.9287400000000003</v>
          </cell>
          <cell r="CS37">
            <v>13.857480000000001</v>
          </cell>
          <cell r="EB37">
            <v>6.9287400000000003</v>
          </cell>
          <cell r="EG37">
            <v>34.643700000000003</v>
          </cell>
        </row>
        <row r="38">
          <cell r="G38">
            <v>90</v>
          </cell>
          <cell r="K38">
            <v>90</v>
          </cell>
          <cell r="O38">
            <v>180</v>
          </cell>
          <cell r="V38">
            <v>90</v>
          </cell>
          <cell r="W38">
            <v>450</v>
          </cell>
          <cell r="BE38">
            <v>10.449000000000002</v>
          </cell>
          <cell r="BY38">
            <v>10.449000000000002</v>
          </cell>
          <cell r="CS38">
            <v>20.898000000000003</v>
          </cell>
          <cell r="EB38">
            <v>10.449000000000002</v>
          </cell>
          <cell r="EG38">
            <v>52.245000000000005</v>
          </cell>
        </row>
        <row r="39">
          <cell r="G39">
            <v>120</v>
          </cell>
          <cell r="K39">
            <v>120</v>
          </cell>
          <cell r="O39">
            <v>240</v>
          </cell>
          <cell r="V39">
            <v>120</v>
          </cell>
          <cell r="W39">
            <v>600</v>
          </cell>
          <cell r="BE39">
            <v>10.959840000000002</v>
          </cell>
          <cell r="BY39">
            <v>10.959840000000002</v>
          </cell>
          <cell r="CS39">
            <v>21.919680000000003</v>
          </cell>
          <cell r="EB39">
            <v>10.959840000000002</v>
          </cell>
          <cell r="EG39">
            <v>54.799199999999999</v>
          </cell>
        </row>
        <row r="40">
          <cell r="G40">
            <v>138</v>
          </cell>
          <cell r="K40">
            <v>138</v>
          </cell>
          <cell r="O40">
            <v>276</v>
          </cell>
          <cell r="V40">
            <v>138</v>
          </cell>
          <cell r="W40">
            <v>690</v>
          </cell>
          <cell r="BE40">
            <v>15.949763999999998</v>
          </cell>
          <cell r="BY40">
            <v>15.949763999999998</v>
          </cell>
          <cell r="CS40">
            <v>31.899527999999997</v>
          </cell>
          <cell r="EB40">
            <v>15.949763999999998</v>
          </cell>
          <cell r="EG40">
            <v>79.748819999999995</v>
          </cell>
        </row>
        <row r="41">
          <cell r="G41">
            <v>159</v>
          </cell>
          <cell r="K41">
            <v>159</v>
          </cell>
          <cell r="O41">
            <v>312</v>
          </cell>
          <cell r="V41">
            <v>159</v>
          </cell>
          <cell r="W41">
            <v>789</v>
          </cell>
          <cell r="BE41">
            <v>13.040702999999999</v>
          </cell>
          <cell r="BY41">
            <v>13.040702999999999</v>
          </cell>
          <cell r="CS41">
            <v>25.589303999999998</v>
          </cell>
          <cell r="EB41">
            <v>13.040702999999999</v>
          </cell>
          <cell r="EG41">
            <v>64.711412999999993</v>
          </cell>
        </row>
        <row r="42">
          <cell r="G42">
            <v>135</v>
          </cell>
          <cell r="K42">
            <v>137</v>
          </cell>
          <cell r="O42">
            <v>276</v>
          </cell>
          <cell r="V42">
            <v>139</v>
          </cell>
          <cell r="W42">
            <v>687</v>
          </cell>
          <cell r="BE42">
            <v>14.508315</v>
          </cell>
          <cell r="BY42">
            <v>14.723253</v>
          </cell>
          <cell r="CS42">
            <v>29.661443999999992</v>
          </cell>
          <cell r="EB42">
            <v>14.938190999999998</v>
          </cell>
          <cell r="EG42">
            <v>73.831203000000002</v>
          </cell>
        </row>
        <row r="43">
          <cell r="G43">
            <v>138</v>
          </cell>
          <cell r="K43">
            <v>138</v>
          </cell>
          <cell r="O43">
            <v>276</v>
          </cell>
          <cell r="V43">
            <v>138</v>
          </cell>
          <cell r="W43">
            <v>690</v>
          </cell>
          <cell r="BE43">
            <v>8.8206840000000035</v>
          </cell>
          <cell r="BY43">
            <v>8.8206840000000035</v>
          </cell>
          <cell r="CS43">
            <v>17.641368000000007</v>
          </cell>
          <cell r="EB43">
            <v>8.8206840000000035</v>
          </cell>
          <cell r="EG43">
            <v>44.103420000000007</v>
          </cell>
        </row>
        <row r="44">
          <cell r="G44">
            <v>138</v>
          </cell>
          <cell r="K44">
            <v>138</v>
          </cell>
          <cell r="O44">
            <v>276</v>
          </cell>
          <cell r="V44">
            <v>137</v>
          </cell>
          <cell r="W44">
            <v>689</v>
          </cell>
          <cell r="BE44">
            <v>7.5612960000000005</v>
          </cell>
          <cell r="BY44">
            <v>7.5612960000000005</v>
          </cell>
          <cell r="CS44">
            <v>15.122592000000001</v>
          </cell>
          <cell r="EB44">
            <v>7.5065040000000014</v>
          </cell>
          <cell r="EG44">
            <v>37.751688000000001</v>
          </cell>
        </row>
        <row r="45">
          <cell r="G45">
            <v>138</v>
          </cell>
          <cell r="K45">
            <v>138</v>
          </cell>
          <cell r="O45">
            <v>282</v>
          </cell>
          <cell r="V45">
            <v>138</v>
          </cell>
          <cell r="W45">
            <v>696</v>
          </cell>
          <cell r="BE45">
            <v>9.1262159999999994</v>
          </cell>
          <cell r="BY45">
            <v>9.1262159999999994</v>
          </cell>
          <cell r="CS45">
            <v>18.649224000000004</v>
          </cell>
          <cell r="EB45">
            <v>9.1262159999999994</v>
          </cell>
          <cell r="EG45">
            <v>46.027872000000009</v>
          </cell>
        </row>
        <row r="46">
          <cell r="G46">
            <v>16</v>
          </cell>
          <cell r="K46">
            <v>21</v>
          </cell>
          <cell r="O46">
            <v>44</v>
          </cell>
          <cell r="V46">
            <v>30</v>
          </cell>
          <cell r="W46">
            <v>111</v>
          </cell>
          <cell r="BE46">
            <v>1.2317760000000002</v>
          </cell>
          <cell r="BY46">
            <v>1.6167060000000002</v>
          </cell>
          <cell r="CS46">
            <v>3.3873839999999995</v>
          </cell>
          <cell r="EB46">
            <v>2.30958</v>
          </cell>
          <cell r="EG46">
            <v>8.5454460000000001</v>
          </cell>
        </row>
        <row r="47">
          <cell r="G47">
            <v>45</v>
          </cell>
          <cell r="K47">
            <v>45</v>
          </cell>
          <cell r="O47">
            <v>45</v>
          </cell>
          <cell r="V47">
            <v>45</v>
          </cell>
          <cell r="W47">
            <v>180</v>
          </cell>
          <cell r="BE47">
            <v>3.9447000000000001</v>
          </cell>
          <cell r="BY47">
            <v>3.9447000000000001</v>
          </cell>
          <cell r="CS47">
            <v>3.9447000000000001</v>
          </cell>
          <cell r="EB47">
            <v>3.9447000000000001</v>
          </cell>
          <cell r="EG47">
            <v>15.7788</v>
          </cell>
        </row>
        <row r="48">
          <cell r="G48">
            <v>0</v>
          </cell>
          <cell r="K48">
            <v>0</v>
          </cell>
          <cell r="O48">
            <v>0</v>
          </cell>
          <cell r="V48">
            <v>0</v>
          </cell>
          <cell r="W48">
            <v>0</v>
          </cell>
          <cell r="BE48">
            <v>0</v>
          </cell>
          <cell r="BY48">
            <v>0</v>
          </cell>
          <cell r="CS48">
            <v>0</v>
          </cell>
          <cell r="EB48">
            <v>0</v>
          </cell>
          <cell r="EG48">
            <v>0</v>
          </cell>
        </row>
        <row r="49">
          <cell r="G49">
            <v>0</v>
          </cell>
          <cell r="K49">
            <v>0</v>
          </cell>
          <cell r="O49">
            <v>0</v>
          </cell>
          <cell r="V49">
            <v>0</v>
          </cell>
          <cell r="W49">
            <v>0</v>
          </cell>
          <cell r="BE49">
            <v>0</v>
          </cell>
          <cell r="BY49">
            <v>0</v>
          </cell>
          <cell r="CS49">
            <v>0</v>
          </cell>
          <cell r="EB49">
            <v>0</v>
          </cell>
          <cell r="EG49">
            <v>0</v>
          </cell>
        </row>
        <row r="52">
          <cell r="G52">
            <v>116</v>
          </cell>
          <cell r="K52">
            <v>116</v>
          </cell>
          <cell r="O52">
            <v>120</v>
          </cell>
          <cell r="V52">
            <v>108</v>
          </cell>
          <cell r="W52">
            <v>460</v>
          </cell>
          <cell r="BE52">
            <v>8.930375999999999</v>
          </cell>
          <cell r="BY52">
            <v>8.930375999999999</v>
          </cell>
          <cell r="CS52">
            <v>9.2383199999999999</v>
          </cell>
          <cell r="EB52">
            <v>8.314487999999999</v>
          </cell>
          <cell r="EG52">
            <v>35.413560000000004</v>
          </cell>
        </row>
        <row r="53">
          <cell r="G53">
            <v>114</v>
          </cell>
          <cell r="K53">
            <v>114</v>
          </cell>
          <cell r="O53">
            <v>115</v>
          </cell>
          <cell r="V53">
            <v>114</v>
          </cell>
          <cell r="W53">
            <v>457</v>
          </cell>
          <cell r="BE53">
            <v>13.235400000000002</v>
          </cell>
          <cell r="BY53">
            <v>13.235400000000002</v>
          </cell>
          <cell r="CS53">
            <v>13.3515</v>
          </cell>
          <cell r="EB53">
            <v>13.235400000000002</v>
          </cell>
          <cell r="EG53">
            <v>53.057700000000004</v>
          </cell>
        </row>
        <row r="54">
          <cell r="G54">
            <v>30</v>
          </cell>
          <cell r="K54">
            <v>30</v>
          </cell>
          <cell r="O54">
            <v>39</v>
          </cell>
          <cell r="V54">
            <v>30</v>
          </cell>
          <cell r="W54">
            <v>129</v>
          </cell>
          <cell r="BE54">
            <v>2.73996</v>
          </cell>
          <cell r="BY54">
            <v>2.73996</v>
          </cell>
          <cell r="CS54">
            <v>3.5619479999999997</v>
          </cell>
          <cell r="EB54">
            <v>2.73996</v>
          </cell>
          <cell r="EG54">
            <v>11.781828000000001</v>
          </cell>
        </row>
        <row r="55">
          <cell r="G55">
            <v>54</v>
          </cell>
          <cell r="K55">
            <v>54</v>
          </cell>
          <cell r="O55">
            <v>56</v>
          </cell>
          <cell r="V55">
            <v>54</v>
          </cell>
          <cell r="W55">
            <v>218</v>
          </cell>
          <cell r="BE55">
            <v>6.241212</v>
          </cell>
          <cell r="BY55">
            <v>6.241212</v>
          </cell>
          <cell r="CS55">
            <v>6.4723680000000012</v>
          </cell>
          <cell r="EB55">
            <v>6.241212</v>
          </cell>
          <cell r="EG55">
            <v>25.196004000000002</v>
          </cell>
        </row>
        <row r="56">
          <cell r="G56">
            <v>94</v>
          </cell>
          <cell r="K56">
            <v>102</v>
          </cell>
          <cell r="O56">
            <v>110</v>
          </cell>
          <cell r="V56">
            <v>97</v>
          </cell>
          <cell r="W56">
            <v>403</v>
          </cell>
          <cell r="BE56">
            <v>7.7095979999999997</v>
          </cell>
          <cell r="BY56">
            <v>8.3657339999999998</v>
          </cell>
          <cell r="CS56">
            <v>9.0218699999999998</v>
          </cell>
          <cell r="EB56">
            <v>7.9556489999999993</v>
          </cell>
          <cell r="EG56">
            <v>33.052850999999997</v>
          </cell>
        </row>
        <row r="57">
          <cell r="G57">
            <v>60</v>
          </cell>
          <cell r="K57">
            <v>60</v>
          </cell>
          <cell r="O57">
            <v>60</v>
          </cell>
          <cell r="V57">
            <v>54</v>
          </cell>
          <cell r="W57">
            <v>234</v>
          </cell>
          <cell r="BE57">
            <v>3.2875199999999998</v>
          </cell>
          <cell r="BY57">
            <v>3.2875199999999998</v>
          </cell>
          <cell r="CS57">
            <v>3.2875199999999998</v>
          </cell>
          <cell r="EB57">
            <v>2.9587679999999996</v>
          </cell>
          <cell r="EG57">
            <v>12.821327999999999</v>
          </cell>
        </row>
        <row r="58">
          <cell r="G58">
            <v>45</v>
          </cell>
          <cell r="K58">
            <v>45</v>
          </cell>
          <cell r="O58">
            <v>45</v>
          </cell>
          <cell r="V58">
            <v>43</v>
          </cell>
          <cell r="W58">
            <v>178</v>
          </cell>
          <cell r="BE58">
            <v>4.8361049999999999</v>
          </cell>
          <cell r="BY58">
            <v>4.8361049999999999</v>
          </cell>
          <cell r="CS58">
            <v>4.8361049999999999</v>
          </cell>
          <cell r="EB58">
            <v>4.6211669999999998</v>
          </cell>
          <cell r="EG58">
            <v>19.129481999999999</v>
          </cell>
        </row>
        <row r="59">
          <cell r="G59">
            <v>63</v>
          </cell>
          <cell r="K59">
            <v>63</v>
          </cell>
          <cell r="O59">
            <v>63</v>
          </cell>
          <cell r="V59">
            <v>58</v>
          </cell>
          <cell r="W59">
            <v>247</v>
          </cell>
          <cell r="BE59">
            <v>4.0268340000000009</v>
          </cell>
          <cell r="BY59">
            <v>4.0268340000000009</v>
          </cell>
          <cell r="CS59">
            <v>4.0268340000000009</v>
          </cell>
          <cell r="EB59">
            <v>3.7072440000000006</v>
          </cell>
          <cell r="EG59">
            <v>15.787746000000002</v>
          </cell>
        </row>
        <row r="60">
          <cell r="G60">
            <v>66</v>
          </cell>
          <cell r="K60">
            <v>66</v>
          </cell>
          <cell r="O60">
            <v>66</v>
          </cell>
          <cell r="V60">
            <v>64</v>
          </cell>
          <cell r="W60">
            <v>262</v>
          </cell>
          <cell r="BE60">
            <v>4.3647119999999999</v>
          </cell>
          <cell r="BY60">
            <v>4.3647119999999999</v>
          </cell>
          <cell r="CS60">
            <v>4.3647119999999999</v>
          </cell>
          <cell r="EB60">
            <v>4.2324479999999998</v>
          </cell>
          <cell r="EG60">
            <v>17.326584000000004</v>
          </cell>
        </row>
        <row r="61">
          <cell r="G61">
            <v>36</v>
          </cell>
          <cell r="K61">
            <v>36</v>
          </cell>
          <cell r="O61">
            <v>36</v>
          </cell>
          <cell r="V61">
            <v>36</v>
          </cell>
          <cell r="W61">
            <v>144</v>
          </cell>
          <cell r="BE61">
            <v>2.7714959999999995</v>
          </cell>
          <cell r="BY61">
            <v>2.7714959999999995</v>
          </cell>
          <cell r="CS61">
            <v>2.7714959999999995</v>
          </cell>
          <cell r="EB61">
            <v>2.7714959999999995</v>
          </cell>
          <cell r="EG61">
            <v>11.085983999999998</v>
          </cell>
        </row>
        <row r="62">
          <cell r="G62">
            <v>0</v>
          </cell>
          <cell r="K62">
            <v>0</v>
          </cell>
          <cell r="O62">
            <v>0</v>
          </cell>
          <cell r="V62">
            <v>0</v>
          </cell>
          <cell r="W62">
            <v>0</v>
          </cell>
          <cell r="BE62">
            <v>0</v>
          </cell>
          <cell r="BY62">
            <v>0</v>
          </cell>
          <cell r="CS62">
            <v>0</v>
          </cell>
          <cell r="EB62">
            <v>0</v>
          </cell>
          <cell r="EG62">
            <v>0</v>
          </cell>
        </row>
        <row r="63">
          <cell r="G63">
            <v>0</v>
          </cell>
          <cell r="K63">
            <v>0</v>
          </cell>
          <cell r="O63">
            <v>0</v>
          </cell>
          <cell r="V63">
            <v>0</v>
          </cell>
          <cell r="W63">
            <v>0</v>
          </cell>
          <cell r="BE63">
            <v>0</v>
          </cell>
          <cell r="BY63">
            <v>0</v>
          </cell>
          <cell r="CS63">
            <v>0</v>
          </cell>
          <cell r="EB63">
            <v>0</v>
          </cell>
          <cell r="EG63">
            <v>0</v>
          </cell>
        </row>
        <row r="64">
          <cell r="G64">
            <v>15</v>
          </cell>
          <cell r="K64">
            <v>15</v>
          </cell>
          <cell r="O64">
            <v>15</v>
          </cell>
          <cell r="V64">
            <v>13</v>
          </cell>
          <cell r="W64">
            <v>58</v>
          </cell>
          <cell r="BE64">
            <v>1.15479</v>
          </cell>
          <cell r="BY64">
            <v>1.15479</v>
          </cell>
          <cell r="CS64">
            <v>1.15479</v>
          </cell>
          <cell r="EB64">
            <v>1.000818</v>
          </cell>
          <cell r="EG64">
            <v>4.4651879999999995</v>
          </cell>
        </row>
        <row r="67">
          <cell r="G67">
            <v>441</v>
          </cell>
          <cell r="K67">
            <v>805</v>
          </cell>
          <cell r="O67">
            <v>819</v>
          </cell>
          <cell r="V67">
            <v>1118</v>
          </cell>
          <cell r="W67">
            <v>3183</v>
          </cell>
          <cell r="BE67">
            <v>33.950825999999999</v>
          </cell>
          <cell r="BY67">
            <v>61.973729999999996</v>
          </cell>
          <cell r="CS67">
            <v>63.051534000000004</v>
          </cell>
          <cell r="EB67">
            <v>86.070347999999996</v>
          </cell>
          <cell r="EG67">
            <v>245.04643799999997</v>
          </cell>
        </row>
        <row r="68">
          <cell r="G68">
            <v>722</v>
          </cell>
          <cell r="K68">
            <v>1082</v>
          </cell>
          <cell r="O68">
            <v>711</v>
          </cell>
          <cell r="V68">
            <v>798</v>
          </cell>
          <cell r="W68">
            <v>3313</v>
          </cell>
          <cell r="BE68">
            <v>83.824200000000019</v>
          </cell>
          <cell r="BY68">
            <v>125.62020000000001</v>
          </cell>
          <cell r="CS68">
            <v>82.547100000000029</v>
          </cell>
          <cell r="EB68">
            <v>92.647800000000004</v>
          </cell>
          <cell r="EG68">
            <v>384.63930000000005</v>
          </cell>
        </row>
        <row r="69">
          <cell r="G69">
            <v>124</v>
          </cell>
          <cell r="K69">
            <v>116</v>
          </cell>
          <cell r="O69">
            <v>116</v>
          </cell>
          <cell r="V69">
            <v>106</v>
          </cell>
          <cell r="W69">
            <v>462</v>
          </cell>
          <cell r="BE69">
            <v>10.170107999999999</v>
          </cell>
          <cell r="BY69">
            <v>9.5139720000000008</v>
          </cell>
          <cell r="CS69">
            <v>9.5139720000000008</v>
          </cell>
          <cell r="EB69">
            <v>8.6938020000000016</v>
          </cell>
          <cell r="EG69">
            <v>37.891854000000002</v>
          </cell>
        </row>
        <row r="70">
          <cell r="G70">
            <v>240</v>
          </cell>
          <cell r="K70">
            <v>286</v>
          </cell>
          <cell r="O70">
            <v>328</v>
          </cell>
          <cell r="V70">
            <v>186</v>
          </cell>
          <cell r="W70">
            <v>1040</v>
          </cell>
          <cell r="BE70">
            <v>15.340320000000002</v>
          </cell>
          <cell r="BY70">
            <v>18.280548000000003</v>
          </cell>
          <cell r="CS70">
            <v>20.965104000000004</v>
          </cell>
          <cell r="EB70">
            <v>11.888748000000003</v>
          </cell>
          <cell r="EG70">
            <v>66.474720000000019</v>
          </cell>
        </row>
        <row r="71">
          <cell r="G71">
            <v>241</v>
          </cell>
          <cell r="K71">
            <v>245</v>
          </cell>
          <cell r="O71">
            <v>372</v>
          </cell>
          <cell r="V71">
            <v>242</v>
          </cell>
          <cell r="W71">
            <v>1100</v>
          </cell>
          <cell r="BE71">
            <v>13.204872000000002</v>
          </cell>
          <cell r="BY71">
            <v>13.42404</v>
          </cell>
          <cell r="CS71">
            <v>20.382624000000003</v>
          </cell>
          <cell r="EB71">
            <v>13.259664000000001</v>
          </cell>
          <cell r="EG71">
            <v>60.271200000000007</v>
          </cell>
        </row>
        <row r="72">
          <cell r="G72">
            <v>70</v>
          </cell>
          <cell r="K72">
            <v>74</v>
          </cell>
          <cell r="O72">
            <v>74</v>
          </cell>
          <cell r="V72">
            <v>79</v>
          </cell>
          <cell r="W72">
            <v>297</v>
          </cell>
          <cell r="BE72">
            <v>11.086740000000002</v>
          </cell>
          <cell r="BY72">
            <v>11.720268000000003</v>
          </cell>
          <cell r="CS72">
            <v>11.720268000000004</v>
          </cell>
          <cell r="EB72">
            <v>12.512178</v>
          </cell>
          <cell r="EG72">
            <v>47.039454000000013</v>
          </cell>
        </row>
        <row r="73">
          <cell r="G73">
            <v>9</v>
          </cell>
          <cell r="K73">
            <v>4</v>
          </cell>
          <cell r="O73">
            <v>23</v>
          </cell>
          <cell r="V73">
            <v>9</v>
          </cell>
          <cell r="W73">
            <v>45</v>
          </cell>
          <cell r="BE73">
            <v>0.78893999999999997</v>
          </cell>
          <cell r="BY73">
            <v>0.35064000000000001</v>
          </cell>
          <cell r="CS73">
            <v>2.0161800000000003</v>
          </cell>
          <cell r="EB73">
            <v>0.78893999999999997</v>
          </cell>
          <cell r="EG73">
            <v>3.9447000000000005</v>
          </cell>
        </row>
        <row r="74">
          <cell r="G74">
            <v>21</v>
          </cell>
          <cell r="K74">
            <v>26</v>
          </cell>
          <cell r="O74">
            <v>16</v>
          </cell>
          <cell r="V74">
            <v>24</v>
          </cell>
          <cell r="W74">
            <v>87</v>
          </cell>
          <cell r="BE74">
            <v>2.4271379999999998</v>
          </cell>
          <cell r="BY74">
            <v>3.0050280000000003</v>
          </cell>
          <cell r="CS74">
            <v>1.8492480000000002</v>
          </cell>
          <cell r="EB74">
            <v>2.7738720000000003</v>
          </cell>
          <cell r="EG74">
            <v>10.055285999999999</v>
          </cell>
        </row>
        <row r="75">
          <cell r="G75">
            <v>52</v>
          </cell>
          <cell r="K75">
            <v>50</v>
          </cell>
          <cell r="O75">
            <v>48</v>
          </cell>
          <cell r="V75">
            <v>33</v>
          </cell>
          <cell r="W75">
            <v>183</v>
          </cell>
          <cell r="BE75">
            <v>4.0032719999999999</v>
          </cell>
          <cell r="BY75">
            <v>3.8492999999999999</v>
          </cell>
          <cell r="CS75">
            <v>3.6953280000000004</v>
          </cell>
          <cell r="EB75">
            <v>2.5405380000000002</v>
          </cell>
          <cell r="EG75">
            <v>14.088438</v>
          </cell>
        </row>
        <row r="76">
          <cell r="G76">
            <v>36</v>
          </cell>
          <cell r="K76">
            <v>36</v>
          </cell>
          <cell r="O76">
            <v>36</v>
          </cell>
          <cell r="V76">
            <v>36</v>
          </cell>
          <cell r="W76">
            <v>144</v>
          </cell>
          <cell r="BE76">
            <v>3.8688839999999995</v>
          </cell>
          <cell r="BY76">
            <v>3.8688839999999995</v>
          </cell>
          <cell r="CS76">
            <v>3.8688839999999995</v>
          </cell>
          <cell r="EB76">
            <v>3.8688839999999995</v>
          </cell>
          <cell r="EG76">
            <v>15.475535999999998</v>
          </cell>
        </row>
        <row r="77">
          <cell r="G77">
            <v>231</v>
          </cell>
          <cell r="K77">
            <v>160</v>
          </cell>
          <cell r="O77">
            <v>325</v>
          </cell>
          <cell r="V77">
            <v>214</v>
          </cell>
          <cell r="W77">
            <v>930</v>
          </cell>
          <cell r="BE77">
            <v>21.097691999999999</v>
          </cell>
          <cell r="BY77">
            <v>14.613119999999999</v>
          </cell>
          <cell r="CS77">
            <v>29.6829</v>
          </cell>
          <cell r="EB77">
            <v>19.545047999999998</v>
          </cell>
          <cell r="EG77">
            <v>84.938759999999974</v>
          </cell>
        </row>
        <row r="78">
          <cell r="G78">
            <v>106</v>
          </cell>
          <cell r="K78">
            <v>69</v>
          </cell>
          <cell r="O78">
            <v>76</v>
          </cell>
          <cell r="V78">
            <v>89</v>
          </cell>
          <cell r="W78">
            <v>340</v>
          </cell>
          <cell r="BE78">
            <v>7.0099920000000022</v>
          </cell>
          <cell r="BY78">
            <v>4.5631080000000006</v>
          </cell>
          <cell r="CS78">
            <v>5.0260320000000007</v>
          </cell>
          <cell r="EB78">
            <v>5.8857480000000013</v>
          </cell>
          <cell r="EG78">
            <v>22.484880000000004</v>
          </cell>
        </row>
        <row r="79">
          <cell r="G79">
            <v>300</v>
          </cell>
          <cell r="K79">
            <v>380</v>
          </cell>
          <cell r="O79">
            <v>150</v>
          </cell>
          <cell r="V79">
            <v>300</v>
          </cell>
          <cell r="W79">
            <v>1130</v>
          </cell>
          <cell r="BE79">
            <v>23.095800000000001</v>
          </cell>
          <cell r="BY79">
            <v>29.25468</v>
          </cell>
          <cell r="CS79">
            <v>11.5479</v>
          </cell>
          <cell r="EB79">
            <v>23.095800000000001</v>
          </cell>
          <cell r="EG79">
            <v>86.994180000000014</v>
          </cell>
        </row>
        <row r="80">
          <cell r="G80">
            <v>94</v>
          </cell>
          <cell r="K80">
            <v>86</v>
          </cell>
          <cell r="O80">
            <v>86</v>
          </cell>
          <cell r="V80">
            <v>76</v>
          </cell>
          <cell r="W80">
            <v>342</v>
          </cell>
          <cell r="BE80">
            <v>7.2366840000000003</v>
          </cell>
          <cell r="BY80">
            <v>6.6207959999999995</v>
          </cell>
          <cell r="CS80">
            <v>6.6207959999999995</v>
          </cell>
          <cell r="EB80">
            <v>5.8509359999999999</v>
          </cell>
          <cell r="EG80">
            <v>26.329211999999998</v>
          </cell>
        </row>
        <row r="83">
          <cell r="G83">
            <v>182</v>
          </cell>
          <cell r="K83">
            <v>394</v>
          </cell>
          <cell r="O83">
            <v>244</v>
          </cell>
          <cell r="V83">
            <v>305</v>
          </cell>
          <cell r="W83">
            <v>1125</v>
          </cell>
          <cell r="BE83">
            <v>21.130200000000009</v>
          </cell>
          <cell r="BY83">
            <v>45.743400000000001</v>
          </cell>
          <cell r="CS83">
            <v>28.328400000000002</v>
          </cell>
          <cell r="EB83">
            <v>35.410500000000006</v>
          </cell>
          <cell r="EG83">
            <v>130.61250000000001</v>
          </cell>
        </row>
        <row r="84">
          <cell r="G84">
            <v>424</v>
          </cell>
          <cell r="K84">
            <v>330</v>
          </cell>
          <cell r="O84">
            <v>311</v>
          </cell>
          <cell r="V84">
            <v>60</v>
          </cell>
          <cell r="W84">
            <v>1125</v>
          </cell>
          <cell r="BE84">
            <v>32.642063999999998</v>
          </cell>
          <cell r="BY84">
            <v>25.405380000000001</v>
          </cell>
          <cell r="CS84">
            <v>23.942646000000003</v>
          </cell>
          <cell r="EB84">
            <v>4.6191599999999999</v>
          </cell>
          <cell r="EG84">
            <v>86.609250000000003</v>
          </cell>
        </row>
        <row r="85">
          <cell r="G85">
            <v>0</v>
          </cell>
          <cell r="K85">
            <v>0</v>
          </cell>
          <cell r="O85">
            <v>0</v>
          </cell>
          <cell r="V85">
            <v>0</v>
          </cell>
          <cell r="W85">
            <v>0</v>
          </cell>
          <cell r="BE85">
            <v>0</v>
          </cell>
          <cell r="BY85">
            <v>0</v>
          </cell>
          <cell r="CS85">
            <v>0</v>
          </cell>
          <cell r="EB85">
            <v>0</v>
          </cell>
          <cell r="EG85">
            <v>0</v>
          </cell>
        </row>
        <row r="86">
          <cell r="G86">
            <v>29</v>
          </cell>
          <cell r="K86">
            <v>60</v>
          </cell>
          <cell r="O86">
            <v>61</v>
          </cell>
          <cell r="V86">
            <v>75</v>
          </cell>
          <cell r="W86">
            <v>225</v>
          </cell>
          <cell r="BE86">
            <v>3.3517619999999999</v>
          </cell>
          <cell r="BY86">
            <v>6.9346799999999993</v>
          </cell>
          <cell r="CS86">
            <v>7.0502579999999995</v>
          </cell>
          <cell r="EB86">
            <v>8.6683500000000002</v>
          </cell>
          <cell r="EG86">
            <v>26.005050000000001</v>
          </cell>
        </row>
        <row r="87">
          <cell r="G87">
            <v>75</v>
          </cell>
          <cell r="K87">
            <v>100</v>
          </cell>
          <cell r="O87">
            <v>125</v>
          </cell>
          <cell r="V87">
            <v>75</v>
          </cell>
          <cell r="W87">
            <v>375</v>
          </cell>
          <cell r="BE87">
            <v>6.151275</v>
          </cell>
          <cell r="BY87">
            <v>8.2017000000000007</v>
          </cell>
          <cell r="CS87">
            <v>10.252124999999999</v>
          </cell>
          <cell r="EB87">
            <v>6.151275</v>
          </cell>
          <cell r="EG87">
            <v>30.756374999999998</v>
          </cell>
        </row>
        <row r="88">
          <cell r="G88">
            <v>0</v>
          </cell>
          <cell r="K88">
            <v>0</v>
          </cell>
          <cell r="O88">
            <v>0</v>
          </cell>
          <cell r="V88">
            <v>0</v>
          </cell>
          <cell r="W88">
            <v>0</v>
          </cell>
          <cell r="BE88">
            <v>0</v>
          </cell>
          <cell r="BY88">
            <v>0</v>
          </cell>
          <cell r="CS88">
            <v>0</v>
          </cell>
          <cell r="EB88">
            <v>0</v>
          </cell>
          <cell r="EG88">
            <v>0</v>
          </cell>
        </row>
        <row r="89">
          <cell r="G89">
            <v>58</v>
          </cell>
          <cell r="K89">
            <v>64</v>
          </cell>
          <cell r="O89">
            <v>70</v>
          </cell>
          <cell r="V89">
            <v>47</v>
          </cell>
          <cell r="W89">
            <v>239</v>
          </cell>
          <cell r="BE89">
            <v>6.2332020000000004</v>
          </cell>
          <cell r="BY89">
            <v>6.8780160000000006</v>
          </cell>
          <cell r="CS89">
            <v>7.5228300000000008</v>
          </cell>
          <cell r="EB89">
            <v>5.0510429999999991</v>
          </cell>
          <cell r="EG89">
            <v>25.685091</v>
          </cell>
        </row>
        <row r="90">
          <cell r="G90">
            <v>63</v>
          </cell>
          <cell r="K90">
            <v>67</v>
          </cell>
          <cell r="O90">
            <v>36</v>
          </cell>
          <cell r="V90">
            <v>59</v>
          </cell>
          <cell r="W90">
            <v>225</v>
          </cell>
          <cell r="BE90">
            <v>4.026834</v>
          </cell>
          <cell r="BY90">
            <v>4.2825060000000006</v>
          </cell>
          <cell r="CS90">
            <v>2.3010480000000002</v>
          </cell>
          <cell r="EB90">
            <v>3.7711620000000003</v>
          </cell>
          <cell r="EG90">
            <v>14.381550000000001</v>
          </cell>
        </row>
        <row r="91">
          <cell r="G91">
            <v>60</v>
          </cell>
          <cell r="K91">
            <v>47</v>
          </cell>
          <cell r="O91">
            <v>46</v>
          </cell>
          <cell r="V91">
            <v>72</v>
          </cell>
          <cell r="W91">
            <v>225</v>
          </cell>
          <cell r="BE91">
            <v>3.2875200000000002</v>
          </cell>
          <cell r="BY91">
            <v>2.5752240000000004</v>
          </cell>
          <cell r="CS91">
            <v>2.5204320000000004</v>
          </cell>
          <cell r="EB91">
            <v>3.945024000000001</v>
          </cell>
          <cell r="EG91">
            <v>12.328200000000002</v>
          </cell>
        </row>
        <row r="92">
          <cell r="G92">
            <v>36</v>
          </cell>
          <cell r="K92">
            <v>36</v>
          </cell>
          <cell r="O92">
            <v>72</v>
          </cell>
          <cell r="V92">
            <v>36</v>
          </cell>
          <cell r="W92">
            <v>180</v>
          </cell>
          <cell r="BE92">
            <v>2.3807520000000011</v>
          </cell>
          <cell r="BY92">
            <v>2.3807520000000011</v>
          </cell>
          <cell r="CS92">
            <v>4.7615040000000022</v>
          </cell>
          <cell r="EB92">
            <v>2.3807520000000011</v>
          </cell>
          <cell r="EG92">
            <v>11.903760000000002</v>
          </cell>
        </row>
        <row r="95">
          <cell r="G95">
            <v>63</v>
          </cell>
          <cell r="K95">
            <v>63</v>
          </cell>
          <cell r="O95">
            <v>63</v>
          </cell>
          <cell r="V95">
            <v>63</v>
          </cell>
          <cell r="W95">
            <v>252</v>
          </cell>
          <cell r="BE95">
            <v>4.8501180000000002</v>
          </cell>
          <cell r="BY95">
            <v>4.8501180000000002</v>
          </cell>
          <cell r="CS95">
            <v>4.8501180000000002</v>
          </cell>
          <cell r="EB95">
            <v>4.8501180000000002</v>
          </cell>
          <cell r="EG95">
            <v>19.400472000000001</v>
          </cell>
        </row>
        <row r="96">
          <cell r="G96">
            <v>150</v>
          </cell>
          <cell r="K96">
            <v>150</v>
          </cell>
          <cell r="O96">
            <v>130</v>
          </cell>
          <cell r="V96">
            <v>90</v>
          </cell>
          <cell r="W96">
            <v>520</v>
          </cell>
          <cell r="BE96">
            <v>17.415000000000003</v>
          </cell>
          <cell r="BY96">
            <v>17.415000000000003</v>
          </cell>
          <cell r="CS96">
            <v>15.093000000000004</v>
          </cell>
          <cell r="EB96">
            <v>10.449</v>
          </cell>
          <cell r="EG96">
            <v>60.372000000000014</v>
          </cell>
        </row>
        <row r="97">
          <cell r="G97">
            <v>30</v>
          </cell>
          <cell r="K97">
            <v>30</v>
          </cell>
          <cell r="O97">
            <v>27</v>
          </cell>
          <cell r="V97">
            <v>26</v>
          </cell>
          <cell r="W97">
            <v>113</v>
          </cell>
          <cell r="BE97">
            <v>3.2240699999999998</v>
          </cell>
          <cell r="BY97">
            <v>3.2240699999999998</v>
          </cell>
          <cell r="CS97">
            <v>2.9016629999999992</v>
          </cell>
          <cell r="EB97">
            <v>2.7941939999999996</v>
          </cell>
          <cell r="EG97">
            <v>12.143996999999999</v>
          </cell>
        </row>
        <row r="100">
          <cell r="G100">
            <v>1331</v>
          </cell>
          <cell r="K100">
            <v>710</v>
          </cell>
          <cell r="O100">
            <v>747</v>
          </cell>
          <cell r="V100">
            <v>990</v>
          </cell>
          <cell r="W100">
            <v>3778</v>
          </cell>
          <cell r="BE100">
            <v>102.46836600000002</v>
          </cell>
          <cell r="BY100">
            <v>54.660060000000009</v>
          </cell>
          <cell r="CS100">
            <v>57.508542000000006</v>
          </cell>
          <cell r="EB100">
            <v>76.216140000000024</v>
          </cell>
          <cell r="EG100">
            <v>290.85310800000002</v>
          </cell>
        </row>
        <row r="101">
          <cell r="G101">
            <v>830</v>
          </cell>
          <cell r="K101">
            <v>1030</v>
          </cell>
          <cell r="O101">
            <v>1008</v>
          </cell>
          <cell r="V101">
            <v>1017</v>
          </cell>
          <cell r="W101">
            <v>3885</v>
          </cell>
          <cell r="BE101">
            <v>96.363000000000014</v>
          </cell>
          <cell r="BY101">
            <v>119.58300000000001</v>
          </cell>
          <cell r="CS101">
            <v>117.02880000000002</v>
          </cell>
          <cell r="EB101">
            <v>118.0737</v>
          </cell>
          <cell r="EG101">
            <v>451.0485000000001</v>
          </cell>
        </row>
        <row r="102">
          <cell r="G102">
            <v>119</v>
          </cell>
          <cell r="K102">
            <v>60</v>
          </cell>
          <cell r="O102">
            <v>65</v>
          </cell>
          <cell r="V102">
            <v>60</v>
          </cell>
          <cell r="W102">
            <v>304</v>
          </cell>
          <cell r="BE102">
            <v>10.868508</v>
          </cell>
          <cell r="BY102">
            <v>5.4799200000000008</v>
          </cell>
          <cell r="CS102">
            <v>5.9365800000000011</v>
          </cell>
          <cell r="EB102">
            <v>5.4799200000000008</v>
          </cell>
          <cell r="EG102">
            <v>27.764927999999998</v>
          </cell>
        </row>
        <row r="103">
          <cell r="G103">
            <v>101</v>
          </cell>
          <cell r="K103">
            <v>60</v>
          </cell>
          <cell r="O103">
            <v>89</v>
          </cell>
          <cell r="V103">
            <v>60</v>
          </cell>
          <cell r="W103">
            <v>310</v>
          </cell>
          <cell r="BE103">
            <v>11.673378</v>
          </cell>
          <cell r="BY103">
            <v>6.9346799999999993</v>
          </cell>
          <cell r="CS103">
            <v>10.286441999999999</v>
          </cell>
          <cell r="EB103">
            <v>6.9346799999999993</v>
          </cell>
          <cell r="EG103">
            <v>35.829180000000001</v>
          </cell>
        </row>
        <row r="104">
          <cell r="G104">
            <v>70</v>
          </cell>
          <cell r="K104">
            <v>45</v>
          </cell>
          <cell r="O104">
            <v>197</v>
          </cell>
          <cell r="V104">
            <v>45</v>
          </cell>
          <cell r="W104">
            <v>357</v>
          </cell>
          <cell r="BE104">
            <v>5.7411900000000005</v>
          </cell>
          <cell r="BY104">
            <v>3.6907650000000003</v>
          </cell>
          <cell r="CS104">
            <v>16.157349000000004</v>
          </cell>
          <cell r="EB104">
            <v>3.6907650000000003</v>
          </cell>
          <cell r="EG104">
            <v>29.280069000000005</v>
          </cell>
        </row>
        <row r="105">
          <cell r="G105">
            <v>66</v>
          </cell>
          <cell r="K105">
            <v>0</v>
          </cell>
          <cell r="O105">
            <v>22</v>
          </cell>
          <cell r="V105">
            <v>71</v>
          </cell>
          <cell r="W105">
            <v>159</v>
          </cell>
          <cell r="BE105">
            <v>4.2185880000000004</v>
          </cell>
          <cell r="BY105">
            <v>0</v>
          </cell>
          <cell r="CS105">
            <v>1.4061960000000002</v>
          </cell>
          <cell r="EB105">
            <v>4.5381780000000003</v>
          </cell>
          <cell r="EG105">
            <v>10.162962000000004</v>
          </cell>
        </row>
        <row r="106">
          <cell r="G106">
            <v>105</v>
          </cell>
          <cell r="K106">
            <v>105</v>
          </cell>
          <cell r="O106">
            <v>105</v>
          </cell>
          <cell r="V106">
            <v>105</v>
          </cell>
          <cell r="W106">
            <v>420</v>
          </cell>
          <cell r="BE106">
            <v>11.284244999999999</v>
          </cell>
          <cell r="BY106">
            <v>11.284244999999999</v>
          </cell>
          <cell r="CS106">
            <v>11.284244999999999</v>
          </cell>
          <cell r="EB106">
            <v>11.284244999999999</v>
          </cell>
          <cell r="EG106">
            <v>45.136979999999994</v>
          </cell>
        </row>
        <row r="107">
          <cell r="G107">
            <v>150</v>
          </cell>
          <cell r="K107">
            <v>50</v>
          </cell>
          <cell r="O107">
            <v>84</v>
          </cell>
          <cell r="V107">
            <v>42</v>
          </cell>
          <cell r="W107">
            <v>326</v>
          </cell>
          <cell r="BE107">
            <v>8.2188000000000017</v>
          </cell>
          <cell r="BY107">
            <v>2.7395999999999998</v>
          </cell>
          <cell r="CS107">
            <v>4.6025280000000004</v>
          </cell>
          <cell r="EB107">
            <v>2.3012640000000002</v>
          </cell>
          <cell r="EG107">
            <v>17.862192</v>
          </cell>
        </row>
        <row r="108">
          <cell r="G108">
            <v>99</v>
          </cell>
          <cell r="K108">
            <v>45</v>
          </cell>
          <cell r="O108">
            <v>52</v>
          </cell>
          <cell r="V108">
            <v>45</v>
          </cell>
          <cell r="W108">
            <v>241</v>
          </cell>
          <cell r="BE108">
            <v>6.5470680000000003</v>
          </cell>
          <cell r="BY108">
            <v>2.97594</v>
          </cell>
          <cell r="CS108">
            <v>3.4388640000000006</v>
          </cell>
          <cell r="EB108">
            <v>2.97594</v>
          </cell>
          <cell r="EG108">
            <v>15.937812000000005</v>
          </cell>
        </row>
        <row r="109">
          <cell r="G109">
            <v>0</v>
          </cell>
          <cell r="K109">
            <v>23</v>
          </cell>
          <cell r="O109">
            <v>62</v>
          </cell>
          <cell r="V109">
            <v>73</v>
          </cell>
          <cell r="W109">
            <v>158</v>
          </cell>
          <cell r="BE109">
            <v>0</v>
          </cell>
          <cell r="BY109">
            <v>3.6427860000000001</v>
          </cell>
          <cell r="CS109">
            <v>9.8196839999999987</v>
          </cell>
          <cell r="EB109">
            <v>11.561886000000001</v>
          </cell>
          <cell r="EG109">
            <v>25.024355999999997</v>
          </cell>
        </row>
        <row r="110">
          <cell r="G110">
            <v>0</v>
          </cell>
          <cell r="K110">
            <v>2</v>
          </cell>
          <cell r="O110">
            <v>40</v>
          </cell>
          <cell r="V110">
            <v>30</v>
          </cell>
          <cell r="W110">
            <v>72</v>
          </cell>
          <cell r="BE110">
            <v>0</v>
          </cell>
          <cell r="BY110">
            <v>0.15397200000000003</v>
          </cell>
          <cell r="CS110">
            <v>3.07944</v>
          </cell>
          <cell r="EB110">
            <v>2.30958</v>
          </cell>
          <cell r="EG110">
            <v>5.5429919999999999</v>
          </cell>
        </row>
        <row r="111">
          <cell r="G111">
            <v>20</v>
          </cell>
          <cell r="K111">
            <v>28</v>
          </cell>
          <cell r="O111">
            <v>32</v>
          </cell>
          <cell r="V111">
            <v>30</v>
          </cell>
          <cell r="W111">
            <v>110</v>
          </cell>
          <cell r="BE111">
            <v>1.53972</v>
          </cell>
          <cell r="BY111">
            <v>2.155608</v>
          </cell>
          <cell r="CS111">
            <v>2.4635520000000004</v>
          </cell>
          <cell r="EB111">
            <v>2.30958</v>
          </cell>
          <cell r="EG111">
            <v>8.4684600000000003</v>
          </cell>
        </row>
        <row r="112">
          <cell r="G112">
            <v>0</v>
          </cell>
          <cell r="K112">
            <v>1</v>
          </cell>
          <cell r="O112">
            <v>37</v>
          </cell>
          <cell r="V112">
            <v>30</v>
          </cell>
          <cell r="W112">
            <v>68</v>
          </cell>
          <cell r="BE112">
            <v>0</v>
          </cell>
          <cell r="BY112">
            <v>8.7660000000000002E-2</v>
          </cell>
          <cell r="CS112">
            <v>3.2434200000000004</v>
          </cell>
          <cell r="EB112">
            <v>2.6297999999999999</v>
          </cell>
          <cell r="EG112">
            <v>5.9608799999999995</v>
          </cell>
        </row>
        <row r="115">
          <cell r="G115">
            <v>150</v>
          </cell>
          <cell r="K115">
            <v>150</v>
          </cell>
          <cell r="O115">
            <v>150</v>
          </cell>
          <cell r="V115">
            <v>150</v>
          </cell>
          <cell r="W115">
            <v>600</v>
          </cell>
          <cell r="BE115">
            <v>11.547900000000002</v>
          </cell>
          <cell r="BY115">
            <v>11.547900000000002</v>
          </cell>
          <cell r="CS115">
            <v>11.547900000000002</v>
          </cell>
          <cell r="EB115">
            <v>11.547900000000002</v>
          </cell>
          <cell r="EG115">
            <v>46.191600000000008</v>
          </cell>
        </row>
        <row r="116">
          <cell r="G116">
            <v>144</v>
          </cell>
          <cell r="K116">
            <v>144</v>
          </cell>
          <cell r="O116">
            <v>144</v>
          </cell>
          <cell r="V116">
            <v>144</v>
          </cell>
          <cell r="W116">
            <v>576</v>
          </cell>
          <cell r="BE116">
            <v>16.718400000000003</v>
          </cell>
          <cell r="BY116">
            <v>16.718400000000003</v>
          </cell>
          <cell r="CS116">
            <v>16.718400000000003</v>
          </cell>
          <cell r="EB116">
            <v>16.718400000000003</v>
          </cell>
          <cell r="EG116">
            <v>66.87360000000001</v>
          </cell>
        </row>
        <row r="117">
          <cell r="G117">
            <v>75</v>
          </cell>
          <cell r="K117">
            <v>75</v>
          </cell>
          <cell r="O117">
            <v>75</v>
          </cell>
          <cell r="V117">
            <v>75</v>
          </cell>
          <cell r="W117">
            <v>300</v>
          </cell>
          <cell r="BE117">
            <v>6.8498999999999999</v>
          </cell>
          <cell r="BY117">
            <v>6.8498999999999999</v>
          </cell>
          <cell r="CS117">
            <v>6.8498999999999999</v>
          </cell>
          <cell r="EB117">
            <v>6.8498999999999999</v>
          </cell>
          <cell r="EG117">
            <v>27.3996</v>
          </cell>
        </row>
        <row r="118">
          <cell r="G118">
            <v>72</v>
          </cell>
          <cell r="K118">
            <v>72</v>
          </cell>
          <cell r="O118">
            <v>72</v>
          </cell>
          <cell r="V118">
            <v>72</v>
          </cell>
          <cell r="W118">
            <v>288</v>
          </cell>
          <cell r="BE118">
            <v>8.3216160000000023</v>
          </cell>
          <cell r="BY118">
            <v>8.3216160000000023</v>
          </cell>
          <cell r="CS118">
            <v>8.3216160000000023</v>
          </cell>
          <cell r="EB118">
            <v>8.3216160000000023</v>
          </cell>
          <cell r="EG118">
            <v>33.286464000000009</v>
          </cell>
        </row>
        <row r="119">
          <cell r="G119">
            <v>72</v>
          </cell>
          <cell r="K119">
            <v>72</v>
          </cell>
          <cell r="O119">
            <v>72</v>
          </cell>
          <cell r="V119">
            <v>72</v>
          </cell>
          <cell r="W119">
            <v>288</v>
          </cell>
          <cell r="BE119">
            <v>5.9052239999999996</v>
          </cell>
          <cell r="BY119">
            <v>5.9052239999999996</v>
          </cell>
          <cell r="CS119">
            <v>5.9052239999999996</v>
          </cell>
          <cell r="EB119">
            <v>5.9052239999999996</v>
          </cell>
          <cell r="EG119">
            <v>23.620895999999998</v>
          </cell>
        </row>
        <row r="120">
          <cell r="G120">
            <v>63</v>
          </cell>
          <cell r="K120">
            <v>63</v>
          </cell>
          <cell r="O120">
            <v>63</v>
          </cell>
          <cell r="V120">
            <v>64</v>
          </cell>
          <cell r="W120">
            <v>253</v>
          </cell>
          <cell r="BE120">
            <v>6.7705469999999996</v>
          </cell>
          <cell r="BY120">
            <v>6.7705469999999996</v>
          </cell>
          <cell r="CS120">
            <v>6.7705469999999996</v>
          </cell>
          <cell r="EB120">
            <v>6.8780159999999997</v>
          </cell>
          <cell r="EG120">
            <v>27.189657</v>
          </cell>
        </row>
        <row r="121">
          <cell r="G121">
            <v>51</v>
          </cell>
          <cell r="K121">
            <v>51</v>
          </cell>
          <cell r="O121">
            <v>51</v>
          </cell>
          <cell r="V121">
            <v>51</v>
          </cell>
          <cell r="W121">
            <v>204</v>
          </cell>
          <cell r="BE121">
            <v>3.2598180000000001</v>
          </cell>
          <cell r="BY121">
            <v>3.2598180000000001</v>
          </cell>
          <cell r="CS121">
            <v>3.2598180000000001</v>
          </cell>
          <cell r="EB121">
            <v>3.2598180000000001</v>
          </cell>
          <cell r="EG121">
            <v>13.039272</v>
          </cell>
        </row>
        <row r="122">
          <cell r="G122">
            <v>51</v>
          </cell>
          <cell r="K122">
            <v>51</v>
          </cell>
          <cell r="O122">
            <v>51</v>
          </cell>
          <cell r="V122">
            <v>51</v>
          </cell>
          <cell r="W122">
            <v>204</v>
          </cell>
          <cell r="BE122">
            <v>2.7943920000000002</v>
          </cell>
          <cell r="BY122">
            <v>2.7943920000000002</v>
          </cell>
          <cell r="CS122">
            <v>2.7943920000000002</v>
          </cell>
          <cell r="EB122">
            <v>2.7943920000000002</v>
          </cell>
          <cell r="EG122">
            <v>11.177568000000001</v>
          </cell>
        </row>
        <row r="123">
          <cell r="G123">
            <v>51</v>
          </cell>
          <cell r="K123">
            <v>51</v>
          </cell>
          <cell r="O123">
            <v>51</v>
          </cell>
          <cell r="V123">
            <v>51</v>
          </cell>
          <cell r="W123">
            <v>204</v>
          </cell>
          <cell r="BE123">
            <v>3.3727320000000005</v>
          </cell>
          <cell r="BY123">
            <v>3.3727320000000005</v>
          </cell>
          <cell r="CS123">
            <v>3.3727320000000005</v>
          </cell>
          <cell r="EB123">
            <v>3.3727320000000005</v>
          </cell>
          <cell r="EG123">
            <v>13.490928000000002</v>
          </cell>
        </row>
        <row r="126">
          <cell r="G126">
            <v>232</v>
          </cell>
          <cell r="K126">
            <v>116</v>
          </cell>
          <cell r="O126">
            <v>180</v>
          </cell>
          <cell r="V126">
            <v>180</v>
          </cell>
          <cell r="W126">
            <v>708</v>
          </cell>
          <cell r="BE126">
            <v>17.860752000000002</v>
          </cell>
          <cell r="BY126">
            <v>8.9303760000000008</v>
          </cell>
          <cell r="CS126">
            <v>13.857479999999999</v>
          </cell>
          <cell r="EB126">
            <v>13.857479999999999</v>
          </cell>
          <cell r="EG126">
            <v>54.506087999999991</v>
          </cell>
        </row>
        <row r="127">
          <cell r="G127">
            <v>20</v>
          </cell>
          <cell r="K127">
            <v>60</v>
          </cell>
          <cell r="O127">
            <v>60</v>
          </cell>
          <cell r="V127">
            <v>60</v>
          </cell>
          <cell r="W127">
            <v>200</v>
          </cell>
          <cell r="BE127">
            <v>1.7531999999999999</v>
          </cell>
          <cell r="BY127">
            <v>5.2595999999999998</v>
          </cell>
          <cell r="CS127">
            <v>5.2595999999999998</v>
          </cell>
          <cell r="EB127">
            <v>5.2595999999999998</v>
          </cell>
          <cell r="EG127">
            <v>17.531999999999996</v>
          </cell>
        </row>
        <row r="128">
          <cell r="G128">
            <v>72</v>
          </cell>
          <cell r="K128">
            <v>72</v>
          </cell>
          <cell r="O128">
            <v>72</v>
          </cell>
          <cell r="V128">
            <v>64</v>
          </cell>
          <cell r="W128">
            <v>280</v>
          </cell>
          <cell r="BE128">
            <v>8.3591999999999995</v>
          </cell>
          <cell r="BY128">
            <v>8.3591999999999995</v>
          </cell>
          <cell r="CS128">
            <v>8.3591999999999995</v>
          </cell>
          <cell r="EB128">
            <v>7.4303999999999997</v>
          </cell>
          <cell r="EG128">
            <v>32.507999999999996</v>
          </cell>
        </row>
        <row r="129">
          <cell r="G129">
            <v>100</v>
          </cell>
          <cell r="K129">
            <v>148</v>
          </cell>
          <cell r="O129">
            <v>146</v>
          </cell>
          <cell r="V129">
            <v>97</v>
          </cell>
          <cell r="W129">
            <v>491</v>
          </cell>
          <cell r="BE129">
            <v>9.1331999999999987</v>
          </cell>
          <cell r="BY129">
            <v>13.517135999999999</v>
          </cell>
          <cell r="CS129">
            <v>13.334471999999998</v>
          </cell>
          <cell r="EB129">
            <v>8.8592039999999983</v>
          </cell>
          <cell r="EG129">
            <v>44.844011999999992</v>
          </cell>
        </row>
        <row r="130">
          <cell r="G130">
            <v>118</v>
          </cell>
          <cell r="K130">
            <v>90</v>
          </cell>
          <cell r="O130">
            <v>166</v>
          </cell>
          <cell r="V130">
            <v>56</v>
          </cell>
          <cell r="W130">
            <v>430</v>
          </cell>
          <cell r="BE130">
            <v>13.638204</v>
          </cell>
          <cell r="BY130">
            <v>10.40202</v>
          </cell>
          <cell r="CS130">
            <v>19.185948</v>
          </cell>
          <cell r="EB130">
            <v>6.4723679999999995</v>
          </cell>
          <cell r="EG130">
            <v>49.698540000000008</v>
          </cell>
        </row>
        <row r="131">
          <cell r="G131">
            <v>130</v>
          </cell>
          <cell r="K131">
            <v>150</v>
          </cell>
          <cell r="O131">
            <v>150</v>
          </cell>
          <cell r="V131">
            <v>110</v>
          </cell>
          <cell r="W131">
            <v>540</v>
          </cell>
          <cell r="BE131">
            <v>10.662209999999996</v>
          </cell>
          <cell r="BY131">
            <v>12.302549999999997</v>
          </cell>
          <cell r="CS131">
            <v>12.302549999999997</v>
          </cell>
          <cell r="EB131">
            <v>9.0218699999999998</v>
          </cell>
          <cell r="EG131">
            <v>44.289179999999995</v>
          </cell>
        </row>
        <row r="132">
          <cell r="G132">
            <v>65</v>
          </cell>
          <cell r="K132">
            <v>52</v>
          </cell>
          <cell r="O132">
            <v>63</v>
          </cell>
          <cell r="V132">
            <v>63</v>
          </cell>
          <cell r="W132">
            <v>243</v>
          </cell>
          <cell r="BE132">
            <v>6.9854849999999988</v>
          </cell>
          <cell r="BY132">
            <v>5.5883880000000001</v>
          </cell>
          <cell r="CS132">
            <v>6.7705470000000005</v>
          </cell>
          <cell r="EB132">
            <v>6.7705470000000005</v>
          </cell>
          <cell r="EG132">
            <v>26.114966999999996</v>
          </cell>
        </row>
        <row r="133">
          <cell r="G133">
            <v>70</v>
          </cell>
          <cell r="K133">
            <v>65</v>
          </cell>
          <cell r="O133">
            <v>55</v>
          </cell>
          <cell r="V133">
            <v>62</v>
          </cell>
          <cell r="W133">
            <v>252</v>
          </cell>
          <cell r="BE133">
            <v>3.8354400000000002</v>
          </cell>
          <cell r="BY133">
            <v>3.56148</v>
          </cell>
          <cell r="CS133">
            <v>3.01356</v>
          </cell>
          <cell r="EB133">
            <v>3.3971040000000001</v>
          </cell>
          <cell r="EG133">
            <v>13.807584000000002</v>
          </cell>
        </row>
        <row r="134">
          <cell r="G134">
            <v>78</v>
          </cell>
          <cell r="K134">
            <v>75</v>
          </cell>
          <cell r="O134">
            <v>47</v>
          </cell>
          <cell r="V134">
            <v>50</v>
          </cell>
          <cell r="W134">
            <v>250</v>
          </cell>
          <cell r="BE134">
            <v>4.9856040000000004</v>
          </cell>
          <cell r="BY134">
            <v>4.7938499999999999</v>
          </cell>
          <cell r="CS134">
            <v>3.0041460000000004</v>
          </cell>
          <cell r="EB134">
            <v>3.1959000000000004</v>
          </cell>
          <cell r="EG134">
            <v>15.979500000000002</v>
          </cell>
        </row>
        <row r="135">
          <cell r="G135">
            <v>95</v>
          </cell>
          <cell r="K135">
            <v>96</v>
          </cell>
          <cell r="O135">
            <v>99</v>
          </cell>
          <cell r="V135">
            <v>96</v>
          </cell>
          <cell r="W135">
            <v>386</v>
          </cell>
          <cell r="BE135">
            <v>6.2825399999999991</v>
          </cell>
          <cell r="BY135">
            <v>6.3486719999999988</v>
          </cell>
          <cell r="CS135">
            <v>6.5470680000000003</v>
          </cell>
          <cell r="EB135">
            <v>6.3486719999999988</v>
          </cell>
          <cell r="EG135">
            <v>25.526952000000001</v>
          </cell>
        </row>
        <row r="136">
          <cell r="G136">
            <v>0</v>
          </cell>
          <cell r="K136">
            <v>0</v>
          </cell>
          <cell r="O136">
            <v>0</v>
          </cell>
          <cell r="V136">
            <v>0</v>
          </cell>
          <cell r="W136">
            <v>0</v>
          </cell>
          <cell r="BE136">
            <v>0</v>
          </cell>
          <cell r="BY136">
            <v>0</v>
          </cell>
          <cell r="CS136">
            <v>0</v>
          </cell>
          <cell r="EB136">
            <v>0</v>
          </cell>
          <cell r="EG136">
            <v>0</v>
          </cell>
        </row>
        <row r="139">
          <cell r="G139">
            <v>30</v>
          </cell>
          <cell r="K139">
            <v>44</v>
          </cell>
          <cell r="O139">
            <v>49</v>
          </cell>
          <cell r="V139">
            <v>42</v>
          </cell>
          <cell r="W139">
            <v>165</v>
          </cell>
          <cell r="BE139">
            <v>2.3095797690420001</v>
          </cell>
          <cell r="BY139">
            <v>3.3873836612615991</v>
          </cell>
          <cell r="CS139">
            <v>3.7723136227686003</v>
          </cell>
          <cell r="EB139">
            <v>3.2334116766587999</v>
          </cell>
          <cell r="EG139">
            <v>12.702688729731001</v>
          </cell>
        </row>
        <row r="140">
          <cell r="G140">
            <v>39</v>
          </cell>
          <cell r="K140">
            <v>38</v>
          </cell>
          <cell r="O140">
            <v>47</v>
          </cell>
          <cell r="V140">
            <v>41</v>
          </cell>
          <cell r="W140">
            <v>165</v>
          </cell>
          <cell r="BE140">
            <v>4.5278995472100005</v>
          </cell>
          <cell r="BY140">
            <v>4.4117995588200003</v>
          </cell>
          <cell r="CS140">
            <v>5.4566994543300007</v>
          </cell>
          <cell r="EB140">
            <v>4.760099523990001</v>
          </cell>
          <cell r="EG140">
            <v>19.156498084350005</v>
          </cell>
        </row>
        <row r="141">
          <cell r="G141">
            <v>9</v>
          </cell>
          <cell r="K141">
            <v>9</v>
          </cell>
          <cell r="O141">
            <v>18</v>
          </cell>
          <cell r="V141">
            <v>9</v>
          </cell>
          <cell r="W141">
            <v>45</v>
          </cell>
          <cell r="BE141">
            <v>0.96722090327789989</v>
          </cell>
          <cell r="BY141">
            <v>0.96722090327789989</v>
          </cell>
          <cell r="CS141">
            <v>1.9344418065557998</v>
          </cell>
          <cell r="EB141">
            <v>0.96722090327789989</v>
          </cell>
          <cell r="EG141">
            <v>4.8361045163894989</v>
          </cell>
        </row>
        <row r="144">
          <cell r="G144">
            <v>1190</v>
          </cell>
          <cell r="K144">
            <v>1470</v>
          </cell>
          <cell r="O144">
            <v>1470</v>
          </cell>
          <cell r="V144">
            <v>1120</v>
          </cell>
          <cell r="W144">
            <v>5250</v>
          </cell>
          <cell r="BE144">
            <v>91.595017332000012</v>
          </cell>
          <cell r="BY144">
            <v>113.14678611600002</v>
          </cell>
          <cell r="CS144">
            <v>113.14678611600002</v>
          </cell>
          <cell r="EB144">
            <v>86.207075136</v>
          </cell>
          <cell r="EG144">
            <v>404.0956647000001</v>
          </cell>
        </row>
        <row r="145">
          <cell r="G145">
            <v>1394</v>
          </cell>
          <cell r="K145">
            <v>1607</v>
          </cell>
          <cell r="O145">
            <v>2339</v>
          </cell>
          <cell r="V145">
            <v>1332</v>
          </cell>
          <cell r="W145">
            <v>6672</v>
          </cell>
          <cell r="BE145">
            <v>161.81103132000001</v>
          </cell>
          <cell r="BY145">
            <v>186.53538546000004</v>
          </cell>
          <cell r="CS145">
            <v>271.50358842000003</v>
          </cell>
          <cell r="EB145">
            <v>154.61427096</v>
          </cell>
          <cell r="EG145">
            <v>774.46427615999994</v>
          </cell>
        </row>
        <row r="146">
          <cell r="G146">
            <v>298</v>
          </cell>
          <cell r="K146">
            <v>302</v>
          </cell>
          <cell r="O146">
            <v>500</v>
          </cell>
          <cell r="V146">
            <v>400</v>
          </cell>
          <cell r="W146">
            <v>1500</v>
          </cell>
          <cell r="BE146">
            <v>27.211492612800004</v>
          </cell>
          <cell r="BY146">
            <v>27.5767475472</v>
          </cell>
          <cell r="CS146">
            <v>45.656866800000003</v>
          </cell>
          <cell r="EB146">
            <v>36.525493439999998</v>
          </cell>
          <cell r="EG146">
            <v>136.97060040000002</v>
          </cell>
        </row>
        <row r="147">
          <cell r="G147">
            <v>150</v>
          </cell>
          <cell r="K147">
            <v>150</v>
          </cell>
          <cell r="O147">
            <v>300</v>
          </cell>
          <cell r="V147">
            <v>150</v>
          </cell>
          <cell r="W147">
            <v>750</v>
          </cell>
          <cell r="BE147">
            <v>17.333232660000004</v>
          </cell>
          <cell r="BY147">
            <v>17.333232660000004</v>
          </cell>
          <cell r="CS147">
            <v>34.666465320000007</v>
          </cell>
          <cell r="EB147">
            <v>17.333232660000004</v>
          </cell>
          <cell r="EG147">
            <v>86.666163300000022</v>
          </cell>
        </row>
        <row r="148">
          <cell r="G148">
            <v>150</v>
          </cell>
          <cell r="K148">
            <v>150</v>
          </cell>
          <cell r="O148">
            <v>300</v>
          </cell>
          <cell r="V148">
            <v>150</v>
          </cell>
          <cell r="W148">
            <v>750</v>
          </cell>
          <cell r="BE148">
            <v>12.300089489999998</v>
          </cell>
          <cell r="BY148">
            <v>12.300089489999998</v>
          </cell>
          <cell r="CS148">
            <v>24.600178979999995</v>
          </cell>
          <cell r="EB148">
            <v>12.300089489999998</v>
          </cell>
          <cell r="EG148">
            <v>61.500447449999996</v>
          </cell>
        </row>
        <row r="149">
          <cell r="G149">
            <v>150</v>
          </cell>
          <cell r="K149">
            <v>150</v>
          </cell>
          <cell r="O149">
            <v>300</v>
          </cell>
          <cell r="V149">
            <v>150</v>
          </cell>
          <cell r="W149">
            <v>750</v>
          </cell>
          <cell r="BE149">
            <v>9.5857824600000026</v>
          </cell>
          <cell r="BY149">
            <v>9.5857824600000026</v>
          </cell>
          <cell r="CS149">
            <v>19.171564920000005</v>
          </cell>
          <cell r="EB149">
            <v>9.5857824600000026</v>
          </cell>
          <cell r="EG149">
            <v>47.928912300000015</v>
          </cell>
        </row>
        <row r="150">
          <cell r="G150">
            <v>150</v>
          </cell>
          <cell r="K150">
            <v>150</v>
          </cell>
          <cell r="O150">
            <v>300</v>
          </cell>
          <cell r="V150">
            <v>150</v>
          </cell>
          <cell r="W150">
            <v>750</v>
          </cell>
          <cell r="BE150">
            <v>9.9178160400000017</v>
          </cell>
          <cell r="BY150">
            <v>9.9178160400000017</v>
          </cell>
          <cell r="CS150">
            <v>19.835632080000003</v>
          </cell>
          <cell r="EB150">
            <v>9.9178160400000017</v>
          </cell>
          <cell r="EG150">
            <v>49.589080200000012</v>
          </cell>
        </row>
        <row r="151">
          <cell r="G151">
            <v>146</v>
          </cell>
          <cell r="K151">
            <v>154</v>
          </cell>
          <cell r="O151">
            <v>300</v>
          </cell>
          <cell r="V151">
            <v>150</v>
          </cell>
          <cell r="W151">
            <v>750</v>
          </cell>
          <cell r="BE151">
            <v>7.998032073600001</v>
          </cell>
          <cell r="BY151">
            <v>8.4362804064000017</v>
          </cell>
          <cell r="CS151">
            <v>16.434312480000003</v>
          </cell>
          <cell r="EB151">
            <v>8.2171562400000013</v>
          </cell>
          <cell r="EG151">
            <v>41.085781200000014</v>
          </cell>
        </row>
        <row r="152">
          <cell r="G152">
            <v>720</v>
          </cell>
          <cell r="K152">
            <v>720</v>
          </cell>
          <cell r="O152">
            <v>840</v>
          </cell>
          <cell r="V152">
            <v>720</v>
          </cell>
          <cell r="W152">
            <v>3000</v>
          </cell>
          <cell r="BE152">
            <v>77.362204464000001</v>
          </cell>
          <cell r="BY152">
            <v>77.362204464000001</v>
          </cell>
          <cell r="CS152">
            <v>90.255905207999987</v>
          </cell>
          <cell r="EB152">
            <v>77.362204464000001</v>
          </cell>
          <cell r="EG152">
            <v>322.34251859999995</v>
          </cell>
        </row>
        <row r="153">
          <cell r="G153">
            <v>0</v>
          </cell>
          <cell r="K153">
            <v>0</v>
          </cell>
          <cell r="O153">
            <v>0</v>
          </cell>
          <cell r="V153">
            <v>0</v>
          </cell>
          <cell r="W153">
            <v>0</v>
          </cell>
          <cell r="BE153">
            <v>0</v>
          </cell>
          <cell r="BY153">
            <v>0</v>
          </cell>
          <cell r="CS153">
            <v>0</v>
          </cell>
          <cell r="EB153">
            <v>0</v>
          </cell>
          <cell r="EG153">
            <v>0</v>
          </cell>
        </row>
        <row r="156">
          <cell r="G156">
            <v>45</v>
          </cell>
          <cell r="K156">
            <v>70</v>
          </cell>
          <cell r="O156">
            <v>95</v>
          </cell>
          <cell r="V156">
            <v>45</v>
          </cell>
          <cell r="W156">
            <v>255</v>
          </cell>
          <cell r="BE156">
            <v>3.4643700000000006</v>
          </cell>
          <cell r="BY156">
            <v>5.3890200000000004</v>
          </cell>
          <cell r="CS156">
            <v>7.313670000000001</v>
          </cell>
          <cell r="EB156">
            <v>3.4643700000000006</v>
          </cell>
          <cell r="EG156">
            <v>19.631430000000002</v>
          </cell>
        </row>
        <row r="157">
          <cell r="G157">
            <v>36</v>
          </cell>
          <cell r="K157">
            <v>44</v>
          </cell>
          <cell r="O157">
            <v>64</v>
          </cell>
          <cell r="V157">
            <v>25</v>
          </cell>
          <cell r="W157">
            <v>169</v>
          </cell>
          <cell r="BE157">
            <v>3.2879519999999993</v>
          </cell>
          <cell r="BY157">
            <v>4.0186079999999995</v>
          </cell>
          <cell r="CS157">
            <v>5.8452479999999998</v>
          </cell>
          <cell r="EB157">
            <v>2.2832999999999997</v>
          </cell>
          <cell r="EG157">
            <v>15.435107999999998</v>
          </cell>
        </row>
        <row r="158">
          <cell r="G158">
            <v>50</v>
          </cell>
          <cell r="K158">
            <v>51</v>
          </cell>
          <cell r="O158">
            <v>69</v>
          </cell>
          <cell r="V158">
            <v>36</v>
          </cell>
          <cell r="W158">
            <v>206</v>
          </cell>
          <cell r="BE158">
            <v>5.7789000000000019</v>
          </cell>
          <cell r="BY158">
            <v>5.8944780000000003</v>
          </cell>
          <cell r="CS158">
            <v>7.9748820000000009</v>
          </cell>
          <cell r="EB158">
            <v>4.1608080000000003</v>
          </cell>
          <cell r="EG158">
            <v>23.809068000000003</v>
          </cell>
        </row>
        <row r="159">
          <cell r="G159">
            <v>45</v>
          </cell>
          <cell r="K159">
            <v>60</v>
          </cell>
          <cell r="O159">
            <v>90</v>
          </cell>
          <cell r="V159">
            <v>45</v>
          </cell>
          <cell r="W159">
            <v>240</v>
          </cell>
          <cell r="BE159">
            <v>3.6907649999999999</v>
          </cell>
          <cell r="BY159">
            <v>4.9210199999999986</v>
          </cell>
          <cell r="CS159">
            <v>7.3815299999999997</v>
          </cell>
          <cell r="EB159">
            <v>3.6907649999999999</v>
          </cell>
          <cell r="EG159">
            <v>19.684079999999994</v>
          </cell>
        </row>
        <row r="160">
          <cell r="G160">
            <v>60</v>
          </cell>
          <cell r="K160">
            <v>49</v>
          </cell>
          <cell r="O160">
            <v>122</v>
          </cell>
          <cell r="V160">
            <v>60</v>
          </cell>
          <cell r="W160">
            <v>291</v>
          </cell>
          <cell r="BE160">
            <v>6.4481399999999987</v>
          </cell>
          <cell r="BY160">
            <v>5.2659809999999982</v>
          </cell>
          <cell r="CS160">
            <v>13.111217999999997</v>
          </cell>
          <cell r="EB160">
            <v>6.4481399999999987</v>
          </cell>
          <cell r="EG160">
            <v>31.273478999999995</v>
          </cell>
        </row>
        <row r="161">
          <cell r="G161">
            <v>60</v>
          </cell>
          <cell r="K161">
            <v>50</v>
          </cell>
          <cell r="O161">
            <v>32</v>
          </cell>
          <cell r="V161">
            <v>60</v>
          </cell>
          <cell r="W161">
            <v>202</v>
          </cell>
          <cell r="BE161">
            <v>3.8350800000000005</v>
          </cell>
          <cell r="BY161">
            <v>3.1959</v>
          </cell>
          <cell r="CS161">
            <v>2.0453760000000001</v>
          </cell>
          <cell r="EB161">
            <v>3.8350800000000005</v>
          </cell>
          <cell r="EG161">
            <v>12.911436000000002</v>
          </cell>
        </row>
        <row r="162">
          <cell r="G162">
            <v>60</v>
          </cell>
          <cell r="K162">
            <v>50</v>
          </cell>
          <cell r="O162">
            <v>32</v>
          </cell>
          <cell r="V162">
            <v>60</v>
          </cell>
          <cell r="W162">
            <v>202</v>
          </cell>
          <cell r="BE162">
            <v>3.2875200000000002</v>
          </cell>
          <cell r="BY162">
            <v>2.7396000000000003</v>
          </cell>
          <cell r="CS162">
            <v>1.7533440000000002</v>
          </cell>
          <cell r="EB162">
            <v>3.2875200000000002</v>
          </cell>
          <cell r="EG162">
            <v>11.067984000000001</v>
          </cell>
        </row>
        <row r="163">
          <cell r="G163">
            <v>60</v>
          </cell>
          <cell r="K163">
            <v>60</v>
          </cell>
          <cell r="O163">
            <v>52</v>
          </cell>
          <cell r="V163">
            <v>60</v>
          </cell>
          <cell r="W163">
            <v>232</v>
          </cell>
          <cell r="BE163">
            <v>3.9679200000000008</v>
          </cell>
          <cell r="BY163">
            <v>3.9679200000000008</v>
          </cell>
          <cell r="CS163">
            <v>3.4388640000000006</v>
          </cell>
          <cell r="EB163">
            <v>3.9679200000000008</v>
          </cell>
          <cell r="EG163">
            <v>15.342624000000001</v>
          </cell>
        </row>
        <row r="164">
          <cell r="G164">
            <v>39</v>
          </cell>
          <cell r="K164">
            <v>33</v>
          </cell>
          <cell r="O164">
            <v>102</v>
          </cell>
          <cell r="V164">
            <v>30</v>
          </cell>
          <cell r="W164">
            <v>204</v>
          </cell>
          <cell r="BE164">
            <v>4.5279000000000007</v>
          </cell>
          <cell r="BY164">
            <v>3.8313000000000001</v>
          </cell>
          <cell r="CS164">
            <v>11.842200000000002</v>
          </cell>
          <cell r="EB164">
            <v>3.4830000000000001</v>
          </cell>
          <cell r="EG164">
            <v>23.684400000000004</v>
          </cell>
        </row>
        <row r="167">
          <cell r="G167">
            <v>158</v>
          </cell>
          <cell r="K167">
            <v>145</v>
          </cell>
          <cell r="O167">
            <v>209</v>
          </cell>
          <cell r="V167">
            <v>123</v>
          </cell>
          <cell r="W167">
            <v>635</v>
          </cell>
          <cell r="BE167">
            <v>12.163788</v>
          </cell>
          <cell r="BY167">
            <v>11.162970000000001</v>
          </cell>
          <cell r="CS167">
            <v>16.090074000000001</v>
          </cell>
          <cell r="EB167">
            <v>9.4692779999999992</v>
          </cell>
          <cell r="EG167">
            <v>48.886110000000002</v>
          </cell>
        </row>
        <row r="168">
          <cell r="G168">
            <v>84</v>
          </cell>
          <cell r="K168">
            <v>106</v>
          </cell>
          <cell r="O168">
            <v>134</v>
          </cell>
          <cell r="V168">
            <v>69</v>
          </cell>
          <cell r="W168">
            <v>393</v>
          </cell>
          <cell r="BE168">
            <v>9.7523999999999997</v>
          </cell>
          <cell r="BY168">
            <v>12.3066</v>
          </cell>
          <cell r="CS168">
            <v>15.557400000000001</v>
          </cell>
          <cell r="EB168">
            <v>8.0109000000000012</v>
          </cell>
          <cell r="EG168">
            <v>45.627300000000005</v>
          </cell>
        </row>
        <row r="169">
          <cell r="G169">
            <v>36</v>
          </cell>
          <cell r="K169">
            <v>40</v>
          </cell>
          <cell r="O169">
            <v>59</v>
          </cell>
          <cell r="V169">
            <v>36</v>
          </cell>
          <cell r="W169">
            <v>171</v>
          </cell>
          <cell r="BE169">
            <v>3.8688839999999995</v>
          </cell>
          <cell r="BY169">
            <v>4.2987599999999997</v>
          </cell>
          <cell r="CS169">
            <v>6.3406710000000004</v>
          </cell>
          <cell r="EB169">
            <v>3.868884</v>
          </cell>
          <cell r="EG169">
            <v>18.377198999999997</v>
          </cell>
        </row>
        <row r="170">
          <cell r="G170">
            <v>0</v>
          </cell>
          <cell r="K170">
            <v>0</v>
          </cell>
          <cell r="O170">
            <v>60</v>
          </cell>
          <cell r="V170">
            <v>33</v>
          </cell>
          <cell r="W170">
            <v>93</v>
          </cell>
          <cell r="BE170">
            <v>0</v>
          </cell>
          <cell r="BY170">
            <v>0</v>
          </cell>
          <cell r="CS170">
            <v>4.9210199999999995</v>
          </cell>
          <cell r="EB170">
            <v>2.7065609999999998</v>
          </cell>
          <cell r="EG170">
            <v>7.6275810000000002</v>
          </cell>
        </row>
        <row r="171">
          <cell r="G171">
            <v>32</v>
          </cell>
          <cell r="K171">
            <v>30</v>
          </cell>
          <cell r="O171">
            <v>60</v>
          </cell>
          <cell r="V171">
            <v>29</v>
          </cell>
          <cell r="W171">
            <v>151</v>
          </cell>
          <cell r="BE171">
            <v>2.1162240000000003</v>
          </cell>
          <cell r="BY171">
            <v>1.9839600000000002</v>
          </cell>
          <cell r="CS171">
            <v>3.9679200000000003</v>
          </cell>
          <cell r="EB171">
            <v>1.9178280000000001</v>
          </cell>
          <cell r="EG171">
            <v>9.9859320000000018</v>
          </cell>
        </row>
        <row r="172">
          <cell r="G172">
            <v>36</v>
          </cell>
          <cell r="K172">
            <v>36</v>
          </cell>
          <cell r="O172">
            <v>72</v>
          </cell>
          <cell r="V172">
            <v>30</v>
          </cell>
          <cell r="W172">
            <v>174</v>
          </cell>
          <cell r="BE172">
            <v>4.1608080000000003</v>
          </cell>
          <cell r="BY172">
            <v>4.1608080000000003</v>
          </cell>
          <cell r="CS172">
            <v>8.3216160000000006</v>
          </cell>
          <cell r="EB172">
            <v>3.4673400000000001</v>
          </cell>
          <cell r="EG172">
            <v>20.110572000000001</v>
          </cell>
        </row>
        <row r="173">
          <cell r="G173">
            <v>32</v>
          </cell>
          <cell r="K173">
            <v>38</v>
          </cell>
          <cell r="O173">
            <v>74</v>
          </cell>
          <cell r="V173">
            <v>36</v>
          </cell>
          <cell r="W173">
            <v>180</v>
          </cell>
          <cell r="BE173">
            <v>2.9226239999999999</v>
          </cell>
          <cell r="BY173">
            <v>3.4706159999999997</v>
          </cell>
          <cell r="CS173">
            <v>6.7585679999999986</v>
          </cell>
          <cell r="EB173">
            <v>3.2879519999999993</v>
          </cell>
          <cell r="EG173">
            <v>16.43976</v>
          </cell>
        </row>
        <row r="176">
          <cell r="G176">
            <v>0</v>
          </cell>
          <cell r="K176">
            <v>0</v>
          </cell>
          <cell r="O176">
            <v>0</v>
          </cell>
          <cell r="V176">
            <v>0</v>
          </cell>
          <cell r="W176">
            <v>0</v>
          </cell>
          <cell r="BE176">
            <v>0</v>
          </cell>
          <cell r="BY176">
            <v>0</v>
          </cell>
          <cell r="CS176">
            <v>0</v>
          </cell>
          <cell r="EB176">
            <v>0</v>
          </cell>
          <cell r="EG176">
            <v>0</v>
          </cell>
        </row>
        <row r="177">
          <cell r="G177">
            <v>109</v>
          </cell>
          <cell r="K177">
            <v>132</v>
          </cell>
          <cell r="O177">
            <v>201</v>
          </cell>
          <cell r="V177">
            <v>108</v>
          </cell>
          <cell r="W177">
            <v>550</v>
          </cell>
          <cell r="BE177">
            <v>12.6549</v>
          </cell>
          <cell r="BY177">
            <v>15.325200000000002</v>
          </cell>
          <cell r="CS177">
            <v>23.336100000000002</v>
          </cell>
          <cell r="EB177">
            <v>12.538800000000002</v>
          </cell>
          <cell r="EG177">
            <v>63.855000000000004</v>
          </cell>
        </row>
        <row r="178">
          <cell r="G178">
            <v>124</v>
          </cell>
          <cell r="K178">
            <v>126</v>
          </cell>
          <cell r="O178">
            <v>251</v>
          </cell>
          <cell r="V178">
            <v>124</v>
          </cell>
          <cell r="W178">
            <v>625</v>
          </cell>
          <cell r="BE178">
            <v>14.331671999999999</v>
          </cell>
          <cell r="BY178">
            <v>14.562828000000001</v>
          </cell>
          <cell r="CS178">
            <v>29.010078000000004</v>
          </cell>
          <cell r="EB178">
            <v>14.331671999999999</v>
          </cell>
          <cell r="EG178">
            <v>72.236250000000013</v>
          </cell>
        </row>
        <row r="179">
          <cell r="G179">
            <v>50</v>
          </cell>
          <cell r="K179">
            <v>46</v>
          </cell>
          <cell r="O179">
            <v>206</v>
          </cell>
          <cell r="V179">
            <v>24</v>
          </cell>
          <cell r="W179">
            <v>326</v>
          </cell>
          <cell r="BE179">
            <v>4.1008500000000003</v>
          </cell>
          <cell r="BY179">
            <v>3.7727819999999994</v>
          </cell>
          <cell r="CS179">
            <v>16.895501999999997</v>
          </cell>
          <cell r="EB179">
            <v>1.9684079999999999</v>
          </cell>
          <cell r="EG179">
            <v>26.737541999999994</v>
          </cell>
        </row>
        <row r="180">
          <cell r="G180">
            <v>0</v>
          </cell>
          <cell r="K180">
            <v>0</v>
          </cell>
          <cell r="O180">
            <v>0</v>
          </cell>
          <cell r="V180">
            <v>0</v>
          </cell>
          <cell r="W180">
            <v>0</v>
          </cell>
          <cell r="BE180">
            <v>0</v>
          </cell>
          <cell r="BY180">
            <v>0</v>
          </cell>
          <cell r="CS180">
            <v>0</v>
          </cell>
          <cell r="EB180">
            <v>0</v>
          </cell>
          <cell r="EG180">
            <v>0</v>
          </cell>
        </row>
        <row r="181">
          <cell r="G181">
            <v>5</v>
          </cell>
          <cell r="K181">
            <v>3</v>
          </cell>
          <cell r="O181">
            <v>4</v>
          </cell>
          <cell r="V181">
            <v>3</v>
          </cell>
          <cell r="W181">
            <v>15</v>
          </cell>
          <cell r="BE181">
            <v>0.33065999999999995</v>
          </cell>
          <cell r="BY181">
            <v>0.19839600000000002</v>
          </cell>
          <cell r="CS181">
            <v>0.26452799999999999</v>
          </cell>
          <cell r="EB181">
            <v>0.19839600000000002</v>
          </cell>
          <cell r="EG181">
            <v>0.99198000000000008</v>
          </cell>
        </row>
        <row r="182">
          <cell r="G182">
            <v>12</v>
          </cell>
          <cell r="K182">
            <v>12</v>
          </cell>
          <cell r="O182">
            <v>36</v>
          </cell>
          <cell r="V182">
            <v>12</v>
          </cell>
          <cell r="W182">
            <v>72</v>
          </cell>
          <cell r="BE182">
            <v>1.0959840000000001</v>
          </cell>
          <cell r="BY182">
            <v>1.0959840000000001</v>
          </cell>
          <cell r="CS182">
            <v>3.2879520000000002</v>
          </cell>
          <cell r="EB182">
            <v>1.0959840000000001</v>
          </cell>
          <cell r="EG182">
            <v>6.5759040000000004</v>
          </cell>
        </row>
        <row r="183">
          <cell r="G183">
            <v>14</v>
          </cell>
          <cell r="K183">
            <v>12</v>
          </cell>
          <cell r="O183">
            <v>22</v>
          </cell>
          <cell r="V183">
            <v>12</v>
          </cell>
          <cell r="W183">
            <v>60</v>
          </cell>
          <cell r="BE183">
            <v>1.5045660000000001</v>
          </cell>
          <cell r="BY183">
            <v>1.289628</v>
          </cell>
          <cell r="CS183">
            <v>2.3643179999999999</v>
          </cell>
          <cell r="EB183">
            <v>1.289628</v>
          </cell>
          <cell r="EG183">
            <v>6.4481399999999995</v>
          </cell>
        </row>
        <row r="186">
          <cell r="G186">
            <v>6</v>
          </cell>
          <cell r="K186">
            <v>4</v>
          </cell>
          <cell r="O186">
            <v>18</v>
          </cell>
          <cell r="V186">
            <v>9</v>
          </cell>
          <cell r="W186">
            <v>37</v>
          </cell>
          <cell r="BE186">
            <v>0.6966</v>
          </cell>
          <cell r="BY186">
            <v>0.46439999999999998</v>
          </cell>
          <cell r="CS186">
            <v>2.0898000000000003</v>
          </cell>
          <cell r="EB186">
            <v>1.0449000000000002</v>
          </cell>
          <cell r="EG186">
            <v>4.2957000000000001</v>
          </cell>
        </row>
        <row r="187">
          <cell r="G187">
            <v>10</v>
          </cell>
          <cell r="K187">
            <v>3</v>
          </cell>
          <cell r="O187">
            <v>18</v>
          </cell>
          <cell r="V187">
            <v>11</v>
          </cell>
          <cell r="W187">
            <v>42</v>
          </cell>
          <cell r="BE187">
            <v>0.7698600000000001</v>
          </cell>
          <cell r="BY187">
            <v>0.23095800000000002</v>
          </cell>
          <cell r="CS187">
            <v>1.385748</v>
          </cell>
          <cell r="EB187">
            <v>0.8468460000000001</v>
          </cell>
          <cell r="EG187">
            <v>3.2334120000000008</v>
          </cell>
        </row>
        <row r="188">
          <cell r="G188">
            <v>82</v>
          </cell>
          <cell r="K188">
            <v>2</v>
          </cell>
          <cell r="O188">
            <v>16</v>
          </cell>
          <cell r="V188">
            <v>9</v>
          </cell>
          <cell r="W188">
            <v>109</v>
          </cell>
          <cell r="BE188">
            <v>6.7253939999999997</v>
          </cell>
          <cell r="BY188">
            <v>0.16403399999999999</v>
          </cell>
          <cell r="CS188">
            <v>1.3122719999999999</v>
          </cell>
          <cell r="EB188">
            <v>0.73815299999999995</v>
          </cell>
          <cell r="EG188">
            <v>8.9398529999999976</v>
          </cell>
        </row>
        <row r="189">
          <cell r="G189">
            <v>4</v>
          </cell>
          <cell r="K189">
            <v>0</v>
          </cell>
          <cell r="O189">
            <v>18</v>
          </cell>
          <cell r="V189">
            <v>9</v>
          </cell>
          <cell r="W189">
            <v>31</v>
          </cell>
          <cell r="BE189">
            <v>0.42987599999999998</v>
          </cell>
          <cell r="BY189">
            <v>0</v>
          </cell>
          <cell r="CS189">
            <v>1.934442</v>
          </cell>
          <cell r="EB189">
            <v>0.967221</v>
          </cell>
          <cell r="EG189">
            <v>3.3315389999999998</v>
          </cell>
        </row>
        <row r="192">
          <cell r="G192">
            <v>109</v>
          </cell>
          <cell r="K192">
            <v>109</v>
          </cell>
          <cell r="O192">
            <v>184</v>
          </cell>
          <cell r="V192">
            <v>114</v>
          </cell>
          <cell r="W192">
            <v>516</v>
          </cell>
          <cell r="BE192">
            <v>8.3914740000000005</v>
          </cell>
          <cell r="BY192">
            <v>8.3914740000000023</v>
          </cell>
          <cell r="CS192">
            <v>14.165424000000005</v>
          </cell>
          <cell r="EB192">
            <v>8.776404000000003</v>
          </cell>
          <cell r="EG192">
            <v>39.724776000000006</v>
          </cell>
        </row>
        <row r="193">
          <cell r="G193">
            <v>36</v>
          </cell>
          <cell r="K193">
            <v>26</v>
          </cell>
          <cell r="O193">
            <v>72</v>
          </cell>
          <cell r="V193">
            <v>36</v>
          </cell>
          <cell r="W193">
            <v>170</v>
          </cell>
          <cell r="BE193">
            <v>4.1795999999999998</v>
          </cell>
          <cell r="BY193">
            <v>3.0186000000000006</v>
          </cell>
          <cell r="CS193">
            <v>8.3591999999999995</v>
          </cell>
          <cell r="EB193">
            <v>4.1795999999999998</v>
          </cell>
          <cell r="EG193">
            <v>19.737000000000002</v>
          </cell>
        </row>
        <row r="194">
          <cell r="G194">
            <v>144</v>
          </cell>
          <cell r="K194">
            <v>36</v>
          </cell>
          <cell r="O194">
            <v>72</v>
          </cell>
          <cell r="V194">
            <v>36</v>
          </cell>
          <cell r="W194">
            <v>288</v>
          </cell>
          <cell r="BE194">
            <v>16.643232000000001</v>
          </cell>
          <cell r="BY194">
            <v>4.1608080000000003</v>
          </cell>
          <cell r="CS194">
            <v>8.3216160000000006</v>
          </cell>
          <cell r="EB194">
            <v>4.1608080000000003</v>
          </cell>
          <cell r="EG194">
            <v>33.286464000000002</v>
          </cell>
        </row>
        <row r="195">
          <cell r="G195">
            <v>25</v>
          </cell>
          <cell r="K195">
            <v>36</v>
          </cell>
          <cell r="O195">
            <v>72</v>
          </cell>
          <cell r="V195">
            <v>36</v>
          </cell>
          <cell r="W195">
            <v>169</v>
          </cell>
          <cell r="BE195">
            <v>2.0504249999999997</v>
          </cell>
          <cell r="BY195">
            <v>2.9526119999999998</v>
          </cell>
          <cell r="CS195">
            <v>5.9052239999999996</v>
          </cell>
          <cell r="EB195">
            <v>2.9526119999999998</v>
          </cell>
          <cell r="EG195">
            <v>13.860872999999998</v>
          </cell>
        </row>
        <row r="196">
          <cell r="G196">
            <v>262</v>
          </cell>
          <cell r="K196">
            <v>45</v>
          </cell>
          <cell r="O196">
            <v>90</v>
          </cell>
          <cell r="V196">
            <v>33</v>
          </cell>
          <cell r="W196">
            <v>430</v>
          </cell>
          <cell r="BE196">
            <v>23.928983999999996</v>
          </cell>
          <cell r="BY196">
            <v>4.1099399999999999</v>
          </cell>
          <cell r="CS196">
            <v>8.2198799999999999</v>
          </cell>
          <cell r="EB196">
            <v>3.0139559999999994</v>
          </cell>
          <cell r="EG196">
            <v>39.272759999999998</v>
          </cell>
        </row>
        <row r="197">
          <cell r="G197">
            <v>36</v>
          </cell>
          <cell r="K197">
            <v>29</v>
          </cell>
          <cell r="O197">
            <v>60</v>
          </cell>
          <cell r="V197">
            <v>36</v>
          </cell>
          <cell r="W197">
            <v>161</v>
          </cell>
          <cell r="BE197">
            <v>3.8688839999999995</v>
          </cell>
          <cell r="BY197">
            <v>3.1166009999999993</v>
          </cell>
          <cell r="CS197">
            <v>6.4481399999999987</v>
          </cell>
          <cell r="EB197">
            <v>3.8688839999999995</v>
          </cell>
          <cell r="EG197">
            <v>17.302508999999997</v>
          </cell>
        </row>
        <row r="198">
          <cell r="G198">
            <v>36</v>
          </cell>
          <cell r="K198">
            <v>15</v>
          </cell>
          <cell r="O198">
            <v>58</v>
          </cell>
          <cell r="V198">
            <v>34</v>
          </cell>
          <cell r="W198">
            <v>143</v>
          </cell>
          <cell r="BE198">
            <v>2.7714959999999995</v>
          </cell>
          <cell r="BY198">
            <v>1.15479</v>
          </cell>
          <cell r="CS198">
            <v>4.4651880000000004</v>
          </cell>
          <cell r="EB198">
            <v>2.617524</v>
          </cell>
          <cell r="EG198">
            <v>11.008998000000002</v>
          </cell>
        </row>
        <row r="201">
          <cell r="G201">
            <v>12</v>
          </cell>
          <cell r="K201">
            <v>14</v>
          </cell>
          <cell r="O201">
            <v>11</v>
          </cell>
          <cell r="V201">
            <v>11</v>
          </cell>
          <cell r="W201">
            <v>48</v>
          </cell>
          <cell r="BE201">
            <v>1.05192</v>
          </cell>
          <cell r="BY201">
            <v>1.2272399999999999</v>
          </cell>
          <cell r="CS201">
            <v>0.96426000000000012</v>
          </cell>
          <cell r="EB201">
            <v>0.96426000000000012</v>
          </cell>
          <cell r="EG201">
            <v>4.2076799999999999</v>
          </cell>
        </row>
        <row r="202">
          <cell r="G202">
            <v>2202</v>
          </cell>
          <cell r="K202">
            <v>2323</v>
          </cell>
          <cell r="O202">
            <v>2528</v>
          </cell>
          <cell r="V202">
            <v>2528</v>
          </cell>
          <cell r="W202">
            <v>9581</v>
          </cell>
          <cell r="BE202">
            <v>169.52317200000005</v>
          </cell>
          <cell r="BY202">
            <v>178.83847800000001</v>
          </cell>
          <cell r="CS202">
            <v>194.62060800000003</v>
          </cell>
          <cell r="EB202">
            <v>194.62060800000003</v>
          </cell>
          <cell r="EG202">
            <v>737.60286600000018</v>
          </cell>
        </row>
        <row r="203">
          <cell r="G203">
            <v>118</v>
          </cell>
          <cell r="K203">
            <v>142</v>
          </cell>
          <cell r="O203">
            <v>116</v>
          </cell>
          <cell r="V203">
            <v>136</v>
          </cell>
          <cell r="W203">
            <v>512</v>
          </cell>
          <cell r="BE203">
            <v>18.689076</v>
          </cell>
          <cell r="BY203">
            <v>22.490244000000001</v>
          </cell>
          <cell r="CS203">
            <v>18.372312000000001</v>
          </cell>
          <cell r="EB203">
            <v>21.539952000000007</v>
          </cell>
          <cell r="EG203">
            <v>81.091584000000012</v>
          </cell>
        </row>
        <row r="204">
          <cell r="G204">
            <v>80</v>
          </cell>
          <cell r="K204">
            <v>90</v>
          </cell>
          <cell r="O204">
            <v>74</v>
          </cell>
          <cell r="V204">
            <v>76</v>
          </cell>
          <cell r="W204">
            <v>320</v>
          </cell>
          <cell r="BE204">
            <v>7.3065600000000002</v>
          </cell>
          <cell r="BY204">
            <v>8.2198799999999999</v>
          </cell>
          <cell r="CS204">
            <v>6.7585679999999995</v>
          </cell>
          <cell r="EB204">
            <v>6.9412319999999994</v>
          </cell>
          <cell r="EG204">
            <v>29.226240000000001</v>
          </cell>
        </row>
        <row r="205">
          <cell r="G205">
            <v>47</v>
          </cell>
          <cell r="K205">
            <v>45</v>
          </cell>
          <cell r="O205">
            <v>49</v>
          </cell>
          <cell r="V205">
            <v>63</v>
          </cell>
          <cell r="W205">
            <v>204</v>
          </cell>
          <cell r="BE205">
            <v>5.4321659999999996</v>
          </cell>
          <cell r="BY205">
            <v>5.201010000000001</v>
          </cell>
          <cell r="CS205">
            <v>5.663322</v>
          </cell>
          <cell r="EB205">
            <v>7.2814139999999998</v>
          </cell>
          <cell r="EG205">
            <v>23.577911999999998</v>
          </cell>
        </row>
        <row r="206">
          <cell r="G206">
            <v>164</v>
          </cell>
          <cell r="K206">
            <v>176</v>
          </cell>
          <cell r="O206">
            <v>190</v>
          </cell>
          <cell r="V206">
            <v>190</v>
          </cell>
          <cell r="W206">
            <v>720</v>
          </cell>
          <cell r="BE206">
            <v>13.450788000000001</v>
          </cell>
          <cell r="BY206">
            <v>14.434991999999999</v>
          </cell>
          <cell r="CS206">
            <v>15.58323</v>
          </cell>
          <cell r="EB206">
            <v>15.58323</v>
          </cell>
          <cell r="EG206">
            <v>59.052239999999998</v>
          </cell>
        </row>
        <row r="207">
          <cell r="G207">
            <v>83</v>
          </cell>
          <cell r="K207">
            <v>87</v>
          </cell>
          <cell r="O207">
            <v>95</v>
          </cell>
          <cell r="V207">
            <v>95</v>
          </cell>
          <cell r="W207">
            <v>360</v>
          </cell>
          <cell r="BE207">
            <v>5.5083780000000004</v>
          </cell>
          <cell r="BY207">
            <v>5.7738419999999993</v>
          </cell>
          <cell r="CS207">
            <v>6.3047699999999995</v>
          </cell>
          <cell r="EB207">
            <v>6.3047699999999995</v>
          </cell>
          <cell r="EG207">
            <v>23.891760000000001</v>
          </cell>
        </row>
        <row r="208">
          <cell r="G208">
            <v>5</v>
          </cell>
          <cell r="K208">
            <v>8</v>
          </cell>
          <cell r="O208">
            <v>5</v>
          </cell>
          <cell r="V208">
            <v>4</v>
          </cell>
          <cell r="W208">
            <v>22</v>
          </cell>
          <cell r="BE208">
            <v>0.38493000000000005</v>
          </cell>
          <cell r="BY208">
            <v>0.6158880000000001</v>
          </cell>
          <cell r="CS208">
            <v>0.38493000000000005</v>
          </cell>
          <cell r="EB208">
            <v>0.30794400000000005</v>
          </cell>
          <cell r="EG208">
            <v>1.693692</v>
          </cell>
        </row>
        <row r="209">
          <cell r="G209">
            <v>15</v>
          </cell>
          <cell r="K209">
            <v>19</v>
          </cell>
          <cell r="O209">
            <v>13</v>
          </cell>
          <cell r="V209">
            <v>13</v>
          </cell>
          <cell r="W209">
            <v>60</v>
          </cell>
          <cell r="BE209">
            <v>1.1547900000000002</v>
          </cell>
          <cell r="BY209">
            <v>1.4627340000000004</v>
          </cell>
          <cell r="CS209">
            <v>1.0008180000000002</v>
          </cell>
          <cell r="EB209">
            <v>1.0008180000000002</v>
          </cell>
          <cell r="EG209">
            <v>4.6191600000000008</v>
          </cell>
        </row>
        <row r="210">
          <cell r="G210">
            <v>30</v>
          </cell>
          <cell r="K210">
            <v>134</v>
          </cell>
          <cell r="O210">
            <v>93</v>
          </cell>
          <cell r="V210">
            <v>93</v>
          </cell>
          <cell r="W210">
            <v>350</v>
          </cell>
          <cell r="BE210">
            <v>2.30958</v>
          </cell>
          <cell r="BY210">
            <v>10.316124</v>
          </cell>
          <cell r="CS210">
            <v>7.1596980000000006</v>
          </cell>
          <cell r="EB210">
            <v>7.1596980000000006</v>
          </cell>
          <cell r="EG210">
            <v>26.945099999999996</v>
          </cell>
        </row>
        <row r="211">
          <cell r="G211">
            <v>274</v>
          </cell>
          <cell r="K211">
            <v>290</v>
          </cell>
          <cell r="O211">
            <v>318</v>
          </cell>
          <cell r="V211">
            <v>318</v>
          </cell>
          <cell r="W211">
            <v>1200</v>
          </cell>
          <cell r="BE211">
            <v>17.513532000000001</v>
          </cell>
          <cell r="BY211">
            <v>18.53622</v>
          </cell>
          <cell r="CS211">
            <v>20.325924000000001</v>
          </cell>
          <cell r="EB211">
            <v>20.325924000000001</v>
          </cell>
          <cell r="EG211">
            <v>76.701600000000013</v>
          </cell>
        </row>
        <row r="212">
          <cell r="G212">
            <v>178</v>
          </cell>
          <cell r="K212">
            <v>194</v>
          </cell>
          <cell r="O212">
            <v>214</v>
          </cell>
          <cell r="V212">
            <v>214</v>
          </cell>
          <cell r="W212">
            <v>800</v>
          </cell>
          <cell r="BE212">
            <v>9.7529760000000003</v>
          </cell>
          <cell r="BY212">
            <v>10.629648000000001</v>
          </cell>
          <cell r="CS212">
            <v>11.725488</v>
          </cell>
          <cell r="EB212">
            <v>11.725488</v>
          </cell>
          <cell r="EG212">
            <v>43.833600000000004</v>
          </cell>
        </row>
        <row r="213">
          <cell r="G213">
            <v>0</v>
          </cell>
          <cell r="K213">
            <v>0</v>
          </cell>
          <cell r="O213">
            <v>29</v>
          </cell>
          <cell r="V213">
            <v>78</v>
          </cell>
          <cell r="W213">
            <v>107</v>
          </cell>
          <cell r="BE213">
            <v>0</v>
          </cell>
          <cell r="BY213">
            <v>0</v>
          </cell>
          <cell r="CS213">
            <v>2.2325940000000006</v>
          </cell>
          <cell r="EB213">
            <v>6.0049080000000021</v>
          </cell>
          <cell r="EG213">
            <v>8.2375020000000028</v>
          </cell>
        </row>
        <row r="214">
          <cell r="G214">
            <v>32</v>
          </cell>
          <cell r="K214">
            <v>48</v>
          </cell>
          <cell r="O214">
            <v>51</v>
          </cell>
          <cell r="V214">
            <v>54</v>
          </cell>
          <cell r="W214">
            <v>185</v>
          </cell>
          <cell r="BE214">
            <v>2.4635520000000004</v>
          </cell>
          <cell r="BY214">
            <v>3.6953280000000008</v>
          </cell>
          <cell r="CS214">
            <v>3.9262860000000006</v>
          </cell>
          <cell r="EB214">
            <v>4.1572440000000013</v>
          </cell>
          <cell r="EG214">
            <v>14.242410000000003</v>
          </cell>
        </row>
        <row r="215">
          <cell r="G215">
            <v>0</v>
          </cell>
          <cell r="K215">
            <v>0</v>
          </cell>
          <cell r="O215">
            <v>0</v>
          </cell>
          <cell r="V215">
            <v>0</v>
          </cell>
          <cell r="W215">
            <v>0</v>
          </cell>
          <cell r="BE215">
            <v>0</v>
          </cell>
          <cell r="BY215">
            <v>0</v>
          </cell>
          <cell r="CS215">
            <v>0</v>
          </cell>
          <cell r="EB215">
            <v>0</v>
          </cell>
          <cell r="EG215">
            <v>0</v>
          </cell>
        </row>
        <row r="216">
          <cell r="G216">
            <v>0</v>
          </cell>
          <cell r="K216">
            <v>0</v>
          </cell>
          <cell r="O216">
            <v>0</v>
          </cell>
          <cell r="V216">
            <v>0</v>
          </cell>
          <cell r="W216">
            <v>0</v>
          </cell>
          <cell r="BE216">
            <v>0</v>
          </cell>
          <cell r="BY216">
            <v>0</v>
          </cell>
          <cell r="CS216">
            <v>0</v>
          </cell>
          <cell r="EB216">
            <v>0</v>
          </cell>
          <cell r="EG216">
            <v>0</v>
          </cell>
        </row>
        <row r="217">
          <cell r="G217">
            <v>332</v>
          </cell>
          <cell r="K217">
            <v>484</v>
          </cell>
          <cell r="O217">
            <v>206</v>
          </cell>
          <cell r="V217">
            <v>370</v>
          </cell>
          <cell r="W217">
            <v>1392</v>
          </cell>
          <cell r="BE217">
            <v>35.679707999999991</v>
          </cell>
          <cell r="BY217">
            <v>52.014995999999989</v>
          </cell>
          <cell r="CS217">
            <v>22.138613999999997</v>
          </cell>
          <cell r="EB217">
            <v>39.763530000000003</v>
          </cell>
          <cell r="EG217">
            <v>149.59684799999999</v>
          </cell>
        </row>
        <row r="218">
          <cell r="G218">
            <v>6</v>
          </cell>
          <cell r="K218">
            <v>6</v>
          </cell>
          <cell r="O218">
            <v>6</v>
          </cell>
          <cell r="V218">
            <v>6</v>
          </cell>
          <cell r="W218">
            <v>24</v>
          </cell>
          <cell r="BE218">
            <v>0.46191600000000005</v>
          </cell>
          <cell r="BY218">
            <v>0.46191600000000005</v>
          </cell>
          <cell r="CS218">
            <v>0.46191600000000005</v>
          </cell>
          <cell r="EB218">
            <v>0.46191600000000005</v>
          </cell>
          <cell r="EG218">
            <v>1.8476640000000002</v>
          </cell>
        </row>
        <row r="219">
          <cell r="G219">
            <v>7</v>
          </cell>
          <cell r="K219">
            <v>8</v>
          </cell>
          <cell r="O219">
            <v>9</v>
          </cell>
          <cell r="V219">
            <v>9</v>
          </cell>
          <cell r="W219">
            <v>33</v>
          </cell>
          <cell r="BE219">
            <v>0.53890199999999999</v>
          </cell>
          <cell r="BY219">
            <v>0.61588799999999999</v>
          </cell>
          <cell r="CS219">
            <v>0.6928740000000001</v>
          </cell>
          <cell r="EB219">
            <v>0.6928740000000001</v>
          </cell>
          <cell r="EG219">
            <v>2.5405380000000002</v>
          </cell>
        </row>
        <row r="221">
          <cell r="G221">
            <v>21</v>
          </cell>
          <cell r="K221">
            <v>24</v>
          </cell>
          <cell r="O221">
            <v>24</v>
          </cell>
          <cell r="V221">
            <v>27</v>
          </cell>
          <cell r="W221">
            <v>96</v>
          </cell>
          <cell r="BE221">
            <v>1.6167059999999998</v>
          </cell>
          <cell r="BY221">
            <v>1.847664</v>
          </cell>
          <cell r="CS221">
            <v>1.847664</v>
          </cell>
          <cell r="EB221">
            <v>2.0786219999999997</v>
          </cell>
          <cell r="EG221">
            <v>7.390655999999999</v>
          </cell>
        </row>
        <row r="222">
          <cell r="G222">
            <v>15</v>
          </cell>
          <cell r="K222">
            <v>15</v>
          </cell>
          <cell r="O222">
            <v>15</v>
          </cell>
          <cell r="V222">
            <v>15</v>
          </cell>
          <cell r="W222">
            <v>60</v>
          </cell>
          <cell r="BE222">
            <v>1.3699799999999998</v>
          </cell>
          <cell r="BY222">
            <v>1.3699799999999998</v>
          </cell>
          <cell r="CS222">
            <v>1.3699799999999998</v>
          </cell>
          <cell r="EB222">
            <v>1.3699799999999998</v>
          </cell>
          <cell r="EG222">
            <v>5.479919999999999</v>
          </cell>
        </row>
        <row r="223">
          <cell r="G223">
            <v>6</v>
          </cell>
          <cell r="K223">
            <v>6</v>
          </cell>
          <cell r="O223">
            <v>6</v>
          </cell>
          <cell r="V223">
            <v>6</v>
          </cell>
          <cell r="W223">
            <v>24</v>
          </cell>
          <cell r="BE223">
            <v>0.38350800000000007</v>
          </cell>
          <cell r="BY223">
            <v>0.38350800000000007</v>
          </cell>
          <cell r="CS223">
            <v>0.38350800000000007</v>
          </cell>
          <cell r="EB223">
            <v>0.38350800000000007</v>
          </cell>
          <cell r="EG223">
            <v>1.5340320000000003</v>
          </cell>
        </row>
        <row r="226">
          <cell r="G226">
            <v>70</v>
          </cell>
          <cell r="K226">
            <v>218</v>
          </cell>
          <cell r="O226">
            <v>33</v>
          </cell>
          <cell r="V226">
            <v>86</v>
          </cell>
          <cell r="W226">
            <v>407</v>
          </cell>
          <cell r="BE226">
            <v>6.1362000000000005</v>
          </cell>
          <cell r="BY226">
            <v>19.109879999999997</v>
          </cell>
          <cell r="CS226">
            <v>2.8927800000000001</v>
          </cell>
          <cell r="EB226">
            <v>7.5387600000000008</v>
          </cell>
          <cell r="EG226">
            <v>35.677619999999997</v>
          </cell>
        </row>
        <row r="227">
          <cell r="G227">
            <v>1384</v>
          </cell>
          <cell r="K227">
            <v>1590</v>
          </cell>
          <cell r="O227">
            <v>11300</v>
          </cell>
          <cell r="V227">
            <v>6100</v>
          </cell>
          <cell r="W227">
            <v>20374</v>
          </cell>
          <cell r="BE227">
            <v>160.68240000000003</v>
          </cell>
          <cell r="BY227">
            <v>184.59899999999999</v>
          </cell>
          <cell r="CS227">
            <v>1311.9299999999998</v>
          </cell>
          <cell r="EB227">
            <v>708.21000000000026</v>
          </cell>
          <cell r="EG227">
            <v>2365.4214000000006</v>
          </cell>
        </row>
        <row r="228">
          <cell r="G228">
            <v>40</v>
          </cell>
          <cell r="K228">
            <v>131</v>
          </cell>
          <cell r="O228">
            <v>20</v>
          </cell>
          <cell r="V228">
            <v>30</v>
          </cell>
          <cell r="W228">
            <v>221</v>
          </cell>
          <cell r="BE228">
            <v>6.33528</v>
          </cell>
          <cell r="BY228">
            <v>20.748042000000005</v>
          </cell>
          <cell r="CS228">
            <v>3.16764</v>
          </cell>
          <cell r="EB228">
            <v>4.7514599999999998</v>
          </cell>
          <cell r="EG228">
            <v>35.00242200000001</v>
          </cell>
        </row>
        <row r="229">
          <cell r="G229">
            <v>0</v>
          </cell>
          <cell r="K229">
            <v>0</v>
          </cell>
          <cell r="O229">
            <v>0</v>
          </cell>
          <cell r="V229">
            <v>0</v>
          </cell>
          <cell r="W229">
            <v>0</v>
          </cell>
          <cell r="BE229">
            <v>0</v>
          </cell>
          <cell r="BY229">
            <v>0</v>
          </cell>
          <cell r="CS229">
            <v>0</v>
          </cell>
          <cell r="EB229">
            <v>0</v>
          </cell>
          <cell r="EG229">
            <v>0</v>
          </cell>
        </row>
        <row r="230">
          <cell r="G230">
            <v>98</v>
          </cell>
          <cell r="K230">
            <v>151</v>
          </cell>
          <cell r="O230">
            <v>77</v>
          </cell>
          <cell r="V230">
            <v>171</v>
          </cell>
          <cell r="W230">
            <v>497</v>
          </cell>
          <cell r="BE230">
            <v>8.9505360000000014</v>
          </cell>
          <cell r="BY230">
            <v>13.791132000000001</v>
          </cell>
          <cell r="CS230">
            <v>7.0325640000000007</v>
          </cell>
          <cell r="EB230">
            <v>15.617771999999999</v>
          </cell>
          <cell r="EG230">
            <v>45.392004</v>
          </cell>
        </row>
        <row r="231">
          <cell r="G231">
            <v>134</v>
          </cell>
          <cell r="K231">
            <v>212</v>
          </cell>
          <cell r="O231">
            <v>53</v>
          </cell>
          <cell r="V231">
            <v>30</v>
          </cell>
          <cell r="W231">
            <v>429</v>
          </cell>
          <cell r="BE231">
            <v>10.990278</v>
          </cell>
          <cell r="BY231">
            <v>17.387604</v>
          </cell>
          <cell r="CS231">
            <v>4.3469010000000008</v>
          </cell>
          <cell r="EB231">
            <v>2.4605099999999998</v>
          </cell>
          <cell r="EG231">
            <v>35.185293000000001</v>
          </cell>
        </row>
        <row r="232">
          <cell r="G232">
            <v>54</v>
          </cell>
          <cell r="K232">
            <v>196</v>
          </cell>
          <cell r="O232">
            <v>55</v>
          </cell>
          <cell r="V232">
            <v>30</v>
          </cell>
          <cell r="W232">
            <v>335</v>
          </cell>
          <cell r="BE232">
            <v>3.5837640000000004</v>
          </cell>
          <cell r="BY232">
            <v>13.007736000000001</v>
          </cell>
          <cell r="CS232">
            <v>3.6501300000000008</v>
          </cell>
          <cell r="EB232">
            <v>1.9909800000000004</v>
          </cell>
          <cell r="EG232">
            <v>22.232610000000001</v>
          </cell>
        </row>
        <row r="233">
          <cell r="G233">
            <v>160</v>
          </cell>
          <cell r="K233">
            <v>229</v>
          </cell>
          <cell r="O233">
            <v>36</v>
          </cell>
          <cell r="V233">
            <v>48</v>
          </cell>
          <cell r="W233">
            <v>473</v>
          </cell>
          <cell r="BE233">
            <v>12.317760000000003</v>
          </cell>
          <cell r="BY233">
            <v>17.629794</v>
          </cell>
          <cell r="CS233">
            <v>2.771496</v>
          </cell>
          <cell r="EB233">
            <v>3.6953279999999999</v>
          </cell>
          <cell r="EG233">
            <v>36.414378000000006</v>
          </cell>
        </row>
        <row r="234">
          <cell r="G234">
            <v>5</v>
          </cell>
          <cell r="K234">
            <v>6</v>
          </cell>
          <cell r="O234">
            <v>0</v>
          </cell>
          <cell r="V234">
            <v>0</v>
          </cell>
          <cell r="W234">
            <v>11</v>
          </cell>
          <cell r="BE234">
            <v>0.38493000000000011</v>
          </cell>
          <cell r="BY234">
            <v>0.46191599999999999</v>
          </cell>
          <cell r="CS234">
            <v>0</v>
          </cell>
          <cell r="EB234">
            <v>0</v>
          </cell>
          <cell r="EG234">
            <v>0.8468460000000001</v>
          </cell>
        </row>
        <row r="235">
          <cell r="G235">
            <v>9</v>
          </cell>
          <cell r="K235">
            <v>1</v>
          </cell>
          <cell r="O235">
            <v>0</v>
          </cell>
          <cell r="V235">
            <v>0</v>
          </cell>
          <cell r="W235">
            <v>10</v>
          </cell>
          <cell r="BE235">
            <v>0.69287399999999999</v>
          </cell>
          <cell r="BY235">
            <v>7.6986000000000013E-2</v>
          </cell>
          <cell r="CS235">
            <v>0</v>
          </cell>
          <cell r="EB235">
            <v>0</v>
          </cell>
          <cell r="EG235">
            <v>0.7698600000000001</v>
          </cell>
        </row>
        <row r="236">
          <cell r="G236">
            <v>35</v>
          </cell>
          <cell r="K236">
            <v>189</v>
          </cell>
          <cell r="O236">
            <v>40</v>
          </cell>
          <cell r="V236">
            <v>103</v>
          </cell>
          <cell r="W236">
            <v>367</v>
          </cell>
          <cell r="BE236">
            <v>3.7614149999999995</v>
          </cell>
          <cell r="BY236">
            <v>20.311640999999998</v>
          </cell>
          <cell r="CS236">
            <v>4.2987599999999997</v>
          </cell>
          <cell r="EB236">
            <v>11.069306999999998</v>
          </cell>
          <cell r="EG236">
            <v>39.441122999999997</v>
          </cell>
        </row>
        <row r="237">
          <cell r="G237">
            <v>7</v>
          </cell>
          <cell r="K237">
            <v>123</v>
          </cell>
          <cell r="O237">
            <v>40</v>
          </cell>
          <cell r="V237">
            <v>30</v>
          </cell>
          <cell r="W237">
            <v>200</v>
          </cell>
          <cell r="BE237">
            <v>0.44742600000000005</v>
          </cell>
          <cell r="BY237">
            <v>7.8619140000000014</v>
          </cell>
          <cell r="CS237">
            <v>2.5567200000000003</v>
          </cell>
          <cell r="EB237">
            <v>1.9175400000000005</v>
          </cell>
          <cell r="EG237">
            <v>12.783600000000002</v>
          </cell>
        </row>
        <row r="238">
          <cell r="G238">
            <v>108</v>
          </cell>
          <cell r="K238">
            <v>137</v>
          </cell>
          <cell r="O238">
            <v>30</v>
          </cell>
          <cell r="V238">
            <v>30</v>
          </cell>
          <cell r="W238">
            <v>305</v>
          </cell>
          <cell r="BE238">
            <v>5.917536000000001</v>
          </cell>
          <cell r="BY238">
            <v>7.5065040000000014</v>
          </cell>
          <cell r="CS238">
            <v>1.6437600000000003</v>
          </cell>
          <cell r="EB238">
            <v>1.6437600000000003</v>
          </cell>
          <cell r="EG238">
            <v>16.711560000000006</v>
          </cell>
        </row>
        <row r="239">
          <cell r="G239">
            <v>0</v>
          </cell>
          <cell r="K239">
            <v>0</v>
          </cell>
          <cell r="O239">
            <v>0</v>
          </cell>
          <cell r="V239">
            <v>0</v>
          </cell>
          <cell r="W239">
            <v>0</v>
          </cell>
          <cell r="BE239">
            <v>0</v>
          </cell>
          <cell r="BY239">
            <v>0</v>
          </cell>
          <cell r="CS239">
            <v>0</v>
          </cell>
          <cell r="EB239">
            <v>0</v>
          </cell>
          <cell r="EG239">
            <v>0</v>
          </cell>
        </row>
        <row r="240">
          <cell r="G240">
            <v>0</v>
          </cell>
          <cell r="K240">
            <v>0</v>
          </cell>
          <cell r="O240">
            <v>0</v>
          </cell>
          <cell r="V240">
            <v>0</v>
          </cell>
          <cell r="W240">
            <v>0</v>
          </cell>
          <cell r="BE240">
            <v>0</v>
          </cell>
          <cell r="BY240">
            <v>0</v>
          </cell>
          <cell r="CS240">
            <v>0</v>
          </cell>
          <cell r="EB240">
            <v>0</v>
          </cell>
          <cell r="EG240">
            <v>0</v>
          </cell>
        </row>
        <row r="241">
          <cell r="G241">
            <v>4</v>
          </cell>
          <cell r="K241">
            <v>0</v>
          </cell>
          <cell r="O241">
            <v>0</v>
          </cell>
          <cell r="V241">
            <v>0</v>
          </cell>
          <cell r="W241">
            <v>4</v>
          </cell>
          <cell r="BE241">
            <v>0.462312</v>
          </cell>
          <cell r="BY241">
            <v>0</v>
          </cell>
          <cell r="CS241">
            <v>0</v>
          </cell>
          <cell r="EB241">
            <v>0</v>
          </cell>
          <cell r="EG241">
            <v>0.462312</v>
          </cell>
        </row>
        <row r="242">
          <cell r="G242">
            <v>1</v>
          </cell>
          <cell r="K242">
            <v>1</v>
          </cell>
          <cell r="O242">
            <v>0</v>
          </cell>
          <cell r="V242">
            <v>0</v>
          </cell>
          <cell r="W242">
            <v>2</v>
          </cell>
          <cell r="BE242">
            <v>7.6986000000000013E-2</v>
          </cell>
          <cell r="BY242">
            <v>7.6986000000000013E-2</v>
          </cell>
          <cell r="CS242">
            <v>0</v>
          </cell>
          <cell r="EB242">
            <v>0</v>
          </cell>
          <cell r="EG242">
            <v>0.15397200000000003</v>
          </cell>
        </row>
        <row r="244">
          <cell r="G244">
            <v>188</v>
          </cell>
          <cell r="K244">
            <v>202</v>
          </cell>
          <cell r="O244">
            <v>189</v>
          </cell>
          <cell r="V244">
            <v>177</v>
          </cell>
          <cell r="W244">
            <v>756</v>
          </cell>
          <cell r="BE244">
            <v>12.432816000000001</v>
          </cell>
          <cell r="BY244">
            <v>13.358664000000001</v>
          </cell>
          <cell r="CS244">
            <v>12.498948</v>
          </cell>
          <cell r="EB244">
            <v>11.705364000000001</v>
          </cell>
          <cell r="EG244">
            <v>49.995792000000002</v>
          </cell>
        </row>
        <row r="246">
          <cell r="G246">
            <v>1200</v>
          </cell>
          <cell r="K246">
            <v>1200</v>
          </cell>
          <cell r="O246">
            <v>1100</v>
          </cell>
          <cell r="V246">
            <v>1100</v>
          </cell>
          <cell r="W246">
            <v>4600</v>
          </cell>
          <cell r="BE246">
            <v>128.96279999999999</v>
          </cell>
          <cell r="BY246">
            <v>128.96279999999999</v>
          </cell>
          <cell r="CS246">
            <v>118.21589999999999</v>
          </cell>
          <cell r="EB246">
            <v>118.21589999999999</v>
          </cell>
          <cell r="EG246">
            <v>494.35739999999998</v>
          </cell>
        </row>
        <row r="247">
          <cell r="G247">
            <v>120</v>
          </cell>
          <cell r="K247">
            <v>115</v>
          </cell>
          <cell r="O247">
            <v>120</v>
          </cell>
          <cell r="V247">
            <v>120</v>
          </cell>
          <cell r="W247">
            <v>475</v>
          </cell>
          <cell r="BE247">
            <v>9.2383199999999999</v>
          </cell>
          <cell r="BY247">
            <v>8.853390000000001</v>
          </cell>
          <cell r="CS247">
            <v>9.2383199999999999</v>
          </cell>
          <cell r="EB247">
            <v>9.2383199999999999</v>
          </cell>
          <cell r="EG247">
            <v>36.568350000000002</v>
          </cell>
        </row>
        <row r="250">
          <cell r="G250">
            <v>861</v>
          </cell>
          <cell r="K250">
            <v>1017</v>
          </cell>
          <cell r="O250">
            <v>1017</v>
          </cell>
          <cell r="V250">
            <v>1017</v>
          </cell>
          <cell r="W250">
            <v>3912</v>
          </cell>
          <cell r="BE250">
            <v>66.284946000000005</v>
          </cell>
          <cell r="BY250">
            <v>78.294762000000006</v>
          </cell>
          <cell r="CS250">
            <v>78.294762000000006</v>
          </cell>
          <cell r="EB250">
            <v>78.294762000000006</v>
          </cell>
          <cell r="EG250">
            <v>301.16923200000002</v>
          </cell>
        </row>
        <row r="251">
          <cell r="G251">
            <v>0</v>
          </cell>
          <cell r="K251">
            <v>0</v>
          </cell>
          <cell r="O251">
            <v>0</v>
          </cell>
          <cell r="V251">
            <v>0</v>
          </cell>
          <cell r="W251">
            <v>0</v>
          </cell>
          <cell r="BE251">
            <v>0</v>
          </cell>
          <cell r="BY251">
            <v>0</v>
          </cell>
          <cell r="CS251">
            <v>0</v>
          </cell>
          <cell r="EB251">
            <v>0</v>
          </cell>
          <cell r="EG251">
            <v>0</v>
          </cell>
        </row>
        <row r="252">
          <cell r="G252">
            <v>90</v>
          </cell>
          <cell r="K252">
            <v>90</v>
          </cell>
          <cell r="O252">
            <v>90</v>
          </cell>
          <cell r="V252">
            <v>90</v>
          </cell>
          <cell r="W252">
            <v>360</v>
          </cell>
          <cell r="BE252">
            <v>8.2198799999999999</v>
          </cell>
          <cell r="BY252">
            <v>8.2198799999999999</v>
          </cell>
          <cell r="CS252">
            <v>8.2198799999999999</v>
          </cell>
          <cell r="EB252">
            <v>8.2198799999999999</v>
          </cell>
          <cell r="EG252">
            <v>32.879519999999999</v>
          </cell>
        </row>
        <row r="253">
          <cell r="G253">
            <v>156</v>
          </cell>
          <cell r="K253">
            <v>0</v>
          </cell>
          <cell r="O253">
            <v>0</v>
          </cell>
          <cell r="V253">
            <v>0</v>
          </cell>
          <cell r="W253">
            <v>156</v>
          </cell>
          <cell r="BE253">
            <v>12.009816000000001</v>
          </cell>
          <cell r="BY253">
            <v>0</v>
          </cell>
          <cell r="CS253">
            <v>0</v>
          </cell>
          <cell r="EB253">
            <v>0</v>
          </cell>
          <cell r="EG253">
            <v>12.009816000000001</v>
          </cell>
        </row>
        <row r="254">
          <cell r="G254">
            <v>30</v>
          </cell>
          <cell r="K254">
            <v>30</v>
          </cell>
          <cell r="O254">
            <v>30</v>
          </cell>
          <cell r="V254">
            <v>30</v>
          </cell>
          <cell r="W254">
            <v>120</v>
          </cell>
          <cell r="BE254">
            <v>2.30958</v>
          </cell>
          <cell r="BY254">
            <v>2.30958</v>
          </cell>
          <cell r="CS254">
            <v>2.30958</v>
          </cell>
          <cell r="EB254">
            <v>2.30958</v>
          </cell>
          <cell r="EG254">
            <v>9.2383199999999999</v>
          </cell>
        </row>
        <row r="256">
          <cell r="G256">
            <v>3</v>
          </cell>
          <cell r="K256">
            <v>1</v>
          </cell>
          <cell r="O256">
            <v>25</v>
          </cell>
          <cell r="V256">
            <v>62</v>
          </cell>
          <cell r="W256">
            <v>91</v>
          </cell>
          <cell r="BE256">
            <v>0.23095800000000002</v>
          </cell>
          <cell r="BY256">
            <v>7.6985999999999999E-2</v>
          </cell>
          <cell r="CS256">
            <v>1.9246500000000002</v>
          </cell>
          <cell r="EB256">
            <v>4.7731320000000004</v>
          </cell>
          <cell r="EG256">
            <v>7.0057260000000001</v>
          </cell>
        </row>
        <row r="257">
          <cell r="G257">
            <v>0</v>
          </cell>
          <cell r="K257">
            <v>2</v>
          </cell>
          <cell r="O257">
            <v>6</v>
          </cell>
          <cell r="V257">
            <v>14</v>
          </cell>
          <cell r="W257">
            <v>22</v>
          </cell>
          <cell r="BE257">
            <v>0</v>
          </cell>
          <cell r="BY257">
            <v>0.31676399999999999</v>
          </cell>
          <cell r="CS257">
            <v>0.95029200000000003</v>
          </cell>
          <cell r="EB257">
            <v>2.2173480000000003</v>
          </cell>
          <cell r="EG257">
            <v>3.4844040000000001</v>
          </cell>
        </row>
        <row r="258">
          <cell r="G258">
            <v>28</v>
          </cell>
          <cell r="K258">
            <v>21</v>
          </cell>
          <cell r="O258">
            <v>73</v>
          </cell>
          <cell r="V258">
            <v>128</v>
          </cell>
          <cell r="W258">
            <v>250</v>
          </cell>
          <cell r="BE258">
            <v>2.5572959999999996</v>
          </cell>
          <cell r="BY258">
            <v>1.917972</v>
          </cell>
          <cell r="CS258">
            <v>6.6672360000000008</v>
          </cell>
          <cell r="EB258">
            <v>11.690496</v>
          </cell>
          <cell r="EG258">
            <v>22.832999999999998</v>
          </cell>
        </row>
        <row r="259">
          <cell r="G259">
            <v>53</v>
          </cell>
          <cell r="K259">
            <v>4</v>
          </cell>
          <cell r="O259">
            <v>84</v>
          </cell>
          <cell r="V259">
            <v>145</v>
          </cell>
          <cell r="W259">
            <v>286</v>
          </cell>
          <cell r="BE259">
            <v>4.3469010000000008</v>
          </cell>
          <cell r="BY259">
            <v>0.32806800000000003</v>
          </cell>
          <cell r="CS259">
            <v>6.8894280000000006</v>
          </cell>
          <cell r="EB259">
            <v>11.892465000000001</v>
          </cell>
          <cell r="EG259">
            <v>23.456862000000001</v>
          </cell>
        </row>
        <row r="260">
          <cell r="G260">
            <v>0</v>
          </cell>
          <cell r="K260">
            <v>0</v>
          </cell>
          <cell r="O260">
            <v>23</v>
          </cell>
          <cell r="V260">
            <v>37</v>
          </cell>
          <cell r="W260">
            <v>60</v>
          </cell>
          <cell r="BE260">
            <v>0</v>
          </cell>
          <cell r="BY260">
            <v>0</v>
          </cell>
          <cell r="CS260">
            <v>1.5264179999999998</v>
          </cell>
          <cell r="EB260">
            <v>2.4555419999999999</v>
          </cell>
          <cell r="EG260">
            <v>3.9819599999999999</v>
          </cell>
        </row>
        <row r="261">
          <cell r="G261">
            <v>40</v>
          </cell>
          <cell r="K261">
            <v>18</v>
          </cell>
          <cell r="O261">
            <v>97</v>
          </cell>
          <cell r="V261">
            <v>164</v>
          </cell>
          <cell r="W261">
            <v>319</v>
          </cell>
          <cell r="BE261">
            <v>4.2987599999999997</v>
          </cell>
          <cell r="BY261">
            <v>1.934442</v>
          </cell>
          <cell r="CS261">
            <v>10.424493</v>
          </cell>
          <cell r="EB261">
            <v>17.624916000000002</v>
          </cell>
          <cell r="EG261">
            <v>34.282611000000003</v>
          </cell>
        </row>
        <row r="262">
          <cell r="G262">
            <v>2</v>
          </cell>
          <cell r="K262">
            <v>8</v>
          </cell>
          <cell r="O262">
            <v>44</v>
          </cell>
          <cell r="V262">
            <v>74</v>
          </cell>
          <cell r="W262">
            <v>128</v>
          </cell>
          <cell r="BE262">
            <v>0.12783600000000001</v>
          </cell>
          <cell r="BY262">
            <v>0.51134400000000002</v>
          </cell>
          <cell r="CS262">
            <v>2.8123920000000004</v>
          </cell>
          <cell r="EB262">
            <v>4.7299320000000007</v>
          </cell>
          <cell r="EG262">
            <v>8.1815040000000021</v>
          </cell>
        </row>
        <row r="263">
          <cell r="G263">
            <v>14</v>
          </cell>
          <cell r="K263">
            <v>19</v>
          </cell>
          <cell r="O263">
            <v>39</v>
          </cell>
          <cell r="V263">
            <v>73</v>
          </cell>
          <cell r="W263">
            <v>145</v>
          </cell>
          <cell r="BE263">
            <v>0.76708799999999999</v>
          </cell>
          <cell r="BY263">
            <v>1.041048</v>
          </cell>
          <cell r="CS263">
            <v>2.1368880000000003</v>
          </cell>
          <cell r="EB263">
            <v>3.9998160000000005</v>
          </cell>
          <cell r="EG263">
            <v>7.9448400000000001</v>
          </cell>
        </row>
        <row r="264">
          <cell r="G264">
            <v>46</v>
          </cell>
          <cell r="K264">
            <v>22</v>
          </cell>
          <cell r="O264">
            <v>27</v>
          </cell>
          <cell r="V264">
            <v>73</v>
          </cell>
          <cell r="W264">
            <v>168</v>
          </cell>
          <cell r="BE264">
            <v>3.0420720000000001</v>
          </cell>
          <cell r="BY264">
            <v>1.4549040000000002</v>
          </cell>
          <cell r="CS264">
            <v>1.7855640000000002</v>
          </cell>
          <cell r="EB264">
            <v>4.827636</v>
          </cell>
          <cell r="EG264">
            <v>11.110176000000001</v>
          </cell>
        </row>
        <row r="272">
          <cell r="G272">
            <v>151</v>
          </cell>
          <cell r="K272">
            <v>158</v>
          </cell>
          <cell r="O272">
            <v>150</v>
          </cell>
          <cell r="V272">
            <v>150</v>
          </cell>
          <cell r="W272">
            <v>609</v>
          </cell>
          <cell r="BE272">
            <v>17.452278</v>
          </cell>
          <cell r="BY272">
            <v>18.261324000000002</v>
          </cell>
          <cell r="CS272">
            <v>17.3367</v>
          </cell>
          <cell r="EB272">
            <v>17.3367</v>
          </cell>
          <cell r="EG272">
            <v>70.387001999999995</v>
          </cell>
        </row>
        <row r="273">
          <cell r="EJ273">
            <v>135568</v>
          </cell>
          <cell r="EK273">
            <v>12758.239972640471</v>
          </cell>
        </row>
      </sheetData>
      <sheetData sheetId="9">
        <row r="10">
          <cell r="D10">
            <v>7</v>
          </cell>
        </row>
        <row r="11">
          <cell r="G11">
            <v>6</v>
          </cell>
          <cell r="K11">
            <v>8</v>
          </cell>
          <cell r="O11">
            <v>8</v>
          </cell>
          <cell r="V11">
            <v>125</v>
          </cell>
          <cell r="W11">
            <v>147</v>
          </cell>
          <cell r="BU11">
            <v>4.3255296000000003</v>
          </cell>
          <cell r="CO11">
            <v>5.7673728000000004</v>
          </cell>
          <cell r="DI11">
            <v>5.7673728000000004</v>
          </cell>
          <cell r="ER11">
            <v>90.115199999999987</v>
          </cell>
          <cell r="EW11">
            <v>105.97547520000001</v>
          </cell>
        </row>
        <row r="12">
          <cell r="G12">
            <v>15</v>
          </cell>
          <cell r="K12">
            <v>15</v>
          </cell>
          <cell r="O12">
            <v>15</v>
          </cell>
          <cell r="V12">
            <v>15</v>
          </cell>
          <cell r="W12">
            <v>60</v>
          </cell>
          <cell r="BU12">
            <v>10.298879999999999</v>
          </cell>
          <cell r="CO12">
            <v>10.298879999999999</v>
          </cell>
          <cell r="DI12">
            <v>10.298879999999999</v>
          </cell>
          <cell r="ER12">
            <v>10.298879999999999</v>
          </cell>
          <cell r="EW12">
            <v>41.195519999999995</v>
          </cell>
        </row>
        <row r="14">
          <cell r="G14">
            <v>270</v>
          </cell>
          <cell r="K14">
            <v>270</v>
          </cell>
          <cell r="O14">
            <v>270</v>
          </cell>
          <cell r="V14">
            <v>268</v>
          </cell>
          <cell r="W14">
            <v>1078</v>
          </cell>
          <cell r="BU14">
            <v>194.64883199999997</v>
          </cell>
          <cell r="CO14">
            <v>194.64883199999997</v>
          </cell>
          <cell r="DI14">
            <v>194.64883199999997</v>
          </cell>
          <cell r="ER14">
            <v>193.2069888</v>
          </cell>
          <cell r="EW14">
            <v>777.15348479999989</v>
          </cell>
        </row>
        <row r="15">
          <cell r="G15">
            <v>147</v>
          </cell>
          <cell r="K15">
            <v>150</v>
          </cell>
          <cell r="O15">
            <v>150</v>
          </cell>
          <cell r="V15">
            <v>147</v>
          </cell>
          <cell r="W15">
            <v>594</v>
          </cell>
          <cell r="BU15">
            <v>100.929024</v>
          </cell>
          <cell r="CO15">
            <v>102.9888</v>
          </cell>
          <cell r="DI15">
            <v>102.9888</v>
          </cell>
          <cell r="ER15">
            <v>100.929024</v>
          </cell>
          <cell r="EW15">
            <v>407.83564800000005</v>
          </cell>
        </row>
        <row r="17">
          <cell r="G17">
            <v>150</v>
          </cell>
          <cell r="K17">
            <v>257</v>
          </cell>
          <cell r="O17">
            <v>372</v>
          </cell>
          <cell r="V17">
            <v>315</v>
          </cell>
          <cell r="W17">
            <v>1094</v>
          </cell>
          <cell r="BU17">
            <v>108.13824</v>
          </cell>
          <cell r="CO17">
            <v>185.27685119999998</v>
          </cell>
          <cell r="DI17">
            <v>268.18283520000006</v>
          </cell>
          <cell r="ER17">
            <v>227.09030400000006</v>
          </cell>
          <cell r="EW17">
            <v>788.68823040000007</v>
          </cell>
        </row>
        <row r="18">
          <cell r="G18">
            <v>72</v>
          </cell>
          <cell r="K18">
            <v>72</v>
          </cell>
          <cell r="O18">
            <v>72</v>
          </cell>
          <cell r="V18">
            <v>72</v>
          </cell>
          <cell r="W18">
            <v>288</v>
          </cell>
          <cell r="BU18">
            <v>49.434623999999999</v>
          </cell>
          <cell r="CO18">
            <v>49.434623999999999</v>
          </cell>
          <cell r="DI18">
            <v>49.434623999999999</v>
          </cell>
          <cell r="ER18">
            <v>49.434623999999999</v>
          </cell>
          <cell r="EW18">
            <v>197.738496</v>
          </cell>
        </row>
        <row r="20">
          <cell r="G20">
            <v>186</v>
          </cell>
          <cell r="K20">
            <v>214</v>
          </cell>
          <cell r="O20">
            <v>188</v>
          </cell>
          <cell r="V20">
            <v>208</v>
          </cell>
          <cell r="W20">
            <v>796</v>
          </cell>
          <cell r="BU20">
            <v>134.0914176</v>
          </cell>
          <cell r="CO20">
            <v>154.2772224</v>
          </cell>
          <cell r="DI20">
            <v>135.53326079999999</v>
          </cell>
          <cell r="ER20">
            <v>149.95169279999999</v>
          </cell>
          <cell r="EW20">
            <v>573.85359360000007</v>
          </cell>
        </row>
        <row r="22">
          <cell r="G22">
            <v>250</v>
          </cell>
          <cell r="K22">
            <v>320</v>
          </cell>
          <cell r="O22">
            <v>300</v>
          </cell>
          <cell r="V22">
            <v>695</v>
          </cell>
          <cell r="W22">
            <v>1565</v>
          </cell>
          <cell r="BU22">
            <v>180.2304</v>
          </cell>
          <cell r="CO22">
            <v>230.69491199999999</v>
          </cell>
          <cell r="DI22">
            <v>216.27647999999996</v>
          </cell>
          <cell r="ER22">
            <v>501.04051199999998</v>
          </cell>
          <cell r="EW22">
            <v>1128.2423040000001</v>
          </cell>
        </row>
        <row r="23">
          <cell r="G23">
            <v>240</v>
          </cell>
          <cell r="K23">
            <v>300</v>
          </cell>
          <cell r="O23">
            <v>330</v>
          </cell>
          <cell r="V23">
            <v>330</v>
          </cell>
          <cell r="W23">
            <v>1200</v>
          </cell>
          <cell r="BU23">
            <v>164.78208000000001</v>
          </cell>
          <cell r="CO23">
            <v>205.97759999999997</v>
          </cell>
          <cell r="DI23">
            <v>226.57535999999999</v>
          </cell>
          <cell r="ER23">
            <v>226.57535999999999</v>
          </cell>
          <cell r="EW23">
            <v>823.91039999999987</v>
          </cell>
        </row>
        <row r="24">
          <cell r="G24">
            <v>81</v>
          </cell>
          <cell r="K24">
            <v>61</v>
          </cell>
          <cell r="O24">
            <v>110</v>
          </cell>
          <cell r="V24">
            <v>120</v>
          </cell>
          <cell r="W24">
            <v>372</v>
          </cell>
          <cell r="BU24">
            <v>58.394649600000001</v>
          </cell>
          <cell r="CO24">
            <v>43.976217600000005</v>
          </cell>
          <cell r="DI24">
            <v>79.301376000000005</v>
          </cell>
          <cell r="ER24">
            <v>86.510591999999988</v>
          </cell>
          <cell r="EW24">
            <v>268.1828352</v>
          </cell>
        </row>
        <row r="25">
          <cell r="G25">
            <v>86</v>
          </cell>
          <cell r="K25">
            <v>118</v>
          </cell>
          <cell r="O25">
            <v>150</v>
          </cell>
          <cell r="V25">
            <v>60</v>
          </cell>
          <cell r="W25">
            <v>414</v>
          </cell>
          <cell r="BU25">
            <v>59.046911999999999</v>
          </cell>
          <cell r="CO25">
            <v>81.017855999999995</v>
          </cell>
          <cell r="DI25">
            <v>102.98879999999998</v>
          </cell>
          <cell r="ER25">
            <v>41.195520000000002</v>
          </cell>
          <cell r="EW25">
            <v>284.24908799999997</v>
          </cell>
        </row>
        <row r="27">
          <cell r="G27">
            <v>150</v>
          </cell>
          <cell r="K27">
            <v>150</v>
          </cell>
          <cell r="O27">
            <v>150</v>
          </cell>
          <cell r="V27">
            <v>150</v>
          </cell>
          <cell r="W27">
            <v>600</v>
          </cell>
          <cell r="BU27">
            <v>108.13824000000001</v>
          </cell>
          <cell r="CO27">
            <v>108.13824000000001</v>
          </cell>
          <cell r="DI27">
            <v>108.13824000000001</v>
          </cell>
          <cell r="ER27">
            <v>108.13824000000001</v>
          </cell>
          <cell r="EW27">
            <v>432.55296000000004</v>
          </cell>
        </row>
        <row r="28">
          <cell r="G28">
            <v>90</v>
          </cell>
          <cell r="K28">
            <v>98</v>
          </cell>
          <cell r="O28">
            <v>120</v>
          </cell>
          <cell r="V28">
            <v>120</v>
          </cell>
          <cell r="W28">
            <v>428</v>
          </cell>
          <cell r="BU28">
            <v>61.793280000000003</v>
          </cell>
          <cell r="CO28">
            <v>67.286015999999989</v>
          </cell>
          <cell r="DI28">
            <v>82.391040000000004</v>
          </cell>
          <cell r="ER28">
            <v>82.391040000000004</v>
          </cell>
          <cell r="EW28">
            <v>293.86137599999995</v>
          </cell>
        </row>
        <row r="30">
          <cell r="G30">
            <v>190</v>
          </cell>
          <cell r="K30">
            <v>210</v>
          </cell>
          <cell r="O30">
            <v>210</v>
          </cell>
          <cell r="V30">
            <v>190</v>
          </cell>
          <cell r="W30">
            <v>800</v>
          </cell>
          <cell r="BU30">
            <v>136.97510399999999</v>
          </cell>
          <cell r="CO30">
            <v>151.39353600000001</v>
          </cell>
          <cell r="DI30">
            <v>151.39353600000001</v>
          </cell>
          <cell r="ER30">
            <v>136.97510399999999</v>
          </cell>
          <cell r="EW30">
            <v>576.73727999999994</v>
          </cell>
        </row>
        <row r="31">
          <cell r="G31">
            <v>240</v>
          </cell>
          <cell r="K31">
            <v>300</v>
          </cell>
          <cell r="O31">
            <v>300</v>
          </cell>
          <cell r="V31">
            <v>300</v>
          </cell>
          <cell r="W31">
            <v>1140</v>
          </cell>
          <cell r="BU31">
            <v>164.78208000000001</v>
          </cell>
          <cell r="CO31">
            <v>205.97760000000002</v>
          </cell>
          <cell r="DI31">
            <v>205.97760000000002</v>
          </cell>
          <cell r="ER31">
            <v>205.97760000000002</v>
          </cell>
          <cell r="EW31">
            <v>782.71487999999999</v>
          </cell>
        </row>
        <row r="32">
          <cell r="G32">
            <v>0</v>
          </cell>
          <cell r="K32">
            <v>0</v>
          </cell>
          <cell r="O32">
            <v>0</v>
          </cell>
          <cell r="V32">
            <v>0</v>
          </cell>
          <cell r="W32">
            <v>0</v>
          </cell>
          <cell r="BU32">
            <v>0</v>
          </cell>
          <cell r="CO32">
            <v>0</v>
          </cell>
          <cell r="DI32">
            <v>0</v>
          </cell>
          <cell r="ER32">
            <v>0</v>
          </cell>
          <cell r="EW32">
            <v>0</v>
          </cell>
        </row>
        <row r="33">
          <cell r="G33">
            <v>0</v>
          </cell>
          <cell r="O33">
            <v>0</v>
          </cell>
          <cell r="V33">
            <v>0</v>
          </cell>
          <cell r="W33">
            <v>0</v>
          </cell>
          <cell r="BU33">
            <v>0</v>
          </cell>
          <cell r="CO33">
            <v>0</v>
          </cell>
          <cell r="DI33">
            <v>0</v>
          </cell>
          <cell r="ER33">
            <v>0</v>
          </cell>
          <cell r="EW33">
            <v>0</v>
          </cell>
        </row>
        <row r="35">
          <cell r="G35">
            <v>160</v>
          </cell>
          <cell r="K35">
            <v>142</v>
          </cell>
          <cell r="O35">
            <v>15</v>
          </cell>
          <cell r="V35">
            <v>15</v>
          </cell>
          <cell r="W35">
            <v>332</v>
          </cell>
          <cell r="BU35">
            <v>115.34745599999999</v>
          </cell>
          <cell r="CO35">
            <v>102.37086720000001</v>
          </cell>
          <cell r="DI35">
            <v>10.813824</v>
          </cell>
          <cell r="ER35">
            <v>10.813824</v>
          </cell>
          <cell r="EW35">
            <v>239.34597120000004</v>
          </cell>
        </row>
        <row r="36">
          <cell r="G36">
            <v>5</v>
          </cell>
          <cell r="K36">
            <v>22</v>
          </cell>
          <cell r="O36">
            <v>16</v>
          </cell>
          <cell r="V36">
            <v>4</v>
          </cell>
          <cell r="W36">
            <v>47</v>
          </cell>
          <cell r="BU36">
            <v>3.4329600000000005</v>
          </cell>
          <cell r="CO36">
            <v>15.105024</v>
          </cell>
          <cell r="DI36">
            <v>10.985472000000001</v>
          </cell>
          <cell r="ER36">
            <v>2.7463680000000004</v>
          </cell>
          <cell r="EW36">
            <v>32.269823999999993</v>
          </cell>
        </row>
        <row r="38">
          <cell r="G38">
            <v>180</v>
          </cell>
          <cell r="K38">
            <v>180</v>
          </cell>
          <cell r="O38">
            <v>180</v>
          </cell>
          <cell r="V38">
            <v>180</v>
          </cell>
          <cell r="W38">
            <v>720</v>
          </cell>
          <cell r="BU38">
            <v>129.76588799999996</v>
          </cell>
          <cell r="CO38">
            <v>129.76588799999996</v>
          </cell>
          <cell r="DI38">
            <v>129.76588799999996</v>
          </cell>
          <cell r="ER38">
            <v>129.76588799999996</v>
          </cell>
          <cell r="EW38">
            <v>519.06355199999985</v>
          </cell>
        </row>
        <row r="39">
          <cell r="G39">
            <v>30</v>
          </cell>
          <cell r="K39">
            <v>30</v>
          </cell>
          <cell r="O39">
            <v>30</v>
          </cell>
          <cell r="V39">
            <v>30</v>
          </cell>
          <cell r="W39">
            <v>120</v>
          </cell>
          <cell r="BU39">
            <v>20.597759999999997</v>
          </cell>
          <cell r="CO39">
            <v>20.597759999999997</v>
          </cell>
          <cell r="DI39">
            <v>20.597759999999997</v>
          </cell>
          <cell r="ER39">
            <v>20.597759999999997</v>
          </cell>
          <cell r="EW39">
            <v>82.39103999999999</v>
          </cell>
        </row>
        <row r="41">
          <cell r="G41">
            <v>52</v>
          </cell>
          <cell r="K41">
            <v>49</v>
          </cell>
          <cell r="O41">
            <v>49</v>
          </cell>
          <cell r="V41">
            <v>285</v>
          </cell>
          <cell r="W41">
            <v>435</v>
          </cell>
          <cell r="BU41">
            <v>37.487923200000004</v>
          </cell>
          <cell r="CO41">
            <v>35.325158399999992</v>
          </cell>
          <cell r="DI41">
            <v>35.325158399999992</v>
          </cell>
          <cell r="ER41">
            <v>205.46265599999998</v>
          </cell>
          <cell r="EW41">
            <v>313.60089599999998</v>
          </cell>
        </row>
        <row r="42">
          <cell r="G42">
            <v>30</v>
          </cell>
          <cell r="K42">
            <v>40</v>
          </cell>
          <cell r="O42">
            <v>27</v>
          </cell>
          <cell r="V42">
            <v>27</v>
          </cell>
          <cell r="W42">
            <v>124</v>
          </cell>
          <cell r="BU42">
            <v>20.597760000000001</v>
          </cell>
          <cell r="CO42">
            <v>27.46368</v>
          </cell>
          <cell r="DI42">
            <v>18.537983999999998</v>
          </cell>
          <cell r="ER42">
            <v>18.537983999999998</v>
          </cell>
          <cell r="EW42">
            <v>85.137407999999979</v>
          </cell>
        </row>
        <row r="44">
          <cell r="G44">
            <v>60</v>
          </cell>
          <cell r="K44">
            <v>60</v>
          </cell>
          <cell r="O44">
            <v>60</v>
          </cell>
          <cell r="V44">
            <v>243</v>
          </cell>
          <cell r="W44">
            <v>423</v>
          </cell>
          <cell r="BU44">
            <v>43.255296000000001</v>
          </cell>
          <cell r="CO44">
            <v>43.255296000000001</v>
          </cell>
          <cell r="DI44">
            <v>43.255296000000001</v>
          </cell>
          <cell r="ER44">
            <v>175.1839488</v>
          </cell>
          <cell r="EW44">
            <v>304.94983679999996</v>
          </cell>
        </row>
        <row r="45">
          <cell r="G45">
            <v>60</v>
          </cell>
          <cell r="K45">
            <v>60</v>
          </cell>
          <cell r="O45">
            <v>60</v>
          </cell>
          <cell r="V45">
            <v>60</v>
          </cell>
          <cell r="W45">
            <v>240</v>
          </cell>
          <cell r="BU45">
            <v>41.195519999999995</v>
          </cell>
          <cell r="CO45">
            <v>41.195519999999995</v>
          </cell>
          <cell r="DI45">
            <v>41.195519999999995</v>
          </cell>
          <cell r="ER45">
            <v>41.195519999999995</v>
          </cell>
          <cell r="EW45">
            <v>164.78207999999998</v>
          </cell>
        </row>
        <row r="47">
          <cell r="G47">
            <v>240</v>
          </cell>
          <cell r="K47">
            <v>240</v>
          </cell>
          <cell r="O47">
            <v>240</v>
          </cell>
          <cell r="V47">
            <v>240</v>
          </cell>
          <cell r="W47">
            <v>960</v>
          </cell>
          <cell r="BU47">
            <v>173.0211666978816</v>
          </cell>
          <cell r="CO47">
            <v>173.0211666978816</v>
          </cell>
          <cell r="DI47">
            <v>173.0211666978816</v>
          </cell>
          <cell r="ER47">
            <v>173.0211666978816</v>
          </cell>
          <cell r="EW47">
            <v>692.08466679152639</v>
          </cell>
        </row>
        <row r="48">
          <cell r="G48">
            <v>30</v>
          </cell>
          <cell r="K48">
            <v>30</v>
          </cell>
          <cell r="O48">
            <v>30</v>
          </cell>
          <cell r="V48">
            <v>30</v>
          </cell>
          <cell r="W48">
            <v>120</v>
          </cell>
          <cell r="BU48">
            <v>20.597757940223996</v>
          </cell>
          <cell r="CO48">
            <v>20.597757940223996</v>
          </cell>
          <cell r="DI48">
            <v>20.597757940223996</v>
          </cell>
          <cell r="ER48">
            <v>20.597757940223996</v>
          </cell>
          <cell r="EW48">
            <v>82.391031760895984</v>
          </cell>
        </row>
        <row r="50">
          <cell r="G50">
            <v>282</v>
          </cell>
          <cell r="K50">
            <v>282</v>
          </cell>
          <cell r="O50">
            <v>282</v>
          </cell>
          <cell r="V50">
            <v>282</v>
          </cell>
          <cell r="W50">
            <v>1128</v>
          </cell>
          <cell r="BU50">
            <v>203.29989120000002</v>
          </cell>
          <cell r="CO50">
            <v>203.29989120000002</v>
          </cell>
          <cell r="DI50">
            <v>203.29989120000002</v>
          </cell>
          <cell r="ER50">
            <v>203.29989120000002</v>
          </cell>
          <cell r="EW50">
            <v>813.19956480000008</v>
          </cell>
        </row>
        <row r="51">
          <cell r="G51">
            <v>150</v>
          </cell>
          <cell r="K51">
            <v>150</v>
          </cell>
          <cell r="O51">
            <v>150</v>
          </cell>
          <cell r="V51">
            <v>150</v>
          </cell>
          <cell r="W51">
            <v>600</v>
          </cell>
          <cell r="BU51">
            <v>102.98879999999998</v>
          </cell>
          <cell r="CO51">
            <v>102.98879999999998</v>
          </cell>
          <cell r="DI51">
            <v>102.98879999999998</v>
          </cell>
          <cell r="ER51">
            <v>102.98879999999998</v>
          </cell>
          <cell r="EW51">
            <v>411.95519999999993</v>
          </cell>
        </row>
        <row r="53">
          <cell r="G53">
            <v>156</v>
          </cell>
          <cell r="K53">
            <v>110</v>
          </cell>
          <cell r="O53">
            <v>110</v>
          </cell>
          <cell r="V53">
            <v>120</v>
          </cell>
          <cell r="W53">
            <v>496</v>
          </cell>
          <cell r="BU53">
            <v>112.46376959999998</v>
          </cell>
          <cell r="CO53">
            <v>79.301375999999991</v>
          </cell>
          <cell r="DI53">
            <v>79.301375999999991</v>
          </cell>
          <cell r="ER53">
            <v>86.510592000000003</v>
          </cell>
          <cell r="EW53">
            <v>357.57711359999996</v>
          </cell>
        </row>
        <row r="55">
          <cell r="G55">
            <v>18</v>
          </cell>
          <cell r="K55">
            <v>23</v>
          </cell>
          <cell r="O55">
            <v>16</v>
          </cell>
          <cell r="V55">
            <v>117</v>
          </cell>
          <cell r="W55">
            <v>174</v>
          </cell>
          <cell r="BU55">
            <v>12.976588800000002</v>
          </cell>
          <cell r="CO55">
            <v>16.581196799999997</v>
          </cell>
          <cell r="DI55">
            <v>11.534745600000001</v>
          </cell>
          <cell r="ER55">
            <v>84.347827199999983</v>
          </cell>
          <cell r="EW55">
            <v>125.44035840000001</v>
          </cell>
        </row>
        <row r="56">
          <cell r="G56">
            <v>32</v>
          </cell>
          <cell r="K56">
            <v>24</v>
          </cell>
          <cell r="O56">
            <v>24</v>
          </cell>
          <cell r="V56">
            <v>24</v>
          </cell>
          <cell r="W56">
            <v>104</v>
          </cell>
          <cell r="BU56">
            <v>21.970943999999996</v>
          </cell>
          <cell r="CO56">
            <v>16.478207999999999</v>
          </cell>
          <cell r="DI56">
            <v>16.478207999999999</v>
          </cell>
          <cell r="ER56">
            <v>16.478207999999999</v>
          </cell>
          <cell r="EW56">
            <v>71.405567999999988</v>
          </cell>
        </row>
        <row r="58">
          <cell r="G58">
            <v>210</v>
          </cell>
          <cell r="K58">
            <v>218</v>
          </cell>
          <cell r="O58">
            <v>220</v>
          </cell>
          <cell r="V58">
            <v>238</v>
          </cell>
          <cell r="W58">
            <v>886</v>
          </cell>
          <cell r="BU58">
            <v>151.39353599999998</v>
          </cell>
          <cell r="CO58">
            <v>157.16090879999999</v>
          </cell>
          <cell r="DI58">
            <v>158.60275199999998</v>
          </cell>
          <cell r="ER58">
            <v>171.57934079999998</v>
          </cell>
          <cell r="EW58">
            <v>638.73653760000002</v>
          </cell>
        </row>
        <row r="59">
          <cell r="G59">
            <v>218</v>
          </cell>
          <cell r="K59">
            <v>222</v>
          </cell>
          <cell r="O59">
            <v>248</v>
          </cell>
          <cell r="V59">
            <v>300</v>
          </cell>
          <cell r="W59">
            <v>988</v>
          </cell>
          <cell r="BU59">
            <v>149.67705599999999</v>
          </cell>
          <cell r="CO59">
            <v>152.42342399999995</v>
          </cell>
          <cell r="DI59">
            <v>170.27481599999996</v>
          </cell>
          <cell r="ER59">
            <v>205.97759999999997</v>
          </cell>
          <cell r="EW59">
            <v>678.35289599999987</v>
          </cell>
        </row>
        <row r="61">
          <cell r="G61">
            <v>47</v>
          </cell>
          <cell r="K61">
            <v>60</v>
          </cell>
          <cell r="O61">
            <v>60</v>
          </cell>
          <cell r="V61">
            <v>57</v>
          </cell>
          <cell r="W61">
            <v>224</v>
          </cell>
          <cell r="BU61">
            <v>33.883315199999998</v>
          </cell>
          <cell r="CO61">
            <v>43.255296000000001</v>
          </cell>
          <cell r="DI61">
            <v>43.255296000000001</v>
          </cell>
          <cell r="ER61">
            <v>41.092531200000003</v>
          </cell>
          <cell r="EW61">
            <v>161.48643840000003</v>
          </cell>
        </row>
        <row r="63">
          <cell r="G63">
            <v>260</v>
          </cell>
          <cell r="K63">
            <v>300</v>
          </cell>
          <cell r="O63">
            <v>320</v>
          </cell>
          <cell r="V63">
            <v>360</v>
          </cell>
          <cell r="W63">
            <v>1240</v>
          </cell>
          <cell r="BU63">
            <v>187.43961600000003</v>
          </cell>
          <cell r="CO63">
            <v>216.27648000000002</v>
          </cell>
          <cell r="DI63">
            <v>230.69491200000002</v>
          </cell>
          <cell r="ER63">
            <v>259.53177599999998</v>
          </cell>
          <cell r="EW63">
            <v>893.94278400000007</v>
          </cell>
        </row>
        <row r="64">
          <cell r="G64">
            <v>185</v>
          </cell>
          <cell r="K64">
            <v>210</v>
          </cell>
          <cell r="O64">
            <v>210</v>
          </cell>
          <cell r="V64">
            <v>210</v>
          </cell>
          <cell r="W64">
            <v>815</v>
          </cell>
          <cell r="BU64">
            <v>127.01952</v>
          </cell>
          <cell r="CO64">
            <v>144.18431999999999</v>
          </cell>
          <cell r="DI64">
            <v>144.18431999999999</v>
          </cell>
          <cell r="ER64">
            <v>144.18431999999999</v>
          </cell>
          <cell r="EW64">
            <v>559.57248000000004</v>
          </cell>
        </row>
        <row r="66">
          <cell r="G66">
            <v>350</v>
          </cell>
          <cell r="K66">
            <v>450</v>
          </cell>
          <cell r="O66">
            <v>450</v>
          </cell>
          <cell r="V66">
            <v>450</v>
          </cell>
          <cell r="W66">
            <v>1700</v>
          </cell>
          <cell r="BU66">
            <v>252.07170479796775</v>
          </cell>
          <cell r="CO66">
            <v>324.09219188310135</v>
          </cell>
          <cell r="DI66">
            <v>324.09219188310135</v>
          </cell>
          <cell r="ER66">
            <v>324.09219188310135</v>
          </cell>
          <cell r="EW66">
            <v>1224.3482804472719</v>
          </cell>
        </row>
        <row r="67">
          <cell r="G67">
            <v>270</v>
          </cell>
          <cell r="K67">
            <v>280</v>
          </cell>
          <cell r="O67">
            <v>260</v>
          </cell>
          <cell r="V67">
            <v>300</v>
          </cell>
          <cell r="W67">
            <v>1110</v>
          </cell>
          <cell r="BU67">
            <v>185.19553821891506</v>
          </cell>
          <cell r="CO67">
            <v>192.05463222702303</v>
          </cell>
          <cell r="DI67">
            <v>178.33644421080709</v>
          </cell>
          <cell r="ER67">
            <v>205.77282024323893</v>
          </cell>
          <cell r="EW67">
            <v>761.35943489998419</v>
          </cell>
        </row>
        <row r="69">
          <cell r="G69">
            <v>30</v>
          </cell>
          <cell r="K69">
            <v>0</v>
          </cell>
          <cell r="O69">
            <v>22</v>
          </cell>
          <cell r="V69">
            <v>60</v>
          </cell>
          <cell r="W69">
            <v>112</v>
          </cell>
          <cell r="BU69">
            <v>21.627648000000001</v>
          </cell>
          <cell r="CO69">
            <v>0</v>
          </cell>
          <cell r="DI69">
            <v>15.8602752</v>
          </cell>
          <cell r="ER69">
            <v>43.255296000000001</v>
          </cell>
          <cell r="EW69">
            <v>80.743219199999999</v>
          </cell>
        </row>
        <row r="71">
          <cell r="G71">
            <v>7250</v>
          </cell>
          <cell r="K71">
            <v>7900</v>
          </cell>
          <cell r="O71">
            <v>8146</v>
          </cell>
          <cell r="V71">
            <v>10088</v>
          </cell>
          <cell r="W71">
            <v>33384</v>
          </cell>
          <cell r="BU71">
            <v>5226.6268293323992</v>
          </cell>
          <cell r="CO71">
            <v>5695.2209588587521</v>
          </cell>
          <cell r="DI71">
            <v>5872.5658140333426</v>
          </cell>
          <cell r="ER71">
            <v>7272.580890248998</v>
          </cell>
          <cell r="EW71">
            <v>24066.994492473495</v>
          </cell>
        </row>
        <row r="72">
          <cell r="G72">
            <v>5700</v>
          </cell>
          <cell r="K72">
            <v>6123</v>
          </cell>
          <cell r="O72">
            <v>6150</v>
          </cell>
          <cell r="V72">
            <v>6300</v>
          </cell>
          <cell r="W72">
            <v>24273</v>
          </cell>
          <cell r="BU72">
            <v>3913.5333894508608</v>
          </cell>
          <cell r="CO72">
            <v>4203.9587620364236</v>
          </cell>
          <cell r="DI72">
            <v>4222.4965517759274</v>
          </cell>
          <cell r="ER72">
            <v>4325.4842725509516</v>
          </cell>
          <cell r="EW72">
            <v>16665.472975814162</v>
          </cell>
        </row>
        <row r="74">
          <cell r="G74">
            <v>65</v>
          </cell>
          <cell r="K74">
            <v>0</v>
          </cell>
          <cell r="O74">
            <v>60</v>
          </cell>
          <cell r="V74">
            <v>83</v>
          </cell>
          <cell r="W74">
            <v>208</v>
          </cell>
          <cell r="BU74">
            <v>46.859904</v>
          </cell>
          <cell r="CO74">
            <v>0</v>
          </cell>
          <cell r="DI74">
            <v>43.255296000000001</v>
          </cell>
          <cell r="ER74">
            <v>59.836492800000009</v>
          </cell>
          <cell r="EW74">
            <v>149.95169280000002</v>
          </cell>
        </row>
        <row r="75">
          <cell r="EZ75">
            <v>81539</v>
          </cell>
          <cell r="FA75">
            <v>57659.446914187334</v>
          </cell>
        </row>
      </sheetData>
      <sheetData sheetId="10">
        <row r="14">
          <cell r="D14">
            <v>1316</v>
          </cell>
        </row>
        <row r="15">
          <cell r="G15">
            <v>0</v>
          </cell>
          <cell r="K15">
            <v>0</v>
          </cell>
          <cell r="O15">
            <v>92</v>
          </cell>
          <cell r="V15">
            <v>92</v>
          </cell>
          <cell r="W15">
            <v>184</v>
          </cell>
          <cell r="BV15">
            <v>0</v>
          </cell>
          <cell r="CP15">
            <v>0</v>
          </cell>
          <cell r="DJ15">
            <v>626.29459999999995</v>
          </cell>
          <cell r="ES15">
            <v>626.29459999999995</v>
          </cell>
          <cell r="FC15">
            <v>1252.5891999999999</v>
          </cell>
          <cell r="FF15">
            <v>184</v>
          </cell>
          <cell r="FG15">
            <v>1252.5891999999999</v>
          </cell>
        </row>
        <row r="16">
          <cell r="G16">
            <v>4845</v>
          </cell>
          <cell r="K16">
            <v>4809</v>
          </cell>
          <cell r="O16">
            <v>3460</v>
          </cell>
          <cell r="V16">
            <v>1620</v>
          </cell>
          <cell r="W16">
            <v>14734</v>
          </cell>
          <cell r="BV16">
            <v>34631.682089999995</v>
          </cell>
          <cell r="CP16">
            <v>34374.356897999998</v>
          </cell>
          <cell r="DJ16">
            <v>24731.810119999998</v>
          </cell>
          <cell r="ES16">
            <v>11579.63364</v>
          </cell>
          <cell r="FC16">
            <v>105317.48274799999</v>
          </cell>
          <cell r="FF16">
            <v>14734</v>
          </cell>
          <cell r="FG16">
            <v>105317.48274799999</v>
          </cell>
        </row>
        <row r="17">
          <cell r="G17">
            <v>0</v>
          </cell>
          <cell r="K17">
            <v>779</v>
          </cell>
          <cell r="O17">
            <v>1940</v>
          </cell>
          <cell r="V17">
            <v>980</v>
          </cell>
          <cell r="W17">
            <v>3699</v>
          </cell>
          <cell r="BV17">
            <v>0</v>
          </cell>
          <cell r="CP17">
            <v>5568.2312379999994</v>
          </cell>
          <cell r="DJ17">
            <v>13866.96868</v>
          </cell>
          <cell r="ES17">
            <v>7004.9635600000001</v>
          </cell>
          <cell r="FC17">
            <v>26440.163477999999</v>
          </cell>
        </row>
        <row r="18">
          <cell r="FF18">
            <v>3699</v>
          </cell>
          <cell r="FG18">
            <v>26440.163477999999</v>
          </cell>
        </row>
      </sheetData>
      <sheetData sheetId="11">
        <row r="8">
          <cell r="D8">
            <v>0</v>
          </cell>
        </row>
        <row r="9">
          <cell r="G9">
            <v>452</v>
          </cell>
          <cell r="K9">
            <v>430</v>
          </cell>
          <cell r="O9">
            <v>570</v>
          </cell>
          <cell r="V9">
            <v>560</v>
          </cell>
          <cell r="W9">
            <v>2012</v>
          </cell>
          <cell r="BE9">
            <v>274.83772383235203</v>
          </cell>
          <cell r="BY9">
            <v>261.46066647767998</v>
          </cell>
          <cell r="CS9">
            <v>346.58739509831997</v>
          </cell>
          <cell r="EB9">
            <v>340.50691448255998</v>
          </cell>
          <cell r="EG9">
            <v>1223.3926998909119</v>
          </cell>
        </row>
        <row r="10">
          <cell r="G10">
            <v>460</v>
          </cell>
          <cell r="K10">
            <v>450</v>
          </cell>
          <cell r="O10">
            <v>560</v>
          </cell>
          <cell r="V10">
            <v>555</v>
          </cell>
          <cell r="W10">
            <v>2025</v>
          </cell>
          <cell r="BE10">
            <v>291.41858267779196</v>
          </cell>
          <cell r="BY10">
            <v>285.08339609784002</v>
          </cell>
          <cell r="CS10">
            <v>354.77044847731196</v>
          </cell>
          <cell r="EB10">
            <v>351.60285518733599</v>
          </cell>
          <cell r="EG10">
            <v>1282.87528244028</v>
          </cell>
        </row>
        <row r="11">
          <cell r="G11">
            <v>438</v>
          </cell>
          <cell r="K11">
            <v>448</v>
          </cell>
          <cell r="O11">
            <v>564</v>
          </cell>
          <cell r="V11">
            <v>548</v>
          </cell>
          <cell r="W11">
            <v>1998</v>
          </cell>
          <cell r="BE11">
            <v>194.19307104630244</v>
          </cell>
          <cell r="BY11">
            <v>198.62670280535042</v>
          </cell>
          <cell r="CS11">
            <v>250.05683121030725</v>
          </cell>
          <cell r="EB11">
            <v>242.96302039583043</v>
          </cell>
          <cell r="EG11">
            <v>885.83962545779059</v>
          </cell>
        </row>
        <row r="12">
          <cell r="G12">
            <v>286</v>
          </cell>
          <cell r="K12">
            <v>460</v>
          </cell>
          <cell r="O12">
            <v>570</v>
          </cell>
          <cell r="V12">
            <v>696</v>
          </cell>
          <cell r="W12">
            <v>2012</v>
          </cell>
          <cell r="BE12">
            <v>108.69751820104321</v>
          </cell>
          <cell r="BY12">
            <v>174.82817612755198</v>
          </cell>
          <cell r="CS12">
            <v>216.63491389718399</v>
          </cell>
          <cell r="EB12">
            <v>264.52263170603516</v>
          </cell>
          <cell r="EG12">
            <v>764.68323993181434</v>
          </cell>
        </row>
        <row r="13">
          <cell r="G13">
            <v>448</v>
          </cell>
          <cell r="K13">
            <v>570</v>
          </cell>
          <cell r="O13">
            <v>600</v>
          </cell>
          <cell r="V13">
            <v>600</v>
          </cell>
          <cell r="W13">
            <v>2218</v>
          </cell>
          <cell r="BE13">
            <v>492.17582596008964</v>
          </cell>
          <cell r="BY13">
            <v>626.20584999386392</v>
          </cell>
          <cell r="CS13">
            <v>659.16405262511989</v>
          </cell>
          <cell r="EB13">
            <v>659.16405262511989</v>
          </cell>
          <cell r="EG13">
            <v>2436.7097812041934</v>
          </cell>
        </row>
        <row r="14">
          <cell r="G14">
            <v>221</v>
          </cell>
          <cell r="K14">
            <v>542</v>
          </cell>
          <cell r="O14">
            <v>600</v>
          </cell>
          <cell r="V14">
            <v>600</v>
          </cell>
          <cell r="W14">
            <v>1963</v>
          </cell>
          <cell r="BE14">
            <v>118.01588595866158</v>
          </cell>
          <cell r="BY14">
            <v>289.43262529228321</v>
          </cell>
          <cell r="CS14">
            <v>320.40512024975999</v>
          </cell>
          <cell r="EB14">
            <v>320.40512024975999</v>
          </cell>
          <cell r="EG14">
            <v>1048.2587517504649</v>
          </cell>
        </row>
        <row r="20">
          <cell r="G20">
            <v>0</v>
          </cell>
          <cell r="K20">
            <v>814</v>
          </cell>
          <cell r="O20">
            <v>838</v>
          </cell>
          <cell r="V20">
            <v>864</v>
          </cell>
          <cell r="W20">
            <v>2516</v>
          </cell>
          <cell r="BE20">
            <v>0</v>
          </cell>
          <cell r="BY20">
            <v>652.58339941497115</v>
          </cell>
          <cell r="CS20">
            <v>671.82418760411042</v>
          </cell>
          <cell r="EB20">
            <v>692.66837480901131</v>
          </cell>
          <cell r="EG20">
            <v>2017.0759618280929</v>
          </cell>
        </row>
        <row r="22">
          <cell r="G22">
            <v>300</v>
          </cell>
          <cell r="K22">
            <v>450</v>
          </cell>
          <cell r="O22">
            <v>150</v>
          </cell>
          <cell r="V22">
            <v>450</v>
          </cell>
          <cell r="W22">
            <v>1350</v>
          </cell>
          <cell r="BE22">
            <v>182.41441847280001</v>
          </cell>
          <cell r="BY22">
            <v>273.62162770920003</v>
          </cell>
          <cell r="CS22">
            <v>91.207209236400004</v>
          </cell>
          <cell r="EB22">
            <v>273.62162770920003</v>
          </cell>
          <cell r="EG22">
            <v>820.86488312760002</v>
          </cell>
        </row>
        <row r="23">
          <cell r="G23">
            <v>300</v>
          </cell>
          <cell r="K23">
            <v>450</v>
          </cell>
          <cell r="O23">
            <v>150</v>
          </cell>
          <cell r="V23">
            <v>450</v>
          </cell>
          <cell r="W23">
            <v>1350</v>
          </cell>
          <cell r="BE23">
            <v>329.58202631256</v>
          </cell>
          <cell r="BY23">
            <v>494.37303946883992</v>
          </cell>
          <cell r="CS23">
            <v>164.79101315628</v>
          </cell>
          <cell r="EB23">
            <v>494.37303946883992</v>
          </cell>
          <cell r="EG23">
            <v>1483.1191184065199</v>
          </cell>
        </row>
        <row r="24">
          <cell r="G24">
            <v>300</v>
          </cell>
          <cell r="K24">
            <v>450</v>
          </cell>
          <cell r="O24">
            <v>150</v>
          </cell>
          <cell r="V24">
            <v>450</v>
          </cell>
          <cell r="W24">
            <v>1350</v>
          </cell>
          <cell r="BE24">
            <v>223.63558223652001</v>
          </cell>
          <cell r="BY24">
            <v>335.45337335478001</v>
          </cell>
          <cell r="CS24">
            <v>111.81779111826</v>
          </cell>
          <cell r="EB24">
            <v>335.45337335478001</v>
          </cell>
          <cell r="EG24">
            <v>1006.36012006434</v>
          </cell>
        </row>
        <row r="25">
          <cell r="G25">
            <v>300</v>
          </cell>
          <cell r="K25">
            <v>450</v>
          </cell>
          <cell r="O25">
            <v>150</v>
          </cell>
          <cell r="V25">
            <v>450</v>
          </cell>
          <cell r="W25">
            <v>1350</v>
          </cell>
          <cell r="BE25">
            <v>133.00895277144002</v>
          </cell>
          <cell r="BY25">
            <v>199.51342915716003</v>
          </cell>
          <cell r="CS25">
            <v>66.504476385720011</v>
          </cell>
          <cell r="EB25">
            <v>199.51342915716003</v>
          </cell>
          <cell r="EG25">
            <v>598.54028747148004</v>
          </cell>
        </row>
        <row r="26">
          <cell r="G26">
            <v>300</v>
          </cell>
          <cell r="K26">
            <v>450</v>
          </cell>
          <cell r="O26">
            <v>150</v>
          </cell>
          <cell r="V26">
            <v>450</v>
          </cell>
          <cell r="W26">
            <v>1350</v>
          </cell>
          <cell r="BE26">
            <v>114.01837573536001</v>
          </cell>
          <cell r="BY26">
            <v>171.02756360304002</v>
          </cell>
          <cell r="CS26">
            <v>57.009187867680005</v>
          </cell>
          <cell r="EB26">
            <v>171.02756360304002</v>
          </cell>
          <cell r="EG26">
            <v>513.08269080911998</v>
          </cell>
        </row>
        <row r="27">
          <cell r="G27">
            <v>300</v>
          </cell>
          <cell r="K27">
            <v>450</v>
          </cell>
          <cell r="O27">
            <v>150</v>
          </cell>
          <cell r="V27">
            <v>450</v>
          </cell>
          <cell r="W27">
            <v>1350</v>
          </cell>
          <cell r="BE27">
            <v>170.67172438836005</v>
          </cell>
          <cell r="BY27">
            <v>256.00758658254006</v>
          </cell>
          <cell r="CS27">
            <v>85.335862194180024</v>
          </cell>
          <cell r="EB27">
            <v>256.00758658254006</v>
          </cell>
          <cell r="EG27">
            <v>768.02275974762017</v>
          </cell>
        </row>
        <row r="28">
          <cell r="G28">
            <v>300</v>
          </cell>
          <cell r="K28">
            <v>450</v>
          </cell>
          <cell r="O28">
            <v>150</v>
          </cell>
          <cell r="V28">
            <v>450</v>
          </cell>
          <cell r="W28">
            <v>1350</v>
          </cell>
          <cell r="BE28">
            <v>160.20256012487999</v>
          </cell>
          <cell r="BY28">
            <v>240.30384018731999</v>
          </cell>
          <cell r="CS28">
            <v>80.101280062439997</v>
          </cell>
          <cell r="EB28">
            <v>240.30384018731999</v>
          </cell>
          <cell r="EG28">
            <v>720.91152056195995</v>
          </cell>
        </row>
        <row r="29">
          <cell r="G29">
            <v>300</v>
          </cell>
          <cell r="K29">
            <v>450</v>
          </cell>
          <cell r="O29">
            <v>150</v>
          </cell>
          <cell r="V29">
            <v>450</v>
          </cell>
          <cell r="W29">
            <v>1350</v>
          </cell>
          <cell r="BE29">
            <v>138.10307205527999</v>
          </cell>
          <cell r="BY29">
            <v>207.15460808292002</v>
          </cell>
          <cell r="CS29">
            <v>69.051536027639997</v>
          </cell>
          <cell r="EB29">
            <v>207.15460808292002</v>
          </cell>
          <cell r="EG29">
            <v>621.46382424876003</v>
          </cell>
        </row>
        <row r="30">
          <cell r="G30">
            <v>300</v>
          </cell>
          <cell r="K30">
            <v>450</v>
          </cell>
          <cell r="O30">
            <v>150</v>
          </cell>
          <cell r="V30">
            <v>450</v>
          </cell>
          <cell r="W30">
            <v>1350</v>
          </cell>
          <cell r="BE30">
            <v>190.05559739856</v>
          </cell>
          <cell r="BY30">
            <v>285.08339609783997</v>
          </cell>
          <cell r="CS30">
            <v>95.027798699279998</v>
          </cell>
          <cell r="EB30">
            <v>285.08339609783997</v>
          </cell>
          <cell r="EG30">
            <v>855.25018829352007</v>
          </cell>
        </row>
        <row r="31">
          <cell r="EJ31">
            <v>26894</v>
          </cell>
          <cell r="EK31">
            <v>17046.45073523447</v>
          </cell>
        </row>
      </sheetData>
      <sheetData sheetId="12"/>
      <sheetData sheetId="13"/>
      <sheetData sheetId="14"/>
      <sheetData sheetId="15"/>
      <sheetData sheetId="16">
        <row r="9">
          <cell r="D9">
            <v>394</v>
          </cell>
        </row>
        <row r="10">
          <cell r="G10">
            <v>922</v>
          </cell>
          <cell r="K10">
            <v>984</v>
          </cell>
          <cell r="O10">
            <v>945</v>
          </cell>
          <cell r="V10">
            <v>961</v>
          </cell>
          <cell r="W10">
            <v>3812</v>
          </cell>
          <cell r="BD10">
            <v>2651.6929649430999</v>
          </cell>
          <cell r="BX10">
            <v>2830.0063747331997</v>
          </cell>
          <cell r="CR10">
            <v>2717.8414879297497</v>
          </cell>
          <cell r="EA10">
            <v>2763.8578517465498</v>
          </cell>
          <cell r="EF10">
            <v>10963.398679352602</v>
          </cell>
        </row>
        <row r="11">
          <cell r="G11">
            <v>160</v>
          </cell>
          <cell r="K11">
            <v>150</v>
          </cell>
          <cell r="O11">
            <v>120</v>
          </cell>
          <cell r="V11">
            <v>180</v>
          </cell>
          <cell r="W11">
            <v>610</v>
          </cell>
          <cell r="BD11">
            <v>295.07160290399997</v>
          </cell>
          <cell r="BX11">
            <v>276.6296277225</v>
          </cell>
          <cell r="CR11">
            <v>221.30370217799998</v>
          </cell>
          <cell r="EA11">
            <v>331.95555326700003</v>
          </cell>
          <cell r="EF11">
            <v>1124.9604860714999</v>
          </cell>
        </row>
        <row r="12">
          <cell r="G12">
            <v>248</v>
          </cell>
          <cell r="K12">
            <v>353</v>
          </cell>
          <cell r="O12">
            <v>364</v>
          </cell>
          <cell r="V12">
            <v>349</v>
          </cell>
          <cell r="W12">
            <v>1314</v>
          </cell>
          <cell r="BD12">
            <v>214.06501416560002</v>
          </cell>
          <cell r="BX12">
            <v>304.69737903409998</v>
          </cell>
          <cell r="CR12">
            <v>314.19219821080003</v>
          </cell>
          <cell r="EA12">
            <v>301.24471751529995</v>
          </cell>
          <cell r="EF12">
            <v>1134.1993089258001</v>
          </cell>
        </row>
        <row r="14">
          <cell r="G14">
            <v>1540</v>
          </cell>
          <cell r="K14">
            <v>1590</v>
          </cell>
          <cell r="O14">
            <v>552</v>
          </cell>
          <cell r="V14">
            <v>1656</v>
          </cell>
          <cell r="W14">
            <v>5338</v>
          </cell>
          <cell r="BD14">
            <v>2712.4032582647005</v>
          </cell>
          <cell r="BX14">
            <v>2800.46829911745</v>
          </cell>
          <cell r="CR14">
            <v>972.23805101436005</v>
          </cell>
          <cell r="EA14">
            <v>2916.7141530430804</v>
          </cell>
          <cell r="EF14">
            <v>9401.8237614395912</v>
          </cell>
        </row>
        <row r="15">
          <cell r="G15">
            <v>330</v>
          </cell>
          <cell r="K15">
            <v>355</v>
          </cell>
          <cell r="O15">
            <v>136</v>
          </cell>
          <cell r="V15">
            <v>372</v>
          </cell>
          <cell r="W15">
            <v>1193</v>
          </cell>
          <cell r="BD15">
            <v>143.88311602665001</v>
          </cell>
          <cell r="BX15">
            <v>154.78335208927501</v>
          </cell>
          <cell r="CR15">
            <v>59.297284180680002</v>
          </cell>
          <cell r="EA15">
            <v>162.19551261186001</v>
          </cell>
          <cell r="EF15">
            <v>520.15926490846516</v>
          </cell>
        </row>
        <row r="16">
          <cell r="EG16">
            <v>12267</v>
          </cell>
          <cell r="EH16">
            <v>23144.54150069796</v>
          </cell>
        </row>
      </sheetData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МО взр"/>
      <sheetName val="Проф.МО дети  "/>
      <sheetName val="ДДС ТЖС"/>
      <sheetName val="ДДС опека"/>
      <sheetName val="ДВН1Этап новый "/>
      <sheetName val="ДВН2 этап"/>
      <sheetName val="1 в 2 года Исследования кала"/>
      <sheetName val="Маммография"/>
      <sheetName val="ДД"/>
      <sheetName val="ПМО"/>
    </sheetNames>
    <sheetDataSet>
      <sheetData sheetId="0">
        <row r="10">
          <cell r="E10">
            <v>0</v>
          </cell>
          <cell r="N10">
            <v>16</v>
          </cell>
          <cell r="Z10">
            <v>907</v>
          </cell>
          <cell r="AL10">
            <v>907</v>
          </cell>
          <cell r="BD10">
            <v>1365</v>
          </cell>
          <cell r="BG10">
            <v>3195</v>
          </cell>
          <cell r="EW10">
            <v>39.268000000000001</v>
          </cell>
          <cell r="HE10">
            <v>2273.0100000000002</v>
          </cell>
          <cell r="JM10">
            <v>2294.0300000000002</v>
          </cell>
          <cell r="MY10">
            <v>3471.8019999999997</v>
          </cell>
          <cell r="NN10">
            <v>8078.1100000000006</v>
          </cell>
        </row>
        <row r="93">
          <cell r="N93">
            <v>393</v>
          </cell>
          <cell r="Z93">
            <v>0</v>
          </cell>
          <cell r="AL93">
            <v>270</v>
          </cell>
          <cell r="BD93">
            <v>839</v>
          </cell>
          <cell r="BG93">
            <v>1502</v>
          </cell>
          <cell r="EW93">
            <v>972.88599999999997</v>
          </cell>
          <cell r="HE93">
            <v>0</v>
          </cell>
          <cell r="JM93">
            <v>703.25599999999997</v>
          </cell>
          <cell r="MY93">
            <v>2129.0419999999999</v>
          </cell>
          <cell r="NN93">
            <v>3805.1839999999993</v>
          </cell>
        </row>
        <row r="176">
          <cell r="N176">
            <v>0</v>
          </cell>
          <cell r="Z176">
            <v>1</v>
          </cell>
          <cell r="AL176">
            <v>1079</v>
          </cell>
          <cell r="BD176">
            <v>820</v>
          </cell>
          <cell r="BG176">
            <v>1900</v>
          </cell>
          <cell r="EW176">
            <v>0</v>
          </cell>
          <cell r="HE176">
            <v>2.0700000000000003</v>
          </cell>
          <cell r="JM176">
            <v>2723.9259999999995</v>
          </cell>
          <cell r="MY176">
            <v>2068.7039999999997</v>
          </cell>
          <cell r="NN176">
            <v>4794.7</v>
          </cell>
        </row>
        <row r="259">
          <cell r="N259">
            <v>0</v>
          </cell>
          <cell r="Z259">
            <v>0</v>
          </cell>
          <cell r="AL259">
            <v>825</v>
          </cell>
          <cell r="BD259">
            <v>383</v>
          </cell>
          <cell r="BG259">
            <v>1208</v>
          </cell>
          <cell r="EW259">
            <v>0</v>
          </cell>
          <cell r="HE259">
            <v>0</v>
          </cell>
          <cell r="JM259">
            <v>2087.5420000000004</v>
          </cell>
          <cell r="MY259">
            <v>946.9820000000002</v>
          </cell>
          <cell r="NN259">
            <v>3034.5240000000003</v>
          </cell>
        </row>
        <row r="342">
          <cell r="N342">
            <v>123</v>
          </cell>
          <cell r="Z342">
            <v>4</v>
          </cell>
          <cell r="AL342">
            <v>483</v>
          </cell>
          <cell r="BD342">
            <v>1150</v>
          </cell>
          <cell r="BG342">
            <v>1760</v>
          </cell>
          <cell r="EW342">
            <v>299.786</v>
          </cell>
          <cell r="HE342">
            <v>8.5380000000000003</v>
          </cell>
          <cell r="JM342">
            <v>1162.9820000000002</v>
          </cell>
          <cell r="MY342">
            <v>2864.0679999999993</v>
          </cell>
          <cell r="NN342">
            <v>4335.3740000000007</v>
          </cell>
        </row>
        <row r="425">
          <cell r="N425">
            <v>12</v>
          </cell>
          <cell r="Z425">
            <v>4</v>
          </cell>
          <cell r="AL425">
            <v>240</v>
          </cell>
          <cell r="BD425">
            <v>121</v>
          </cell>
          <cell r="BG425">
            <v>377</v>
          </cell>
          <cell r="EW425">
            <v>27.024000000000001</v>
          </cell>
          <cell r="HE425">
            <v>10.484</v>
          </cell>
          <cell r="JM425">
            <v>606.53600000000006</v>
          </cell>
          <cell r="MY425">
            <v>303.822</v>
          </cell>
          <cell r="NN425">
            <v>947.86599999999999</v>
          </cell>
        </row>
        <row r="508">
          <cell r="N508">
            <v>66</v>
          </cell>
          <cell r="Z508">
            <v>11</v>
          </cell>
          <cell r="AL508">
            <v>382</v>
          </cell>
          <cell r="BD508">
            <v>317</v>
          </cell>
          <cell r="BG508">
            <v>776</v>
          </cell>
          <cell r="EW508">
            <v>167.25200000000001</v>
          </cell>
          <cell r="HE508">
            <v>32.764000000000003</v>
          </cell>
          <cell r="JM508">
            <v>942.43200000000013</v>
          </cell>
          <cell r="MY508">
            <v>775.25799999999981</v>
          </cell>
          <cell r="NN508">
            <v>1917.7060000000001</v>
          </cell>
        </row>
        <row r="591">
          <cell r="N591">
            <v>25</v>
          </cell>
          <cell r="Z591">
            <v>74</v>
          </cell>
          <cell r="AL591">
            <v>478</v>
          </cell>
          <cell r="BD591">
            <v>252</v>
          </cell>
          <cell r="BG591">
            <v>829</v>
          </cell>
          <cell r="EW591">
            <v>59.317999999999998</v>
          </cell>
          <cell r="HE591">
            <v>183.04000000000002</v>
          </cell>
          <cell r="JM591">
            <v>1220.192</v>
          </cell>
          <cell r="MY591">
            <v>650.22399999999971</v>
          </cell>
          <cell r="NN591">
            <v>2112.7740000000003</v>
          </cell>
        </row>
        <row r="674">
          <cell r="N674">
            <v>55</v>
          </cell>
          <cell r="Z674">
            <v>0</v>
          </cell>
          <cell r="AL674">
            <v>252</v>
          </cell>
          <cell r="BD674">
            <v>124</v>
          </cell>
          <cell r="BG674">
            <v>431</v>
          </cell>
          <cell r="EW674">
            <v>133.494</v>
          </cell>
          <cell r="HE674">
            <v>0</v>
          </cell>
          <cell r="JM674">
            <v>637.75199999999995</v>
          </cell>
          <cell r="MY674">
            <v>320.38800000000003</v>
          </cell>
          <cell r="NN674">
            <v>1091.634</v>
          </cell>
        </row>
        <row r="757">
          <cell r="N757">
            <v>183</v>
          </cell>
          <cell r="Z757">
            <v>31</v>
          </cell>
          <cell r="AL757">
            <v>830</v>
          </cell>
          <cell r="BD757">
            <v>1070</v>
          </cell>
          <cell r="BG757">
            <v>2114</v>
          </cell>
          <cell r="EW757">
            <v>459.28199999999993</v>
          </cell>
          <cell r="HE757">
            <v>84.089999999999989</v>
          </cell>
          <cell r="JM757">
            <v>2090.7600000000002</v>
          </cell>
          <cell r="MY757">
            <v>2716.2359999999994</v>
          </cell>
          <cell r="NN757">
            <v>5350.3679999999995</v>
          </cell>
        </row>
        <row r="840">
          <cell r="N840">
            <v>42</v>
          </cell>
          <cell r="Z840">
            <v>0</v>
          </cell>
          <cell r="AL840">
            <v>59</v>
          </cell>
          <cell r="BD840">
            <v>18</v>
          </cell>
          <cell r="BG840">
            <v>119</v>
          </cell>
          <cell r="EW840">
            <v>106.69200000000002</v>
          </cell>
          <cell r="HE840">
            <v>0</v>
          </cell>
          <cell r="JM840">
            <v>150.23000000000005</v>
          </cell>
          <cell r="MY840">
            <v>43.636000000000003</v>
          </cell>
          <cell r="NN840">
            <v>300.55800000000005</v>
          </cell>
        </row>
        <row r="923">
          <cell r="N923">
            <v>151</v>
          </cell>
          <cell r="Z923">
            <v>0</v>
          </cell>
          <cell r="AL923">
            <v>263</v>
          </cell>
          <cell r="BD923">
            <v>23</v>
          </cell>
          <cell r="BG923">
            <v>437</v>
          </cell>
          <cell r="EW923">
            <v>383.37158474379999</v>
          </cell>
          <cell r="HE923">
            <v>0</v>
          </cell>
          <cell r="JM923">
            <v>667.73779322540008</v>
          </cell>
          <cell r="MY923">
            <v>52.341670245400003</v>
          </cell>
          <cell r="NN923">
            <v>1103.4510482146</v>
          </cell>
        </row>
        <row r="1006">
          <cell r="N1006">
            <v>3</v>
          </cell>
          <cell r="Z1006">
            <v>0</v>
          </cell>
          <cell r="AL1006">
            <v>515</v>
          </cell>
          <cell r="BD1006">
            <v>252</v>
          </cell>
          <cell r="BG1006">
            <v>770</v>
          </cell>
          <cell r="EW1006">
            <v>8.1020000000000003</v>
          </cell>
          <cell r="HE1006">
            <v>0</v>
          </cell>
          <cell r="JM1006">
            <v>1282.6659999999999</v>
          </cell>
          <cell r="MY1006">
            <v>634.10800000000017</v>
          </cell>
          <cell r="NN1006">
            <v>1924.8760000000002</v>
          </cell>
        </row>
        <row r="1089">
          <cell r="N1089">
            <v>127</v>
          </cell>
          <cell r="Z1089">
            <v>25</v>
          </cell>
          <cell r="AL1089">
            <v>1499</v>
          </cell>
          <cell r="BD1089">
            <v>511</v>
          </cell>
          <cell r="BG1089">
            <v>2162</v>
          </cell>
          <cell r="EW1089">
            <v>286.55</v>
          </cell>
          <cell r="HE1089">
            <v>71.554000000000002</v>
          </cell>
          <cell r="JM1089">
            <v>3698.9060000000004</v>
          </cell>
          <cell r="MY1089">
            <v>1382.694</v>
          </cell>
          <cell r="NN1089">
            <v>5439.7040000000006</v>
          </cell>
        </row>
        <row r="1172">
          <cell r="N1172">
            <v>0</v>
          </cell>
          <cell r="Z1172">
            <v>0</v>
          </cell>
          <cell r="AL1172">
            <v>257</v>
          </cell>
          <cell r="BD1172">
            <v>355</v>
          </cell>
          <cell r="BG1172">
            <v>612</v>
          </cell>
          <cell r="EW1172">
            <v>0</v>
          </cell>
          <cell r="HE1172">
            <v>0</v>
          </cell>
          <cell r="JM1172">
            <v>650.15800000000002</v>
          </cell>
          <cell r="MY1172">
            <v>894.39799999999991</v>
          </cell>
          <cell r="NN1172">
            <v>1544.556</v>
          </cell>
        </row>
        <row r="1255">
          <cell r="N1255">
            <v>52</v>
          </cell>
          <cell r="Z1255">
            <v>0</v>
          </cell>
          <cell r="AL1255">
            <v>215</v>
          </cell>
          <cell r="BD1255">
            <v>113</v>
          </cell>
          <cell r="BG1255">
            <v>380</v>
          </cell>
          <cell r="EW1255">
            <v>127.504</v>
          </cell>
          <cell r="HE1255">
            <v>0</v>
          </cell>
          <cell r="JM1255">
            <v>548.45000000000005</v>
          </cell>
          <cell r="MY1255">
            <v>287.71400000000006</v>
          </cell>
          <cell r="NN1255">
            <v>963.66799999999989</v>
          </cell>
        </row>
        <row r="1338">
          <cell r="N1338">
            <v>20</v>
          </cell>
          <cell r="Z1338">
            <v>14</v>
          </cell>
          <cell r="AL1338">
            <v>232</v>
          </cell>
          <cell r="BD1338">
            <v>203</v>
          </cell>
          <cell r="BG1338">
            <v>469</v>
          </cell>
          <cell r="EW1338">
            <v>49.368000000000002</v>
          </cell>
          <cell r="HE1338">
            <v>38.504000000000005</v>
          </cell>
          <cell r="JM1338">
            <v>575.99199999999996</v>
          </cell>
          <cell r="MY1338">
            <v>513.17800000000011</v>
          </cell>
          <cell r="NN1338">
            <v>1177.0420000000001</v>
          </cell>
        </row>
        <row r="1421">
          <cell r="N1421">
            <v>888</v>
          </cell>
          <cell r="Z1421">
            <v>71</v>
          </cell>
          <cell r="AL1421">
            <v>2723</v>
          </cell>
          <cell r="BD1421">
            <v>2762</v>
          </cell>
          <cell r="BG1421">
            <v>6444</v>
          </cell>
          <cell r="EW1421">
            <v>2161.0839999999998</v>
          </cell>
          <cell r="HE1421">
            <v>196.26599999999999</v>
          </cell>
          <cell r="JM1421">
            <v>6817.27</v>
          </cell>
          <cell r="MY1421">
            <v>7052.3879999999999</v>
          </cell>
          <cell r="NN1421">
            <v>16227.008</v>
          </cell>
        </row>
        <row r="1504">
          <cell r="N1504">
            <v>401</v>
          </cell>
          <cell r="Z1504">
            <v>19</v>
          </cell>
          <cell r="AL1504">
            <v>792</v>
          </cell>
          <cell r="BD1504">
            <v>896</v>
          </cell>
          <cell r="BG1504">
            <v>2108</v>
          </cell>
          <cell r="EW1504">
            <v>1009.4739999999997</v>
          </cell>
          <cell r="HE1504">
            <v>47.436</v>
          </cell>
          <cell r="JM1504">
            <v>1972.3439999999998</v>
          </cell>
          <cell r="MY1504">
            <v>2341.6639999999998</v>
          </cell>
          <cell r="NN1504">
            <v>5370.9180000000006</v>
          </cell>
        </row>
      </sheetData>
      <sheetData sheetId="1">
        <row r="11">
          <cell r="D11">
            <v>116</v>
          </cell>
          <cell r="G11">
            <v>408</v>
          </cell>
          <cell r="K11">
            <v>456</v>
          </cell>
          <cell r="O11">
            <v>465</v>
          </cell>
          <cell r="U11">
            <v>438</v>
          </cell>
          <cell r="V11">
            <v>1767</v>
          </cell>
          <cell r="BC11">
            <v>1478.389434599449</v>
          </cell>
          <cell r="BW11">
            <v>1650.0358505338183</v>
          </cell>
          <cell r="CQ11">
            <v>1672.1978875314524</v>
          </cell>
          <cell r="DU11">
            <v>1586.0545008053523</v>
          </cell>
          <cell r="DZ11">
            <v>6386.6776734700725</v>
          </cell>
        </row>
        <row r="43">
          <cell r="G43">
            <v>240</v>
          </cell>
          <cell r="K43">
            <v>0</v>
          </cell>
          <cell r="O43">
            <v>1368</v>
          </cell>
          <cell r="U43">
            <v>2020</v>
          </cell>
          <cell r="V43">
            <v>3628</v>
          </cell>
          <cell r="BC43">
            <v>900.10692783342949</v>
          </cell>
          <cell r="BW43">
            <v>0</v>
          </cell>
          <cell r="CQ43">
            <v>4643.3422992763772</v>
          </cell>
          <cell r="DU43">
            <v>6682.3415065258541</v>
          </cell>
          <cell r="DZ43">
            <v>12225.79073363566</v>
          </cell>
        </row>
        <row r="75">
          <cell r="G75">
            <v>877</v>
          </cell>
          <cell r="K75">
            <v>9</v>
          </cell>
          <cell r="O75">
            <v>1102</v>
          </cell>
          <cell r="U75">
            <v>1934</v>
          </cell>
          <cell r="V75">
            <v>3922</v>
          </cell>
          <cell r="BC75">
            <v>2829.7398712942345</v>
          </cell>
          <cell r="BW75">
            <v>22.196038281766498</v>
          </cell>
          <cell r="CQ75">
            <v>2955.2556116697565</v>
          </cell>
          <cell r="DU75">
            <v>5727.8381909609388</v>
          </cell>
          <cell r="DZ75">
            <v>11535.029712206697</v>
          </cell>
        </row>
        <row r="107">
          <cell r="G107">
            <v>0</v>
          </cell>
          <cell r="K107">
            <v>10</v>
          </cell>
          <cell r="O107">
            <v>1013</v>
          </cell>
          <cell r="U107">
            <v>1303</v>
          </cell>
          <cell r="V107">
            <v>2326</v>
          </cell>
          <cell r="BC107">
            <v>0</v>
          </cell>
          <cell r="BW107">
            <v>32.565296566074196</v>
          </cell>
          <cell r="CQ107">
            <v>3424.9901522185628</v>
          </cell>
          <cell r="DU107">
            <v>4572.8871050490625</v>
          </cell>
          <cell r="DZ107">
            <v>8030.4425538337009</v>
          </cell>
        </row>
        <row r="139">
          <cell r="G139">
            <v>1261</v>
          </cell>
          <cell r="K139">
            <v>238</v>
          </cell>
          <cell r="O139">
            <v>1740</v>
          </cell>
          <cell r="U139">
            <v>2715</v>
          </cell>
          <cell r="V139">
            <v>5954</v>
          </cell>
          <cell r="BC139">
            <v>2825.0828287442041</v>
          </cell>
          <cell r="BW139">
            <v>623.99836665844862</v>
          </cell>
          <cell r="CQ139">
            <v>6341.1986891904326</v>
          </cell>
          <cell r="DU139">
            <v>9692.7732687098705</v>
          </cell>
          <cell r="DZ139">
            <v>19483.053153302957</v>
          </cell>
        </row>
        <row r="171">
          <cell r="G171">
            <v>16</v>
          </cell>
          <cell r="K171">
            <v>27</v>
          </cell>
          <cell r="O171">
            <v>227</v>
          </cell>
          <cell r="U171">
            <v>730</v>
          </cell>
          <cell r="V171">
            <v>1000</v>
          </cell>
          <cell r="BC171">
            <v>45.647857324163994</v>
          </cell>
          <cell r="BW171">
            <v>76.126608420633801</v>
          </cell>
          <cell r="CQ171">
            <v>1192.690244546797</v>
          </cell>
          <cell r="DU171">
            <v>2449.6157150769168</v>
          </cell>
          <cell r="DZ171">
            <v>3764.0804253685114</v>
          </cell>
        </row>
        <row r="203">
          <cell r="G203">
            <v>178</v>
          </cell>
          <cell r="K203">
            <v>152</v>
          </cell>
          <cell r="O203">
            <v>425</v>
          </cell>
          <cell r="U203">
            <v>440</v>
          </cell>
          <cell r="V203">
            <v>1195</v>
          </cell>
          <cell r="BC203">
            <v>504.34558104352556</v>
          </cell>
          <cell r="BW203">
            <v>486.23989724291175</v>
          </cell>
          <cell r="CQ203">
            <v>1815.2900250512578</v>
          </cell>
          <cell r="DU203">
            <v>1933.4648881825499</v>
          </cell>
          <cell r="DZ203">
            <v>4739.3403915202443</v>
          </cell>
        </row>
        <row r="235">
          <cell r="G235">
            <v>512</v>
          </cell>
          <cell r="K235">
            <v>279</v>
          </cell>
          <cell r="O235">
            <v>550</v>
          </cell>
          <cell r="U235">
            <v>219</v>
          </cell>
          <cell r="V235">
            <v>1560</v>
          </cell>
          <cell r="BC235">
            <v>1727.4749085219707</v>
          </cell>
          <cell r="BW235">
            <v>898.25839135275351</v>
          </cell>
          <cell r="CQ235">
            <v>1641.7724051134569</v>
          </cell>
          <cell r="DU235">
            <v>506.03544486491614</v>
          </cell>
          <cell r="DZ235">
            <v>4773.5411498530975</v>
          </cell>
        </row>
        <row r="267">
          <cell r="G267">
            <v>0</v>
          </cell>
          <cell r="K267">
            <v>306</v>
          </cell>
          <cell r="O267">
            <v>490</v>
          </cell>
          <cell r="U267">
            <v>442</v>
          </cell>
          <cell r="V267">
            <v>1238</v>
          </cell>
          <cell r="BC267">
            <v>0</v>
          </cell>
          <cell r="BW267">
            <v>935.92784735520092</v>
          </cell>
          <cell r="CQ267">
            <v>1350.7140895848268</v>
          </cell>
          <cell r="DU267">
            <v>2296.9807248427855</v>
          </cell>
          <cell r="DZ267">
            <v>4583.6226617828142</v>
          </cell>
        </row>
        <row r="299">
          <cell r="G299">
            <v>552</v>
          </cell>
          <cell r="K299">
            <v>132</v>
          </cell>
          <cell r="O299">
            <v>498</v>
          </cell>
          <cell r="U299">
            <v>374</v>
          </cell>
          <cell r="V299">
            <v>1556</v>
          </cell>
          <cell r="BC299">
            <v>1979.917660521468</v>
          </cell>
          <cell r="BW299">
            <v>355.60112235918342</v>
          </cell>
          <cell r="CQ299">
            <v>2145.4679513505907</v>
          </cell>
          <cell r="DU299">
            <v>1880.1707523364212</v>
          </cell>
          <cell r="DZ299">
            <v>6361.157486567663</v>
          </cell>
        </row>
        <row r="331">
          <cell r="G331">
            <v>26</v>
          </cell>
          <cell r="K331">
            <v>0</v>
          </cell>
          <cell r="O331">
            <v>77</v>
          </cell>
          <cell r="U331">
            <v>185</v>
          </cell>
          <cell r="V331">
            <v>288</v>
          </cell>
          <cell r="BC331">
            <v>44.345520959105286</v>
          </cell>
          <cell r="BW331">
            <v>0</v>
          </cell>
          <cell r="CQ331">
            <v>175.76484327062656</v>
          </cell>
          <cell r="DU331">
            <v>680.74276101623889</v>
          </cell>
          <cell r="DZ331">
            <v>900.85312524597066</v>
          </cell>
        </row>
        <row r="363">
          <cell r="G363">
            <v>355</v>
          </cell>
          <cell r="K363">
            <v>0</v>
          </cell>
          <cell r="O363">
            <v>829</v>
          </cell>
          <cell r="U363">
            <v>337</v>
          </cell>
          <cell r="V363">
            <v>1521</v>
          </cell>
          <cell r="BC363">
            <v>849.34236760293004</v>
          </cell>
          <cell r="BW363">
            <v>0</v>
          </cell>
          <cell r="CQ363">
            <v>2963.3392741579555</v>
          </cell>
          <cell r="DU363">
            <v>1207.4368410252716</v>
          </cell>
          <cell r="DZ363">
            <v>5020.1184827861562</v>
          </cell>
        </row>
        <row r="395">
          <cell r="G395">
            <v>344</v>
          </cell>
          <cell r="K395">
            <v>167</v>
          </cell>
          <cell r="O395">
            <v>324</v>
          </cell>
          <cell r="U395">
            <v>399</v>
          </cell>
          <cell r="V395">
            <v>1234</v>
          </cell>
          <cell r="BC395">
            <v>1158.0052730547841</v>
          </cell>
          <cell r="BW395">
            <v>550.73035081417879</v>
          </cell>
          <cell r="CQ395">
            <v>1166.6058542847372</v>
          </cell>
          <cell r="DU395">
            <v>1366.2522405195298</v>
          </cell>
          <cell r="DZ395">
            <v>4241.5937186732299</v>
          </cell>
        </row>
        <row r="427">
          <cell r="G427">
            <v>526</v>
          </cell>
          <cell r="K427">
            <v>32</v>
          </cell>
          <cell r="O427">
            <v>1321</v>
          </cell>
          <cell r="U427">
            <v>1457</v>
          </cell>
          <cell r="V427">
            <v>3336</v>
          </cell>
          <cell r="BC427">
            <v>1418.0616972165915</v>
          </cell>
          <cell r="BW427">
            <v>157.7027508599264</v>
          </cell>
          <cell r="CQ427">
            <v>3720.1567818809899</v>
          </cell>
          <cell r="DU427">
            <v>4612.3461183816326</v>
          </cell>
          <cell r="DZ427">
            <v>9908.2673483391409</v>
          </cell>
        </row>
        <row r="459">
          <cell r="G459">
            <v>37</v>
          </cell>
          <cell r="K459">
            <v>94</v>
          </cell>
          <cell r="O459">
            <v>291</v>
          </cell>
          <cell r="U459">
            <v>761</v>
          </cell>
          <cell r="V459">
            <v>1183</v>
          </cell>
          <cell r="BC459">
            <v>99.789409790213114</v>
          </cell>
          <cell r="BW459">
            <v>217.56353727402978</v>
          </cell>
          <cell r="CQ459">
            <v>994.07658193044767</v>
          </cell>
          <cell r="DU459">
            <v>3026.9327161477399</v>
          </cell>
          <cell r="DZ459">
            <v>4338.3622451424308</v>
          </cell>
        </row>
        <row r="491">
          <cell r="G491">
            <v>156</v>
          </cell>
          <cell r="K491">
            <v>0</v>
          </cell>
          <cell r="O491">
            <v>518</v>
          </cell>
          <cell r="U491">
            <v>518</v>
          </cell>
          <cell r="V491">
            <v>1192</v>
          </cell>
          <cell r="BC491">
            <v>438.52611317657238</v>
          </cell>
          <cell r="BW491">
            <v>0</v>
          </cell>
          <cell r="CQ491">
            <v>1563.5098185870565</v>
          </cell>
          <cell r="DU491">
            <v>1507.9896448236</v>
          </cell>
          <cell r="DZ491">
            <v>3510.0255765872284</v>
          </cell>
        </row>
        <row r="523">
          <cell r="G523">
            <v>29</v>
          </cell>
          <cell r="K523">
            <v>0</v>
          </cell>
          <cell r="O523">
            <v>655</v>
          </cell>
          <cell r="U523">
            <v>546</v>
          </cell>
          <cell r="V523">
            <v>1230</v>
          </cell>
          <cell r="BC523">
            <v>93.939445263807997</v>
          </cell>
          <cell r="BW523">
            <v>0</v>
          </cell>
          <cell r="CQ523">
            <v>2405.603929798991</v>
          </cell>
          <cell r="DU523">
            <v>1930.2746959031131</v>
          </cell>
          <cell r="DZ523">
            <v>4429.8180709659118</v>
          </cell>
        </row>
        <row r="555">
          <cell r="G555">
            <v>8213</v>
          </cell>
          <cell r="K555">
            <v>575</v>
          </cell>
          <cell r="O555">
            <v>5260</v>
          </cell>
          <cell r="U555">
            <v>7688</v>
          </cell>
          <cell r="V555">
            <v>21736</v>
          </cell>
          <cell r="BC555">
            <v>30431.974396512454</v>
          </cell>
          <cell r="BW555">
            <v>2182.8053717360667</v>
          </cell>
          <cell r="CQ555">
            <v>22180.864642034259</v>
          </cell>
          <cell r="DU555">
            <v>32314.777371337408</v>
          </cell>
          <cell r="DZ555">
            <v>87110.421781620185</v>
          </cell>
        </row>
      </sheetData>
      <sheetData sheetId="2">
        <row r="8">
          <cell r="D8">
            <v>0</v>
          </cell>
          <cell r="G8">
            <v>0</v>
          </cell>
          <cell r="K8">
            <v>0</v>
          </cell>
          <cell r="O8">
            <v>0</v>
          </cell>
          <cell r="U8">
            <v>146</v>
          </cell>
          <cell r="V8">
            <v>146</v>
          </cell>
          <cell r="BE8">
            <v>0</v>
          </cell>
          <cell r="BY8">
            <v>0</v>
          </cell>
          <cell r="CS8">
            <v>0</v>
          </cell>
          <cell r="DW8">
            <v>1433.4897824000002</v>
          </cell>
          <cell r="EB8">
            <v>1433.4897824000002</v>
          </cell>
        </row>
        <row r="15">
          <cell r="G15">
            <v>0</v>
          </cell>
          <cell r="K15">
            <v>0</v>
          </cell>
          <cell r="O15">
            <v>0</v>
          </cell>
          <cell r="U15">
            <v>205</v>
          </cell>
          <cell r="V15">
            <v>205</v>
          </cell>
          <cell r="BE15">
            <v>0</v>
          </cell>
          <cell r="BY15">
            <v>0</v>
          </cell>
          <cell r="CS15">
            <v>0</v>
          </cell>
          <cell r="DW15">
            <v>2054.7345519999999</v>
          </cell>
          <cell r="EB15">
            <v>2054.7345519999999</v>
          </cell>
        </row>
        <row r="22">
          <cell r="G22">
            <v>0</v>
          </cell>
          <cell r="K22">
            <v>0</v>
          </cell>
          <cell r="O22">
            <v>150</v>
          </cell>
          <cell r="U22">
            <v>0</v>
          </cell>
          <cell r="V22">
            <v>150</v>
          </cell>
          <cell r="BE22">
            <v>0</v>
          </cell>
          <cell r="BY22">
            <v>0</v>
          </cell>
          <cell r="CS22">
            <v>1499.1901600000001</v>
          </cell>
          <cell r="DW22">
            <v>0</v>
          </cell>
          <cell r="EB22">
            <v>1499.1901600000001</v>
          </cell>
        </row>
        <row r="29">
          <cell r="G29">
            <v>0</v>
          </cell>
          <cell r="K29">
            <v>0</v>
          </cell>
          <cell r="O29">
            <v>60</v>
          </cell>
          <cell r="U29">
            <v>0</v>
          </cell>
          <cell r="V29">
            <v>60</v>
          </cell>
          <cell r="BE29">
            <v>0</v>
          </cell>
          <cell r="BY29">
            <v>0</v>
          </cell>
          <cell r="CS29">
            <v>597.68966399999999</v>
          </cell>
          <cell r="DW29">
            <v>0</v>
          </cell>
          <cell r="EB29">
            <v>597.68966399999999</v>
          </cell>
        </row>
        <row r="36">
          <cell r="G36">
            <v>0</v>
          </cell>
          <cell r="K36">
            <v>0</v>
          </cell>
          <cell r="O36">
            <v>122</v>
          </cell>
          <cell r="U36">
            <v>0</v>
          </cell>
          <cell r="V36">
            <v>122</v>
          </cell>
          <cell r="BE36">
            <v>0</v>
          </cell>
          <cell r="BY36">
            <v>0</v>
          </cell>
          <cell r="CS36">
            <v>1249.5131168000003</v>
          </cell>
          <cell r="DW36">
            <v>0</v>
          </cell>
          <cell r="EB36">
            <v>1249.5131168000003</v>
          </cell>
        </row>
        <row r="43">
          <cell r="G43">
            <v>0</v>
          </cell>
          <cell r="K43">
            <v>0</v>
          </cell>
          <cell r="O43">
            <v>18</v>
          </cell>
          <cell r="U43">
            <v>0</v>
          </cell>
          <cell r="V43">
            <v>18</v>
          </cell>
          <cell r="BE43">
            <v>0</v>
          </cell>
          <cell r="BY43">
            <v>0</v>
          </cell>
          <cell r="CS43">
            <v>182.53609920000002</v>
          </cell>
          <cell r="DW43">
            <v>0</v>
          </cell>
          <cell r="EB43">
            <v>182.53609920000002</v>
          </cell>
        </row>
        <row r="50">
          <cell r="G50">
            <v>0</v>
          </cell>
          <cell r="K50">
            <v>0</v>
          </cell>
          <cell r="O50">
            <v>11</v>
          </cell>
          <cell r="U50">
            <v>4</v>
          </cell>
          <cell r="V50">
            <v>15</v>
          </cell>
          <cell r="BE50">
            <v>0</v>
          </cell>
          <cell r="BY50">
            <v>0</v>
          </cell>
          <cell r="CS50">
            <v>99.641838400000012</v>
          </cell>
          <cell r="DW50">
            <v>42.019577600000005</v>
          </cell>
          <cell r="EB50">
            <v>141.661416</v>
          </cell>
        </row>
        <row r="57">
          <cell r="G57">
            <v>9</v>
          </cell>
          <cell r="K57">
            <v>20</v>
          </cell>
          <cell r="O57">
            <v>28</v>
          </cell>
          <cell r="U57">
            <v>28</v>
          </cell>
          <cell r="V57">
            <v>85</v>
          </cell>
          <cell r="BE57">
            <v>86.432049599999999</v>
          </cell>
          <cell r="BY57">
            <v>208.17388800000001</v>
          </cell>
          <cell r="CS57">
            <v>297.4130432</v>
          </cell>
          <cell r="DW57">
            <v>285.34904319999998</v>
          </cell>
          <cell r="EB57">
            <v>877.3680240000001</v>
          </cell>
        </row>
        <row r="64">
          <cell r="G64">
            <v>0</v>
          </cell>
          <cell r="K64">
            <v>14</v>
          </cell>
          <cell r="O64">
            <v>6</v>
          </cell>
          <cell r="U64">
            <v>28</v>
          </cell>
          <cell r="V64">
            <v>48</v>
          </cell>
          <cell r="BE64">
            <v>0</v>
          </cell>
          <cell r="BY64">
            <v>139.78852160000002</v>
          </cell>
          <cell r="CS64">
            <v>64.121366400000014</v>
          </cell>
          <cell r="DW64">
            <v>289.09304320000001</v>
          </cell>
          <cell r="EB64">
            <v>493.00293120000015</v>
          </cell>
        </row>
        <row r="71">
          <cell r="G71">
            <v>37</v>
          </cell>
          <cell r="K71">
            <v>4</v>
          </cell>
          <cell r="O71">
            <v>0</v>
          </cell>
          <cell r="U71">
            <v>79</v>
          </cell>
          <cell r="V71">
            <v>120</v>
          </cell>
          <cell r="BE71">
            <v>364.76109280000003</v>
          </cell>
          <cell r="BY71">
            <v>37.027577599999994</v>
          </cell>
          <cell r="CS71">
            <v>0</v>
          </cell>
          <cell r="DW71">
            <v>857.91465759999983</v>
          </cell>
          <cell r="EB71">
            <v>1259.7033279999998</v>
          </cell>
        </row>
        <row r="78">
          <cell r="G78">
            <v>0</v>
          </cell>
          <cell r="K78">
            <v>0</v>
          </cell>
          <cell r="O78">
            <v>0</v>
          </cell>
          <cell r="U78">
            <v>10</v>
          </cell>
          <cell r="V78">
            <v>10</v>
          </cell>
          <cell r="BE78">
            <v>0</v>
          </cell>
          <cell r="BY78">
            <v>0</v>
          </cell>
          <cell r="CS78">
            <v>0</v>
          </cell>
          <cell r="DW78">
            <v>99.536944000000005</v>
          </cell>
          <cell r="EB78">
            <v>99.536944000000005</v>
          </cell>
        </row>
        <row r="85">
          <cell r="G85">
            <v>0</v>
          </cell>
          <cell r="K85">
            <v>0</v>
          </cell>
          <cell r="O85">
            <v>0</v>
          </cell>
          <cell r="U85">
            <v>40</v>
          </cell>
          <cell r="V85">
            <v>40</v>
          </cell>
          <cell r="BE85">
            <v>0</v>
          </cell>
          <cell r="BY85">
            <v>0</v>
          </cell>
          <cell r="CS85">
            <v>0</v>
          </cell>
          <cell r="DW85">
            <v>419.72777600000001</v>
          </cell>
          <cell r="EB85">
            <v>419.72777600000001</v>
          </cell>
        </row>
        <row r="92">
          <cell r="G92">
            <v>11</v>
          </cell>
          <cell r="K92">
            <v>8</v>
          </cell>
          <cell r="O92">
            <v>30</v>
          </cell>
          <cell r="U92">
            <v>51</v>
          </cell>
          <cell r="V92">
            <v>100</v>
          </cell>
          <cell r="BE92">
            <v>115.29383840000001</v>
          </cell>
          <cell r="BY92">
            <v>68.023155200000005</v>
          </cell>
          <cell r="CS92">
            <v>298.50683200000003</v>
          </cell>
          <cell r="DW92">
            <v>517.86161440000001</v>
          </cell>
          <cell r="EB92">
            <v>999.68543999999997</v>
          </cell>
        </row>
        <row r="99">
          <cell r="G99">
            <v>0</v>
          </cell>
          <cell r="K99">
            <v>0</v>
          </cell>
          <cell r="O99">
            <v>19</v>
          </cell>
          <cell r="U99">
            <v>31</v>
          </cell>
          <cell r="V99">
            <v>50</v>
          </cell>
          <cell r="BE99">
            <v>0</v>
          </cell>
          <cell r="BY99">
            <v>0</v>
          </cell>
          <cell r="CS99">
            <v>171.12819360000003</v>
          </cell>
          <cell r="DW99">
            <v>262.34172640000003</v>
          </cell>
          <cell r="EB99">
            <v>433.46992000000006</v>
          </cell>
        </row>
        <row r="106">
          <cell r="G106">
            <v>0</v>
          </cell>
          <cell r="K106">
            <v>0</v>
          </cell>
          <cell r="O106">
            <v>0</v>
          </cell>
          <cell r="U106">
            <v>10</v>
          </cell>
          <cell r="V106">
            <v>10</v>
          </cell>
          <cell r="BE106">
            <v>0</v>
          </cell>
          <cell r="BY106">
            <v>0</v>
          </cell>
          <cell r="CS106">
            <v>0</v>
          </cell>
          <cell r="DW106">
            <v>100.05694400000002</v>
          </cell>
          <cell r="EB106">
            <v>100.05694400000002</v>
          </cell>
        </row>
        <row r="113">
          <cell r="G113">
            <v>0</v>
          </cell>
          <cell r="K113">
            <v>0</v>
          </cell>
          <cell r="O113">
            <v>55</v>
          </cell>
          <cell r="U113">
            <v>24</v>
          </cell>
          <cell r="V113">
            <v>79</v>
          </cell>
          <cell r="BE113">
            <v>0</v>
          </cell>
          <cell r="BY113">
            <v>0</v>
          </cell>
          <cell r="CS113">
            <v>551.61319200000014</v>
          </cell>
          <cell r="DW113">
            <v>248.21746560000003</v>
          </cell>
          <cell r="EB113">
            <v>799.83065760000022</v>
          </cell>
        </row>
        <row r="120">
          <cell r="G120">
            <v>86</v>
          </cell>
          <cell r="K120">
            <v>24</v>
          </cell>
          <cell r="O120">
            <v>100</v>
          </cell>
          <cell r="U120">
            <v>260</v>
          </cell>
          <cell r="V120">
            <v>470</v>
          </cell>
          <cell r="BE120">
            <v>825.99291840000001</v>
          </cell>
          <cell r="BY120">
            <v>257.21346560000006</v>
          </cell>
          <cell r="CS120">
            <v>1020.3294400000002</v>
          </cell>
          <cell r="DW120">
            <v>2722.5365440000005</v>
          </cell>
          <cell r="EB120">
            <v>4826.0723680000001</v>
          </cell>
        </row>
      </sheetData>
      <sheetData sheetId="3">
        <row r="7">
          <cell r="D7">
            <v>0</v>
          </cell>
          <cell r="G7">
            <v>0</v>
          </cell>
          <cell r="K7">
            <v>0</v>
          </cell>
          <cell r="O7">
            <v>0</v>
          </cell>
          <cell r="U7">
            <v>200</v>
          </cell>
          <cell r="V7">
            <v>200</v>
          </cell>
          <cell r="BE7">
            <v>0</v>
          </cell>
          <cell r="BY7">
            <v>0</v>
          </cell>
          <cell r="CS7">
            <v>0</v>
          </cell>
          <cell r="DW7">
            <v>1959.5520000000001</v>
          </cell>
          <cell r="ED7">
            <v>1959.5520000000001</v>
          </cell>
        </row>
        <row r="14">
          <cell r="G14">
            <v>0</v>
          </cell>
          <cell r="K14">
            <v>0</v>
          </cell>
          <cell r="O14">
            <v>0</v>
          </cell>
          <cell r="U14">
            <v>321</v>
          </cell>
          <cell r="V14">
            <v>321</v>
          </cell>
          <cell r="BE14">
            <v>0</v>
          </cell>
          <cell r="BY14">
            <v>0</v>
          </cell>
          <cell r="CS14">
            <v>0</v>
          </cell>
          <cell r="DW14">
            <v>3081.2360600000002</v>
          </cell>
          <cell r="ED14">
            <v>3081.2360600000002</v>
          </cell>
        </row>
        <row r="21">
          <cell r="G21">
            <v>0</v>
          </cell>
          <cell r="K21">
            <v>0</v>
          </cell>
          <cell r="O21">
            <v>309</v>
          </cell>
          <cell r="U21">
            <v>0</v>
          </cell>
          <cell r="V21">
            <v>309</v>
          </cell>
          <cell r="BE21">
            <v>0</v>
          </cell>
          <cell r="BY21">
            <v>0</v>
          </cell>
          <cell r="CS21">
            <v>3138.2157400000001</v>
          </cell>
          <cell r="DW21">
            <v>0</v>
          </cell>
          <cell r="ED21">
            <v>3138.2157400000001</v>
          </cell>
        </row>
        <row r="28">
          <cell r="G28">
            <v>0</v>
          </cell>
          <cell r="K28">
            <v>0</v>
          </cell>
          <cell r="O28">
            <v>166</v>
          </cell>
          <cell r="U28">
            <v>0</v>
          </cell>
          <cell r="V28">
            <v>166</v>
          </cell>
          <cell r="BE28">
            <v>0</v>
          </cell>
          <cell r="BY28">
            <v>0</v>
          </cell>
          <cell r="CS28">
            <v>1674.1427600000002</v>
          </cell>
          <cell r="DW28">
            <v>0</v>
          </cell>
          <cell r="ED28">
            <v>1674.1427600000002</v>
          </cell>
        </row>
        <row r="35">
          <cell r="G35">
            <v>0</v>
          </cell>
          <cell r="K35">
            <v>0</v>
          </cell>
          <cell r="O35">
            <v>272</v>
          </cell>
          <cell r="U35">
            <v>0</v>
          </cell>
          <cell r="V35">
            <v>272</v>
          </cell>
          <cell r="BE35">
            <v>0</v>
          </cell>
          <cell r="BY35">
            <v>0</v>
          </cell>
          <cell r="CS35">
            <v>2744.4339199999999</v>
          </cell>
          <cell r="DW35">
            <v>0</v>
          </cell>
          <cell r="ED35">
            <v>2744.4339199999999</v>
          </cell>
        </row>
        <row r="42">
          <cell r="G42">
            <v>0</v>
          </cell>
          <cell r="K42">
            <v>0</v>
          </cell>
          <cell r="O42">
            <v>91</v>
          </cell>
          <cell r="U42">
            <v>0</v>
          </cell>
          <cell r="V42">
            <v>91</v>
          </cell>
          <cell r="BE42">
            <v>0</v>
          </cell>
          <cell r="BY42">
            <v>0</v>
          </cell>
          <cell r="CS42">
            <v>922.52826000000005</v>
          </cell>
          <cell r="DW42">
            <v>0</v>
          </cell>
          <cell r="ED42">
            <v>922.52826000000005</v>
          </cell>
        </row>
        <row r="49">
          <cell r="G49">
            <v>0</v>
          </cell>
          <cell r="K49">
            <v>0</v>
          </cell>
          <cell r="O49">
            <v>12</v>
          </cell>
          <cell r="U49">
            <v>63</v>
          </cell>
          <cell r="V49">
            <v>75</v>
          </cell>
          <cell r="BE49">
            <v>0</v>
          </cell>
          <cell r="BY49">
            <v>0</v>
          </cell>
          <cell r="CS49">
            <v>105.81031999999999</v>
          </cell>
          <cell r="DW49">
            <v>643.35418000000004</v>
          </cell>
          <cell r="ED49">
            <v>749.16449999999998</v>
          </cell>
        </row>
        <row r="56">
          <cell r="G56">
            <v>22</v>
          </cell>
          <cell r="K56">
            <v>38</v>
          </cell>
          <cell r="O56">
            <v>15</v>
          </cell>
          <cell r="U56">
            <v>20</v>
          </cell>
          <cell r="V56">
            <v>95</v>
          </cell>
          <cell r="BE56">
            <v>222.31891999999999</v>
          </cell>
          <cell r="BY56">
            <v>388.03268000000003</v>
          </cell>
          <cell r="CS56">
            <v>153.96289999999999</v>
          </cell>
          <cell r="DW56">
            <v>204.81720000000001</v>
          </cell>
          <cell r="ED56">
            <v>969.13170000000014</v>
          </cell>
        </row>
        <row r="63">
          <cell r="G63">
            <v>0</v>
          </cell>
          <cell r="K63">
            <v>13</v>
          </cell>
          <cell r="O63">
            <v>0</v>
          </cell>
          <cell r="U63">
            <v>40</v>
          </cell>
          <cell r="V63">
            <v>53</v>
          </cell>
          <cell r="BE63">
            <v>0</v>
          </cell>
          <cell r="BY63">
            <v>128.61118000000002</v>
          </cell>
          <cell r="CS63">
            <v>0</v>
          </cell>
          <cell r="DW63">
            <v>404.48439999999999</v>
          </cell>
          <cell r="ED63">
            <v>533.09558000000004</v>
          </cell>
        </row>
        <row r="70">
          <cell r="G70">
            <v>0</v>
          </cell>
          <cell r="K70">
            <v>94</v>
          </cell>
          <cell r="O70">
            <v>0</v>
          </cell>
          <cell r="U70">
            <v>69</v>
          </cell>
          <cell r="V70">
            <v>163</v>
          </cell>
          <cell r="BE70">
            <v>0</v>
          </cell>
          <cell r="BY70">
            <v>870.96083999999996</v>
          </cell>
          <cell r="CS70">
            <v>0</v>
          </cell>
          <cell r="DW70">
            <v>721.10934000000009</v>
          </cell>
          <cell r="ED70">
            <v>1592.0701800000002</v>
          </cell>
        </row>
        <row r="77">
          <cell r="G77">
            <v>0</v>
          </cell>
          <cell r="K77">
            <v>0</v>
          </cell>
          <cell r="O77">
            <v>0</v>
          </cell>
          <cell r="U77">
            <v>20</v>
          </cell>
          <cell r="V77">
            <v>20</v>
          </cell>
          <cell r="BE77">
            <v>0</v>
          </cell>
          <cell r="BY77">
            <v>0</v>
          </cell>
          <cell r="CS77">
            <v>0</v>
          </cell>
          <cell r="DW77">
            <v>202.21719999999999</v>
          </cell>
          <cell r="ED77">
            <v>202.21719999999999</v>
          </cell>
        </row>
        <row r="84">
          <cell r="G84">
            <v>0</v>
          </cell>
          <cell r="K84">
            <v>0</v>
          </cell>
          <cell r="O84">
            <v>0</v>
          </cell>
          <cell r="U84">
            <v>97</v>
          </cell>
          <cell r="V84">
            <v>97</v>
          </cell>
          <cell r="BE84">
            <v>0</v>
          </cell>
          <cell r="BY84">
            <v>0</v>
          </cell>
          <cell r="CS84">
            <v>0</v>
          </cell>
          <cell r="DW84">
            <v>982.63341999999989</v>
          </cell>
          <cell r="ED84">
            <v>982.63341999999989</v>
          </cell>
        </row>
        <row r="91">
          <cell r="G91">
            <v>0</v>
          </cell>
          <cell r="K91">
            <v>0</v>
          </cell>
          <cell r="O91">
            <v>21</v>
          </cell>
          <cell r="U91">
            <v>79</v>
          </cell>
          <cell r="V91">
            <v>100</v>
          </cell>
          <cell r="BE91">
            <v>0</v>
          </cell>
          <cell r="BY91">
            <v>0</v>
          </cell>
          <cell r="CS91">
            <v>210.31806000000003</v>
          </cell>
          <cell r="DW91">
            <v>778.36794000000009</v>
          </cell>
          <cell r="ED91">
            <v>988.68600000000026</v>
          </cell>
        </row>
        <row r="98">
          <cell r="G98">
            <v>0</v>
          </cell>
          <cell r="K98">
            <v>0</v>
          </cell>
          <cell r="O98">
            <v>55</v>
          </cell>
          <cell r="U98">
            <v>139</v>
          </cell>
          <cell r="V98">
            <v>194</v>
          </cell>
          <cell r="BE98">
            <v>0</v>
          </cell>
          <cell r="BY98">
            <v>0</v>
          </cell>
          <cell r="CS98">
            <v>545.7473</v>
          </cell>
          <cell r="DW98">
            <v>1366.7195400000001</v>
          </cell>
          <cell r="ED98">
            <v>1912.4668400000003</v>
          </cell>
        </row>
        <row r="105">
          <cell r="G105">
            <v>0</v>
          </cell>
          <cell r="K105">
            <v>0</v>
          </cell>
          <cell r="O105">
            <v>0</v>
          </cell>
          <cell r="U105">
            <v>68</v>
          </cell>
          <cell r="V105">
            <v>68</v>
          </cell>
          <cell r="BE105">
            <v>0</v>
          </cell>
          <cell r="BY105">
            <v>0</v>
          </cell>
          <cell r="CS105">
            <v>0</v>
          </cell>
          <cell r="DW105">
            <v>680.25847999999996</v>
          </cell>
          <cell r="ED105">
            <v>680.25847999999996</v>
          </cell>
        </row>
        <row r="112">
          <cell r="G112">
            <v>0</v>
          </cell>
          <cell r="K112">
            <v>0</v>
          </cell>
          <cell r="O112">
            <v>92</v>
          </cell>
          <cell r="U112">
            <v>0</v>
          </cell>
          <cell r="V112">
            <v>92</v>
          </cell>
          <cell r="BE112">
            <v>0</v>
          </cell>
          <cell r="BY112">
            <v>0</v>
          </cell>
          <cell r="CS112">
            <v>926.5791200000001</v>
          </cell>
          <cell r="DW112">
            <v>0</v>
          </cell>
          <cell r="ED112">
            <v>926.5791200000001</v>
          </cell>
        </row>
        <row r="119">
          <cell r="G119">
            <v>0</v>
          </cell>
          <cell r="K119">
            <v>0</v>
          </cell>
          <cell r="O119">
            <v>64</v>
          </cell>
          <cell r="U119">
            <v>22</v>
          </cell>
          <cell r="V119">
            <v>86</v>
          </cell>
          <cell r="BE119">
            <v>0</v>
          </cell>
          <cell r="BY119">
            <v>0</v>
          </cell>
          <cell r="CS119">
            <v>638.4050400000001</v>
          </cell>
          <cell r="DW119">
            <v>225.01892000000004</v>
          </cell>
          <cell r="ED119">
            <v>863.42396000000008</v>
          </cell>
        </row>
        <row r="126">
          <cell r="G126">
            <v>55</v>
          </cell>
          <cell r="K126">
            <v>74</v>
          </cell>
          <cell r="O126">
            <v>191</v>
          </cell>
          <cell r="U126">
            <v>357</v>
          </cell>
          <cell r="V126">
            <v>677</v>
          </cell>
          <cell r="BE126">
            <v>569.14730000000009</v>
          </cell>
          <cell r="BY126">
            <v>695.13364000000001</v>
          </cell>
          <cell r="CS126">
            <v>1996.1142600000003</v>
          </cell>
          <cell r="DW126">
            <v>3563.1070200000004</v>
          </cell>
          <cell r="ED126">
            <v>6823.5022200000003</v>
          </cell>
        </row>
      </sheetData>
      <sheetData sheetId="4">
        <row r="5">
          <cell r="E5">
            <v>124</v>
          </cell>
          <cell r="N5">
            <v>238</v>
          </cell>
          <cell r="Z5">
            <v>464</v>
          </cell>
          <cell r="AL5">
            <v>783</v>
          </cell>
          <cell r="BD5">
            <v>949</v>
          </cell>
          <cell r="BG5">
            <v>2434</v>
          </cell>
          <cell r="EY5">
            <v>638.58600000000001</v>
          </cell>
          <cell r="HG5">
            <v>1311.4690000000001</v>
          </cell>
          <cell r="JO5">
            <v>2154.5800000000013</v>
          </cell>
          <cell r="NA5">
            <v>2792.6770000000006</v>
          </cell>
          <cell r="NP5">
            <v>6897.3119999999972</v>
          </cell>
        </row>
        <row r="74">
          <cell r="N74">
            <v>1234</v>
          </cell>
          <cell r="Z74">
            <v>245</v>
          </cell>
          <cell r="AL74">
            <v>1752</v>
          </cell>
          <cell r="BD74">
            <v>1667</v>
          </cell>
          <cell r="BG74">
            <v>4898</v>
          </cell>
          <cell r="EY74">
            <v>3785.2099999999996</v>
          </cell>
          <cell r="HG74">
            <v>1082.6480000000001</v>
          </cell>
          <cell r="JO74">
            <v>5093.6260000000002</v>
          </cell>
          <cell r="NA74">
            <v>4984.8479999999981</v>
          </cell>
          <cell r="NP74">
            <v>14946.331999999999</v>
          </cell>
        </row>
        <row r="143">
          <cell r="N143">
            <v>775</v>
          </cell>
          <cell r="Z143">
            <v>2</v>
          </cell>
          <cell r="AL143">
            <v>1004</v>
          </cell>
          <cell r="BD143">
            <v>1611</v>
          </cell>
          <cell r="BG143">
            <v>3392</v>
          </cell>
          <cell r="EY143">
            <v>2362.6300000000006</v>
          </cell>
          <cell r="HG143">
            <v>10.645999999999999</v>
          </cell>
          <cell r="JO143">
            <v>2956.3609999999994</v>
          </cell>
          <cell r="NA143">
            <v>4706.8339999999989</v>
          </cell>
          <cell r="NP143">
            <v>10036.471000000001</v>
          </cell>
        </row>
        <row r="212">
          <cell r="N212">
            <v>0</v>
          </cell>
          <cell r="Z212">
            <v>2</v>
          </cell>
          <cell r="AL212">
            <v>290</v>
          </cell>
          <cell r="BD212">
            <v>1942</v>
          </cell>
          <cell r="BG212">
            <v>2234</v>
          </cell>
          <cell r="EY212">
            <v>0</v>
          </cell>
          <cell r="HG212">
            <v>8.3999999999999986</v>
          </cell>
          <cell r="JO212">
            <v>850.56900000000019</v>
          </cell>
          <cell r="NA212">
            <v>6079.4130000000014</v>
          </cell>
          <cell r="NP212">
            <v>6938.3820000000014</v>
          </cell>
        </row>
        <row r="281">
          <cell r="N281">
            <v>1358</v>
          </cell>
          <cell r="Z281">
            <v>10</v>
          </cell>
          <cell r="AL281">
            <v>895</v>
          </cell>
          <cell r="BD281">
            <v>4393</v>
          </cell>
          <cell r="BG281">
            <v>6656</v>
          </cell>
          <cell r="EY281">
            <v>3929.9619999999995</v>
          </cell>
          <cell r="HG281">
            <v>43.175000000000004</v>
          </cell>
          <cell r="JO281">
            <v>2436.5250000000001</v>
          </cell>
          <cell r="NA281">
            <v>13247.369000000002</v>
          </cell>
          <cell r="NP281">
            <v>19657.030999999995</v>
          </cell>
        </row>
        <row r="350">
          <cell r="N350">
            <v>46</v>
          </cell>
          <cell r="Z350">
            <v>8</v>
          </cell>
          <cell r="AL350">
            <v>322</v>
          </cell>
          <cell r="BD350">
            <v>647</v>
          </cell>
          <cell r="BG350">
            <v>1023</v>
          </cell>
          <cell r="EY350">
            <v>175.46799999999999</v>
          </cell>
          <cell r="HG350">
            <v>31.408000000000001</v>
          </cell>
          <cell r="JO350">
            <v>961.30300000000022</v>
          </cell>
          <cell r="NA350">
            <v>1997.7110000000005</v>
          </cell>
          <cell r="NP350">
            <v>3165.89</v>
          </cell>
        </row>
        <row r="419">
          <cell r="N419">
            <v>190</v>
          </cell>
          <cell r="Z419">
            <v>10</v>
          </cell>
          <cell r="AL419">
            <v>412</v>
          </cell>
          <cell r="BD419">
            <v>609</v>
          </cell>
          <cell r="BG419">
            <v>1221</v>
          </cell>
          <cell r="EY419">
            <v>647.97</v>
          </cell>
          <cell r="HG419">
            <v>46.99</v>
          </cell>
          <cell r="JO419">
            <v>1258.7429999999999</v>
          </cell>
          <cell r="NA419">
            <v>1885.2449999999997</v>
          </cell>
          <cell r="NP419">
            <v>3838.9479999999999</v>
          </cell>
        </row>
        <row r="488">
          <cell r="N488">
            <v>676</v>
          </cell>
          <cell r="Z488">
            <v>382</v>
          </cell>
          <cell r="AL488">
            <v>227</v>
          </cell>
          <cell r="BD488">
            <v>126</v>
          </cell>
          <cell r="BG488">
            <v>1411</v>
          </cell>
          <cell r="EY488">
            <v>2082.5819999999999</v>
          </cell>
          <cell r="HG488">
            <v>1198.3500000000001</v>
          </cell>
          <cell r="JO488">
            <v>726.23099999999999</v>
          </cell>
          <cell r="NA488">
            <v>426.96400000000006</v>
          </cell>
          <cell r="NP488">
            <v>4434.1270000000013</v>
          </cell>
        </row>
        <row r="557">
          <cell r="N557">
            <v>351</v>
          </cell>
          <cell r="Z557">
            <v>0</v>
          </cell>
          <cell r="AL557">
            <v>43</v>
          </cell>
          <cell r="BD557">
            <v>1174</v>
          </cell>
          <cell r="BG557">
            <v>1568</v>
          </cell>
          <cell r="EY557">
            <v>1273.8760000000004</v>
          </cell>
          <cell r="HG557">
            <v>0</v>
          </cell>
          <cell r="JO557">
            <v>119.95500000000001</v>
          </cell>
          <cell r="NA557">
            <v>3855.4300000000003</v>
          </cell>
          <cell r="NP557">
            <v>5249.2609999999986</v>
          </cell>
        </row>
        <row r="626">
          <cell r="N626">
            <v>336</v>
          </cell>
          <cell r="Z626">
            <v>16</v>
          </cell>
          <cell r="AL626">
            <v>640</v>
          </cell>
          <cell r="BD626">
            <v>1197</v>
          </cell>
          <cell r="BG626">
            <v>2189</v>
          </cell>
          <cell r="EY626">
            <v>1244.1539999999998</v>
          </cell>
          <cell r="HG626">
            <v>67.213999999999999</v>
          </cell>
          <cell r="JO626">
            <v>2004.0759999999998</v>
          </cell>
          <cell r="NA626">
            <v>3610.6049999999996</v>
          </cell>
          <cell r="NP626">
            <v>6926.049</v>
          </cell>
        </row>
        <row r="695">
          <cell r="N695">
            <v>28</v>
          </cell>
          <cell r="Z695">
            <v>0</v>
          </cell>
          <cell r="AL695">
            <v>76</v>
          </cell>
          <cell r="BD695">
            <v>543</v>
          </cell>
          <cell r="BG695">
            <v>647</v>
          </cell>
          <cell r="EY695">
            <v>79.698999999999998</v>
          </cell>
          <cell r="HG695">
            <v>0</v>
          </cell>
          <cell r="JO695">
            <v>245.84800000000001</v>
          </cell>
          <cell r="NA695">
            <v>1641.144</v>
          </cell>
          <cell r="NP695">
            <v>1966.6910000000005</v>
          </cell>
        </row>
        <row r="764">
          <cell r="N764">
            <v>683</v>
          </cell>
          <cell r="Z764">
            <v>0</v>
          </cell>
          <cell r="AL764">
            <v>595</v>
          </cell>
          <cell r="BD764">
            <v>451</v>
          </cell>
          <cell r="BG764">
            <v>1729</v>
          </cell>
          <cell r="EY764">
            <v>2118.424</v>
          </cell>
          <cell r="HG764">
            <v>0</v>
          </cell>
          <cell r="JO764">
            <v>2010.8500000000004</v>
          </cell>
          <cell r="NA764">
            <v>1425.4550000000002</v>
          </cell>
          <cell r="NP764">
            <v>5554.7289999999985</v>
          </cell>
        </row>
        <row r="833">
          <cell r="N833">
            <v>240</v>
          </cell>
          <cell r="Z833">
            <v>0</v>
          </cell>
          <cell r="AL833">
            <v>405</v>
          </cell>
          <cell r="BD833">
            <v>324</v>
          </cell>
          <cell r="BG833">
            <v>969</v>
          </cell>
          <cell r="EY833">
            <v>647.80700000000002</v>
          </cell>
          <cell r="HG833">
            <v>0</v>
          </cell>
          <cell r="JO833">
            <v>1098.222</v>
          </cell>
          <cell r="NA833">
            <v>940.64999999999975</v>
          </cell>
          <cell r="NP833">
            <v>2686.6790000000001</v>
          </cell>
        </row>
        <row r="902">
          <cell r="N902">
            <v>452</v>
          </cell>
          <cell r="Z902">
            <v>1</v>
          </cell>
          <cell r="AL902">
            <v>581</v>
          </cell>
          <cell r="BD902">
            <v>1944</v>
          </cell>
          <cell r="BG902">
            <v>2978</v>
          </cell>
          <cell r="EY902">
            <v>1391.1199999999997</v>
          </cell>
          <cell r="HG902">
            <v>4.5130000000000008</v>
          </cell>
          <cell r="JO902">
            <v>1631.367</v>
          </cell>
          <cell r="NA902">
            <v>5879.2739999999985</v>
          </cell>
          <cell r="NP902">
            <v>8906.2739999999976</v>
          </cell>
        </row>
        <row r="971">
          <cell r="N971">
            <v>0</v>
          </cell>
          <cell r="Z971">
            <v>0</v>
          </cell>
          <cell r="AL971">
            <v>505</v>
          </cell>
          <cell r="BD971">
            <v>913</v>
          </cell>
          <cell r="BG971">
            <v>1418</v>
          </cell>
          <cell r="EY971">
            <v>0</v>
          </cell>
          <cell r="HG971">
            <v>0</v>
          </cell>
          <cell r="JO971">
            <v>1497.3070000000002</v>
          </cell>
          <cell r="NA971">
            <v>2744.1929999999988</v>
          </cell>
          <cell r="NP971">
            <v>4241.5</v>
          </cell>
        </row>
        <row r="1040">
          <cell r="N1040">
            <v>706</v>
          </cell>
          <cell r="Z1040">
            <v>0</v>
          </cell>
          <cell r="AL1040">
            <v>763</v>
          </cell>
          <cell r="BD1040">
            <v>206</v>
          </cell>
          <cell r="BG1040">
            <v>1675</v>
          </cell>
          <cell r="EY1040">
            <v>2274.7660000000001</v>
          </cell>
          <cell r="HG1040">
            <v>0</v>
          </cell>
          <cell r="JO1040">
            <v>2132.9929999999995</v>
          </cell>
          <cell r="NA1040">
            <v>634.59</v>
          </cell>
          <cell r="NP1040">
            <v>5042.3490000000002</v>
          </cell>
        </row>
        <row r="1109">
          <cell r="N1109">
            <v>235</v>
          </cell>
          <cell r="Z1109">
            <v>9</v>
          </cell>
          <cell r="AL1109">
            <v>510</v>
          </cell>
          <cell r="BD1109">
            <v>932</v>
          </cell>
          <cell r="BG1109">
            <v>1686</v>
          </cell>
          <cell r="EY1109">
            <v>1002.014</v>
          </cell>
          <cell r="HG1109">
            <v>37.508000000000003</v>
          </cell>
          <cell r="JO1109">
            <v>1450.3530000000001</v>
          </cell>
          <cell r="NA1109">
            <v>2811.7479999999996</v>
          </cell>
          <cell r="NP1109">
            <v>5301.6230000000005</v>
          </cell>
        </row>
        <row r="1178">
          <cell r="N1178">
            <v>1386</v>
          </cell>
          <cell r="Z1178">
            <v>90</v>
          </cell>
          <cell r="AL1178">
            <v>1762</v>
          </cell>
          <cell r="BD1178">
            <v>8738</v>
          </cell>
          <cell r="BG1178">
            <v>11976</v>
          </cell>
          <cell r="EY1178">
            <v>4523.061999999999</v>
          </cell>
          <cell r="HG1178">
            <v>403.67600000000004</v>
          </cell>
          <cell r="JO1178">
            <v>4918.5410000000002</v>
          </cell>
          <cell r="NA1178">
            <v>26157.725000000006</v>
          </cell>
          <cell r="NP1178">
            <v>36003.004000000001</v>
          </cell>
        </row>
        <row r="1247">
          <cell r="N1247">
            <v>1549</v>
          </cell>
          <cell r="Z1247">
            <v>49</v>
          </cell>
          <cell r="AL1247">
            <v>2051</v>
          </cell>
          <cell r="BD1247">
            <v>2439</v>
          </cell>
          <cell r="BG1247">
            <v>6088</v>
          </cell>
          <cell r="EY1247">
            <v>4276.2889999999961</v>
          </cell>
          <cell r="HG1247">
            <v>216.77600000000004</v>
          </cell>
          <cell r="JO1247">
            <v>5519.9829999999993</v>
          </cell>
          <cell r="NA1247">
            <v>6783.7440000000006</v>
          </cell>
          <cell r="NP1247">
            <v>16796.792000000009</v>
          </cell>
        </row>
      </sheetData>
      <sheetData sheetId="5">
        <row r="11">
          <cell r="E11">
            <v>0</v>
          </cell>
          <cell r="N11">
            <v>0</v>
          </cell>
          <cell r="Z11">
            <v>0</v>
          </cell>
          <cell r="AL11">
            <v>42</v>
          </cell>
          <cell r="BD11">
            <v>107</v>
          </cell>
          <cell r="BG11">
            <v>149</v>
          </cell>
          <cell r="EM11">
            <v>0</v>
          </cell>
          <cell r="GU11">
            <v>0</v>
          </cell>
          <cell r="JC11">
            <v>186.85199999999998</v>
          </cell>
          <cell r="MO11">
            <v>581.24599999999998</v>
          </cell>
          <cell r="ND11">
            <v>768.09800000000007</v>
          </cell>
        </row>
        <row r="80">
          <cell r="N80">
            <v>12</v>
          </cell>
          <cell r="Z80">
            <v>0</v>
          </cell>
          <cell r="AL80">
            <v>96</v>
          </cell>
          <cell r="BD80">
            <v>246</v>
          </cell>
          <cell r="BG80">
            <v>354</v>
          </cell>
          <cell r="EM80">
            <v>63.359000000000002</v>
          </cell>
          <cell r="GU80">
            <v>0</v>
          </cell>
          <cell r="JC80">
            <v>524.61900000000003</v>
          </cell>
          <cell r="MO80">
            <v>1280.2579999999998</v>
          </cell>
          <cell r="ND80">
            <v>1868.2359999999996</v>
          </cell>
        </row>
        <row r="149">
          <cell r="N149">
            <v>0</v>
          </cell>
          <cell r="Z149">
            <v>0</v>
          </cell>
          <cell r="AL149">
            <v>14</v>
          </cell>
          <cell r="BD149">
            <v>0</v>
          </cell>
          <cell r="BG149">
            <v>14</v>
          </cell>
          <cell r="EM149">
            <v>0</v>
          </cell>
          <cell r="GU149">
            <v>0</v>
          </cell>
          <cell r="JC149">
            <v>36.89</v>
          </cell>
          <cell r="MO149">
            <v>0</v>
          </cell>
          <cell r="ND149">
            <v>36.889999999999993</v>
          </cell>
        </row>
        <row r="218">
          <cell r="N218">
            <v>0</v>
          </cell>
          <cell r="Z218">
            <v>0</v>
          </cell>
          <cell r="AL218">
            <v>0</v>
          </cell>
          <cell r="BD218">
            <v>50</v>
          </cell>
          <cell r="BG218">
            <v>50</v>
          </cell>
          <cell r="EM218">
            <v>0</v>
          </cell>
          <cell r="GU218">
            <v>0</v>
          </cell>
          <cell r="JC218">
            <v>0</v>
          </cell>
          <cell r="MO218">
            <v>147.75</v>
          </cell>
          <cell r="ND218">
            <v>147.75</v>
          </cell>
        </row>
        <row r="287">
          <cell r="N287">
            <v>0</v>
          </cell>
          <cell r="Z287">
            <v>0</v>
          </cell>
          <cell r="AL287">
            <v>0</v>
          </cell>
          <cell r="BD287">
            <v>284</v>
          </cell>
          <cell r="BG287">
            <v>284</v>
          </cell>
          <cell r="EM287">
            <v>0</v>
          </cell>
          <cell r="GU287">
            <v>0</v>
          </cell>
          <cell r="JC287">
            <v>0</v>
          </cell>
          <cell r="MO287">
            <v>1231.1960000000013</v>
          </cell>
          <cell r="ND287">
            <v>1231.1960000000013</v>
          </cell>
        </row>
        <row r="356">
          <cell r="N356">
            <v>0</v>
          </cell>
          <cell r="Z356">
            <v>0</v>
          </cell>
          <cell r="AL356">
            <v>0</v>
          </cell>
          <cell r="BD356">
            <v>0</v>
          </cell>
          <cell r="BG356">
            <v>0</v>
          </cell>
          <cell r="EM356">
            <v>0</v>
          </cell>
          <cell r="GU356">
            <v>0</v>
          </cell>
          <cell r="JC356">
            <v>0</v>
          </cell>
          <cell r="MO356">
            <v>0</v>
          </cell>
          <cell r="ND356">
            <v>0</v>
          </cell>
        </row>
        <row r="425">
          <cell r="N425">
            <v>0</v>
          </cell>
          <cell r="Z425">
            <v>0</v>
          </cell>
          <cell r="AL425">
            <v>0</v>
          </cell>
          <cell r="BD425">
            <v>0</v>
          </cell>
          <cell r="BG425">
            <v>0</v>
          </cell>
          <cell r="EM425">
            <v>0</v>
          </cell>
          <cell r="GU425">
            <v>0</v>
          </cell>
          <cell r="JC425">
            <v>0</v>
          </cell>
          <cell r="MO425">
            <v>0</v>
          </cell>
          <cell r="ND425">
            <v>0</v>
          </cell>
        </row>
        <row r="494">
          <cell r="N494">
            <v>0</v>
          </cell>
          <cell r="Z494">
            <v>0</v>
          </cell>
          <cell r="AL494">
            <v>25</v>
          </cell>
          <cell r="BD494">
            <v>0</v>
          </cell>
          <cell r="BG494">
            <v>25</v>
          </cell>
          <cell r="EM494">
            <v>0</v>
          </cell>
          <cell r="GU494">
            <v>0</v>
          </cell>
          <cell r="JC494">
            <v>65.875</v>
          </cell>
          <cell r="MO494">
            <v>0</v>
          </cell>
          <cell r="ND494">
            <v>65.875</v>
          </cell>
        </row>
        <row r="563">
          <cell r="N563">
            <v>0</v>
          </cell>
          <cell r="Z563">
            <v>0</v>
          </cell>
          <cell r="AL563">
            <v>0</v>
          </cell>
          <cell r="BD563">
            <v>24</v>
          </cell>
          <cell r="BG563">
            <v>24</v>
          </cell>
          <cell r="EM563">
            <v>0</v>
          </cell>
          <cell r="GU563">
            <v>0</v>
          </cell>
          <cell r="JC563">
            <v>0</v>
          </cell>
          <cell r="MO563">
            <v>69.64</v>
          </cell>
          <cell r="ND563">
            <v>69.64</v>
          </cell>
        </row>
        <row r="632">
          <cell r="N632">
            <v>0</v>
          </cell>
          <cell r="Z632">
            <v>0</v>
          </cell>
          <cell r="AL632">
            <v>29</v>
          </cell>
          <cell r="BD632">
            <v>0</v>
          </cell>
          <cell r="BG632">
            <v>29</v>
          </cell>
          <cell r="EM632">
            <v>0</v>
          </cell>
          <cell r="GU632">
            <v>0</v>
          </cell>
          <cell r="JC632">
            <v>121.069</v>
          </cell>
          <cell r="MO632">
            <v>0</v>
          </cell>
          <cell r="ND632">
            <v>121.069</v>
          </cell>
        </row>
        <row r="701">
          <cell r="N701">
            <v>0</v>
          </cell>
          <cell r="Z701">
            <v>0</v>
          </cell>
          <cell r="AL701">
            <v>0</v>
          </cell>
          <cell r="BD701">
            <v>22</v>
          </cell>
          <cell r="BG701">
            <v>22</v>
          </cell>
          <cell r="EM701">
            <v>0</v>
          </cell>
          <cell r="GU701">
            <v>0</v>
          </cell>
          <cell r="JC701">
            <v>0</v>
          </cell>
          <cell r="MO701">
            <v>85.929000000000002</v>
          </cell>
          <cell r="ND701">
            <v>85.929000000000002</v>
          </cell>
        </row>
        <row r="770">
          <cell r="N770">
            <v>28</v>
          </cell>
          <cell r="Z770">
            <v>0</v>
          </cell>
          <cell r="AL770">
            <v>0</v>
          </cell>
          <cell r="BD770">
            <v>0</v>
          </cell>
          <cell r="BG770">
            <v>28</v>
          </cell>
          <cell r="EM770">
            <v>73.78</v>
          </cell>
          <cell r="GU770">
            <v>0</v>
          </cell>
          <cell r="JC770">
            <v>0</v>
          </cell>
          <cell r="MO770">
            <v>0</v>
          </cell>
          <cell r="ND770">
            <v>73.78</v>
          </cell>
        </row>
        <row r="839">
          <cell r="N839">
            <v>0</v>
          </cell>
          <cell r="Z839">
            <v>0</v>
          </cell>
          <cell r="AL839">
            <v>18</v>
          </cell>
          <cell r="BD839">
            <v>0</v>
          </cell>
          <cell r="BG839">
            <v>18</v>
          </cell>
          <cell r="EM839">
            <v>0</v>
          </cell>
          <cell r="GU839">
            <v>0</v>
          </cell>
          <cell r="JC839">
            <v>54.58</v>
          </cell>
          <cell r="MO839">
            <v>0</v>
          </cell>
          <cell r="ND839">
            <v>54.58</v>
          </cell>
        </row>
        <row r="908">
          <cell r="N908">
            <v>0</v>
          </cell>
          <cell r="Z908">
            <v>0</v>
          </cell>
          <cell r="AL908">
            <v>0</v>
          </cell>
          <cell r="BD908">
            <v>40</v>
          </cell>
          <cell r="BG908">
            <v>40</v>
          </cell>
          <cell r="EM908">
            <v>0</v>
          </cell>
          <cell r="GU908">
            <v>0</v>
          </cell>
          <cell r="JC908">
            <v>0</v>
          </cell>
          <cell r="MO908">
            <v>126.69999999999999</v>
          </cell>
          <cell r="ND908">
            <v>126.69999999999999</v>
          </cell>
        </row>
        <row r="977">
          <cell r="N977">
            <v>0</v>
          </cell>
          <cell r="Z977">
            <v>0</v>
          </cell>
          <cell r="AL977">
            <v>0</v>
          </cell>
          <cell r="BD977">
            <v>47</v>
          </cell>
          <cell r="BG977">
            <v>47</v>
          </cell>
          <cell r="EM977">
            <v>0</v>
          </cell>
          <cell r="GU977">
            <v>0</v>
          </cell>
          <cell r="JC977">
            <v>0</v>
          </cell>
          <cell r="MO977">
            <v>184.24800000000005</v>
          </cell>
          <cell r="ND977">
            <v>184.24800000000005</v>
          </cell>
        </row>
        <row r="1046">
          <cell r="N1046">
            <v>0</v>
          </cell>
          <cell r="Z1046">
            <v>0</v>
          </cell>
          <cell r="AL1046">
            <v>0</v>
          </cell>
          <cell r="BD1046">
            <v>62</v>
          </cell>
          <cell r="BG1046">
            <v>62</v>
          </cell>
          <cell r="EM1046">
            <v>0</v>
          </cell>
          <cell r="GU1046">
            <v>0</v>
          </cell>
          <cell r="JC1046">
            <v>0</v>
          </cell>
          <cell r="MO1046">
            <v>304.774</v>
          </cell>
          <cell r="ND1046">
            <v>304.774</v>
          </cell>
        </row>
        <row r="1115">
          <cell r="N1115">
            <v>1</v>
          </cell>
          <cell r="Z1115">
            <v>0</v>
          </cell>
          <cell r="AL1115">
            <v>24</v>
          </cell>
          <cell r="BD1115">
            <v>48</v>
          </cell>
          <cell r="BG1115">
            <v>73</v>
          </cell>
          <cell r="EM1115">
            <v>3.7850000000000001</v>
          </cell>
          <cell r="GU1115">
            <v>0</v>
          </cell>
          <cell r="JC1115">
            <v>94.04</v>
          </cell>
          <cell r="MO1115">
            <v>190.38000000000002</v>
          </cell>
          <cell r="ND1115">
            <v>288.20499999999998</v>
          </cell>
        </row>
        <row r="1184">
          <cell r="N1184">
            <v>27</v>
          </cell>
          <cell r="Z1184">
            <v>5</v>
          </cell>
          <cell r="AL1184">
            <v>85</v>
          </cell>
          <cell r="BD1184">
            <v>308</v>
          </cell>
          <cell r="BG1184">
            <v>425</v>
          </cell>
          <cell r="EM1184">
            <v>71.144999999999982</v>
          </cell>
          <cell r="GU1184">
            <v>22.824999999999999</v>
          </cell>
          <cell r="JC1184">
            <v>383.375</v>
          </cell>
          <cell r="MO1184">
            <v>1230.08</v>
          </cell>
          <cell r="ND1184">
            <v>1707.425</v>
          </cell>
        </row>
        <row r="1253">
          <cell r="N1253">
            <v>19</v>
          </cell>
          <cell r="Z1253">
            <v>0</v>
          </cell>
          <cell r="AL1253">
            <v>11</v>
          </cell>
          <cell r="BD1253">
            <v>124</v>
          </cell>
          <cell r="BG1253">
            <v>154</v>
          </cell>
          <cell r="EM1253">
            <v>87.671999999999997</v>
          </cell>
          <cell r="GU1253">
            <v>0</v>
          </cell>
          <cell r="JC1253">
            <v>56.255999999999986</v>
          </cell>
          <cell r="MO1253">
            <v>659.04500000000007</v>
          </cell>
          <cell r="ND1253">
            <v>802.97300000000007</v>
          </cell>
        </row>
      </sheetData>
      <sheetData sheetId="6">
        <row r="11">
          <cell r="D11">
            <v>0</v>
          </cell>
          <cell r="M11">
            <v>0</v>
          </cell>
          <cell r="Y11">
            <v>0</v>
          </cell>
          <cell r="AK11">
            <v>0</v>
          </cell>
          <cell r="BC11">
            <v>0</v>
          </cell>
          <cell r="BF11">
            <v>0</v>
          </cell>
          <cell r="EF11">
            <v>0</v>
          </cell>
          <cell r="GN11">
            <v>0</v>
          </cell>
          <cell r="IV11">
            <v>0</v>
          </cell>
          <cell r="MH11">
            <v>0</v>
          </cell>
          <cell r="MY11">
            <v>0</v>
          </cell>
        </row>
        <row r="21">
          <cell r="M21">
            <v>0</v>
          </cell>
          <cell r="Y21">
            <v>0</v>
          </cell>
          <cell r="AK21">
            <v>0</v>
          </cell>
          <cell r="BC21">
            <v>0</v>
          </cell>
          <cell r="BF21">
            <v>0</v>
          </cell>
          <cell r="EF21">
            <v>0</v>
          </cell>
          <cell r="GN21">
            <v>0</v>
          </cell>
          <cell r="IV21">
            <v>0</v>
          </cell>
          <cell r="MH21">
            <v>0</v>
          </cell>
          <cell r="MY21">
            <v>0</v>
          </cell>
        </row>
        <row r="31">
          <cell r="M31">
            <v>0</v>
          </cell>
          <cell r="Y31">
            <v>0</v>
          </cell>
          <cell r="AK31">
            <v>0</v>
          </cell>
          <cell r="BC31">
            <v>0</v>
          </cell>
          <cell r="BF31">
            <v>0</v>
          </cell>
          <cell r="EF31">
            <v>0</v>
          </cell>
          <cell r="GN31">
            <v>0</v>
          </cell>
          <cell r="IV31">
            <v>0</v>
          </cell>
          <cell r="MH31">
            <v>0</v>
          </cell>
          <cell r="MY31">
            <v>0</v>
          </cell>
        </row>
        <row r="41">
          <cell r="M41">
            <v>0</v>
          </cell>
          <cell r="Y41">
            <v>0</v>
          </cell>
          <cell r="AK41">
            <v>0</v>
          </cell>
          <cell r="BC41">
            <v>0</v>
          </cell>
          <cell r="BF41">
            <v>0</v>
          </cell>
          <cell r="EF41">
            <v>0</v>
          </cell>
          <cell r="GN41">
            <v>0</v>
          </cell>
          <cell r="IV41">
            <v>0</v>
          </cell>
          <cell r="MH41">
            <v>0</v>
          </cell>
          <cell r="MY41">
            <v>0</v>
          </cell>
        </row>
        <row r="51">
          <cell r="M51">
            <v>0</v>
          </cell>
          <cell r="Y51">
            <v>0</v>
          </cell>
          <cell r="AK51">
            <v>0</v>
          </cell>
          <cell r="BC51">
            <v>0</v>
          </cell>
          <cell r="BF51">
            <v>0</v>
          </cell>
          <cell r="EF51">
            <v>0</v>
          </cell>
          <cell r="GN51">
            <v>0</v>
          </cell>
          <cell r="IV51">
            <v>0</v>
          </cell>
          <cell r="MH51">
            <v>0</v>
          </cell>
          <cell r="MY51">
            <v>0</v>
          </cell>
        </row>
        <row r="61">
          <cell r="M61">
            <v>0</v>
          </cell>
          <cell r="Y61">
            <v>0</v>
          </cell>
          <cell r="AK61">
            <v>0</v>
          </cell>
          <cell r="BC61">
            <v>0</v>
          </cell>
          <cell r="BF61">
            <v>0</v>
          </cell>
          <cell r="EF61">
            <v>0</v>
          </cell>
          <cell r="GN61">
            <v>0</v>
          </cell>
          <cell r="IV61">
            <v>0</v>
          </cell>
          <cell r="MH61">
            <v>0</v>
          </cell>
          <cell r="MY61">
            <v>0</v>
          </cell>
        </row>
        <row r="71">
          <cell r="M71">
            <v>0</v>
          </cell>
          <cell r="Y71">
            <v>0</v>
          </cell>
          <cell r="AK71">
            <v>0</v>
          </cell>
          <cell r="BC71">
            <v>0</v>
          </cell>
          <cell r="BF71">
            <v>0</v>
          </cell>
          <cell r="EF71">
            <v>0</v>
          </cell>
          <cell r="GN71">
            <v>0</v>
          </cell>
          <cell r="IV71">
            <v>0</v>
          </cell>
          <cell r="MH71">
            <v>0</v>
          </cell>
          <cell r="MY71">
            <v>0</v>
          </cell>
        </row>
        <row r="81">
          <cell r="M81">
            <v>0</v>
          </cell>
          <cell r="Y81">
            <v>0</v>
          </cell>
          <cell r="AK81">
            <v>0</v>
          </cell>
          <cell r="BC81">
            <v>0</v>
          </cell>
          <cell r="BF81">
            <v>0</v>
          </cell>
          <cell r="EF81">
            <v>0</v>
          </cell>
          <cell r="GN81">
            <v>0</v>
          </cell>
          <cell r="IV81">
            <v>0</v>
          </cell>
          <cell r="MH81">
            <v>0</v>
          </cell>
          <cell r="MY81">
            <v>0</v>
          </cell>
        </row>
        <row r="91">
          <cell r="M91">
            <v>0</v>
          </cell>
          <cell r="Y91">
            <v>0</v>
          </cell>
          <cell r="AK91">
            <v>0</v>
          </cell>
          <cell r="BC91">
            <v>0</v>
          </cell>
          <cell r="BF91">
            <v>0</v>
          </cell>
          <cell r="EF91">
            <v>0</v>
          </cell>
          <cell r="GN91">
            <v>0</v>
          </cell>
          <cell r="IV91">
            <v>0</v>
          </cell>
          <cell r="MH91">
            <v>0</v>
          </cell>
          <cell r="MY91">
            <v>0</v>
          </cell>
        </row>
        <row r="101">
          <cell r="M101">
            <v>0</v>
          </cell>
          <cell r="Y101">
            <v>0</v>
          </cell>
          <cell r="AK101">
            <v>0</v>
          </cell>
          <cell r="BC101">
            <v>0</v>
          </cell>
          <cell r="BF101">
            <v>0</v>
          </cell>
          <cell r="EF101">
            <v>0</v>
          </cell>
          <cell r="GN101">
            <v>0</v>
          </cell>
          <cell r="IV101">
            <v>0</v>
          </cell>
          <cell r="MH101">
            <v>0</v>
          </cell>
          <cell r="MY101">
            <v>0</v>
          </cell>
        </row>
        <row r="111">
          <cell r="M111">
            <v>0</v>
          </cell>
          <cell r="Y111">
            <v>0</v>
          </cell>
          <cell r="AK111">
            <v>0</v>
          </cell>
          <cell r="BC111">
            <v>0</v>
          </cell>
          <cell r="BF111">
            <v>0</v>
          </cell>
          <cell r="EF111">
            <v>0</v>
          </cell>
          <cell r="GN111">
            <v>0</v>
          </cell>
          <cell r="IV111">
            <v>0</v>
          </cell>
          <cell r="MH111">
            <v>0</v>
          </cell>
          <cell r="MY111">
            <v>0</v>
          </cell>
        </row>
        <row r="121">
          <cell r="M121">
            <v>0</v>
          </cell>
          <cell r="Y121">
            <v>0</v>
          </cell>
          <cell r="AK121">
            <v>0</v>
          </cell>
          <cell r="BC121">
            <v>0</v>
          </cell>
          <cell r="BF121">
            <v>0</v>
          </cell>
          <cell r="EF121">
            <v>0</v>
          </cell>
          <cell r="GN121">
            <v>0</v>
          </cell>
          <cell r="IV121">
            <v>0</v>
          </cell>
          <cell r="MH121">
            <v>0</v>
          </cell>
          <cell r="MY121">
            <v>0</v>
          </cell>
        </row>
        <row r="131">
          <cell r="M131">
            <v>0</v>
          </cell>
          <cell r="Y131">
            <v>0</v>
          </cell>
          <cell r="AK131">
            <v>0</v>
          </cell>
          <cell r="BC131">
            <v>0</v>
          </cell>
          <cell r="BF131">
            <v>0</v>
          </cell>
          <cell r="EF131">
            <v>0</v>
          </cell>
          <cell r="GN131">
            <v>0</v>
          </cell>
          <cell r="IV131">
            <v>0</v>
          </cell>
          <cell r="MH131">
            <v>0</v>
          </cell>
          <cell r="MY131">
            <v>0</v>
          </cell>
        </row>
        <row r="141">
          <cell r="M141">
            <v>0</v>
          </cell>
          <cell r="Y141">
            <v>0</v>
          </cell>
          <cell r="AK141">
            <v>0</v>
          </cell>
          <cell r="BC141">
            <v>0</v>
          </cell>
          <cell r="BF141">
            <v>0</v>
          </cell>
          <cell r="EF141">
            <v>0</v>
          </cell>
          <cell r="GN141">
            <v>0</v>
          </cell>
          <cell r="IV141">
            <v>0</v>
          </cell>
          <cell r="MH141">
            <v>0</v>
          </cell>
          <cell r="MY141">
            <v>0</v>
          </cell>
        </row>
        <row r="151">
          <cell r="M151">
            <v>0</v>
          </cell>
          <cell r="Y151">
            <v>0</v>
          </cell>
          <cell r="AK151">
            <v>0</v>
          </cell>
          <cell r="BC151">
            <v>0</v>
          </cell>
          <cell r="BF151">
            <v>0</v>
          </cell>
          <cell r="EF151">
            <v>0</v>
          </cell>
          <cell r="GN151">
            <v>0</v>
          </cell>
          <cell r="IV151">
            <v>0</v>
          </cell>
          <cell r="MH151">
            <v>0</v>
          </cell>
          <cell r="MY151">
            <v>0</v>
          </cell>
        </row>
        <row r="161">
          <cell r="M161">
            <v>0</v>
          </cell>
          <cell r="Y161">
            <v>0</v>
          </cell>
          <cell r="AK161">
            <v>0</v>
          </cell>
          <cell r="BC161">
            <v>0</v>
          </cell>
          <cell r="BF161">
            <v>0</v>
          </cell>
          <cell r="EF161">
            <v>0</v>
          </cell>
          <cell r="GN161">
            <v>0</v>
          </cell>
          <cell r="IV161">
            <v>0</v>
          </cell>
          <cell r="MH161">
            <v>0</v>
          </cell>
          <cell r="MY161">
            <v>0</v>
          </cell>
        </row>
        <row r="171">
          <cell r="M171">
            <v>0</v>
          </cell>
          <cell r="Y171">
            <v>0</v>
          </cell>
          <cell r="AK171">
            <v>0</v>
          </cell>
          <cell r="BC171">
            <v>0</v>
          </cell>
          <cell r="BF171">
            <v>0</v>
          </cell>
          <cell r="EF171">
            <v>0</v>
          </cell>
          <cell r="GN171">
            <v>0</v>
          </cell>
          <cell r="IV171">
            <v>0</v>
          </cell>
          <cell r="MH171">
            <v>0</v>
          </cell>
          <cell r="MY171">
            <v>0</v>
          </cell>
        </row>
        <row r="181">
          <cell r="M181">
            <v>0</v>
          </cell>
          <cell r="Y181">
            <v>0</v>
          </cell>
          <cell r="AK181">
            <v>0</v>
          </cell>
          <cell r="BC181">
            <v>0</v>
          </cell>
          <cell r="BF181">
            <v>0</v>
          </cell>
          <cell r="EF181">
            <v>0</v>
          </cell>
          <cell r="GN181">
            <v>0</v>
          </cell>
          <cell r="IV181">
            <v>0</v>
          </cell>
          <cell r="MH181">
            <v>0</v>
          </cell>
          <cell r="MY181">
            <v>0</v>
          </cell>
        </row>
        <row r="191">
          <cell r="M191">
            <v>0</v>
          </cell>
          <cell r="Y191">
            <v>0</v>
          </cell>
          <cell r="AK191">
            <v>0</v>
          </cell>
          <cell r="BC191">
            <v>0</v>
          </cell>
          <cell r="BF191">
            <v>0</v>
          </cell>
          <cell r="EF191">
            <v>0</v>
          </cell>
          <cell r="GN191">
            <v>0</v>
          </cell>
          <cell r="IV191">
            <v>0</v>
          </cell>
          <cell r="MH191">
            <v>0</v>
          </cell>
          <cell r="MY191">
            <v>0</v>
          </cell>
        </row>
      </sheetData>
      <sheetData sheetId="7">
        <row r="12">
          <cell r="C12">
            <v>0</v>
          </cell>
          <cell r="F12">
            <v>0</v>
          </cell>
          <cell r="J12">
            <v>0</v>
          </cell>
          <cell r="N12">
            <v>0</v>
          </cell>
          <cell r="T12">
            <v>0</v>
          </cell>
          <cell r="U12">
            <v>0</v>
          </cell>
          <cell r="AW12">
            <v>0</v>
          </cell>
          <cell r="BQ12">
            <v>0</v>
          </cell>
          <cell r="CK12">
            <v>0</v>
          </cell>
          <cell r="DO12">
            <v>0</v>
          </cell>
          <cell r="DT12">
            <v>0</v>
          </cell>
        </row>
        <row r="21">
          <cell r="F21">
            <v>0</v>
          </cell>
          <cell r="J21">
            <v>0</v>
          </cell>
          <cell r="N21">
            <v>0</v>
          </cell>
          <cell r="T21">
            <v>0</v>
          </cell>
          <cell r="U21">
            <v>0</v>
          </cell>
          <cell r="AW21">
            <v>0</v>
          </cell>
          <cell r="BQ21">
            <v>0</v>
          </cell>
          <cell r="CK21">
            <v>0</v>
          </cell>
          <cell r="DO21">
            <v>0</v>
          </cell>
          <cell r="DT21">
            <v>0</v>
          </cell>
        </row>
        <row r="30">
          <cell r="F30">
            <v>0</v>
          </cell>
          <cell r="J30">
            <v>0</v>
          </cell>
          <cell r="N30">
            <v>0</v>
          </cell>
          <cell r="T30">
            <v>0</v>
          </cell>
          <cell r="U30">
            <v>0</v>
          </cell>
          <cell r="AW30">
            <v>0</v>
          </cell>
          <cell r="BQ30">
            <v>0</v>
          </cell>
          <cell r="CK30">
            <v>0</v>
          </cell>
          <cell r="DO30">
            <v>0</v>
          </cell>
          <cell r="DT30">
            <v>0</v>
          </cell>
        </row>
        <row r="39">
          <cell r="F39">
            <v>0</v>
          </cell>
          <cell r="J39">
            <v>0</v>
          </cell>
          <cell r="N39">
            <v>0</v>
          </cell>
          <cell r="T39">
            <v>0</v>
          </cell>
          <cell r="U39">
            <v>0</v>
          </cell>
          <cell r="AW39">
            <v>0</v>
          </cell>
          <cell r="BQ39">
            <v>0</v>
          </cell>
          <cell r="CK39">
            <v>0</v>
          </cell>
          <cell r="DO39">
            <v>0</v>
          </cell>
          <cell r="DT39">
            <v>0</v>
          </cell>
        </row>
        <row r="48">
          <cell r="F48">
            <v>0</v>
          </cell>
          <cell r="J48">
            <v>0</v>
          </cell>
          <cell r="N48">
            <v>0</v>
          </cell>
          <cell r="T48">
            <v>0</v>
          </cell>
          <cell r="U48">
            <v>0</v>
          </cell>
          <cell r="AW48">
            <v>0</v>
          </cell>
          <cell r="BQ48">
            <v>0</v>
          </cell>
          <cell r="CK48">
            <v>0</v>
          </cell>
          <cell r="DO48">
            <v>0</v>
          </cell>
          <cell r="DT48">
            <v>0</v>
          </cell>
        </row>
        <row r="57">
          <cell r="F57">
            <v>0</v>
          </cell>
          <cell r="J57">
            <v>0</v>
          </cell>
          <cell r="N57">
            <v>0</v>
          </cell>
          <cell r="T57">
            <v>0</v>
          </cell>
          <cell r="U57">
            <v>0</v>
          </cell>
          <cell r="AW57">
            <v>0</v>
          </cell>
          <cell r="BQ57">
            <v>0</v>
          </cell>
          <cell r="CK57">
            <v>0</v>
          </cell>
          <cell r="DO57">
            <v>0</v>
          </cell>
          <cell r="DT57">
            <v>0</v>
          </cell>
        </row>
        <row r="66">
          <cell r="F66">
            <v>0</v>
          </cell>
          <cell r="J66">
            <v>0</v>
          </cell>
          <cell r="N66">
            <v>0</v>
          </cell>
          <cell r="T66">
            <v>0</v>
          </cell>
          <cell r="U66">
            <v>0</v>
          </cell>
          <cell r="AW66">
            <v>0</v>
          </cell>
          <cell r="BQ66">
            <v>0</v>
          </cell>
          <cell r="CK66">
            <v>0</v>
          </cell>
          <cell r="DO66">
            <v>0</v>
          </cell>
          <cell r="DT66">
            <v>0</v>
          </cell>
        </row>
        <row r="75">
          <cell r="F75">
            <v>0</v>
          </cell>
          <cell r="J75">
            <v>0</v>
          </cell>
          <cell r="N75">
            <v>0</v>
          </cell>
          <cell r="T75">
            <v>0</v>
          </cell>
          <cell r="U75">
            <v>0</v>
          </cell>
          <cell r="AW75">
            <v>0</v>
          </cell>
          <cell r="BQ75">
            <v>0</v>
          </cell>
          <cell r="CK75">
            <v>0</v>
          </cell>
          <cell r="DO75">
            <v>0</v>
          </cell>
          <cell r="DT75">
            <v>0</v>
          </cell>
        </row>
        <row r="84">
          <cell r="F84">
            <v>0</v>
          </cell>
          <cell r="J84">
            <v>0</v>
          </cell>
          <cell r="N84">
            <v>0</v>
          </cell>
          <cell r="T84">
            <v>0</v>
          </cell>
          <cell r="U84">
            <v>0</v>
          </cell>
          <cell r="AW84">
            <v>0</v>
          </cell>
          <cell r="BQ84">
            <v>0</v>
          </cell>
          <cell r="CK84">
            <v>0</v>
          </cell>
          <cell r="DO84">
            <v>0</v>
          </cell>
          <cell r="DT84">
            <v>0</v>
          </cell>
        </row>
        <row r="93">
          <cell r="F93">
            <v>0</v>
          </cell>
          <cell r="J93">
            <v>0</v>
          </cell>
          <cell r="N93">
            <v>0</v>
          </cell>
          <cell r="T93">
            <v>0</v>
          </cell>
          <cell r="U93">
            <v>0</v>
          </cell>
          <cell r="AW93">
            <v>0</v>
          </cell>
          <cell r="BQ93">
            <v>0</v>
          </cell>
          <cell r="CK93">
            <v>0</v>
          </cell>
          <cell r="DO93">
            <v>0</v>
          </cell>
          <cell r="DT93">
            <v>0</v>
          </cell>
        </row>
        <row r="102">
          <cell r="F102">
            <v>0</v>
          </cell>
          <cell r="J102">
            <v>0</v>
          </cell>
          <cell r="N102">
            <v>0</v>
          </cell>
          <cell r="T102">
            <v>0</v>
          </cell>
          <cell r="U102">
            <v>0</v>
          </cell>
          <cell r="AW102">
            <v>0</v>
          </cell>
          <cell r="BQ102">
            <v>0</v>
          </cell>
          <cell r="CK102">
            <v>0</v>
          </cell>
          <cell r="DO102">
            <v>0</v>
          </cell>
          <cell r="DT102">
            <v>0</v>
          </cell>
        </row>
        <row r="111">
          <cell r="F111">
            <v>0</v>
          </cell>
          <cell r="J111">
            <v>0</v>
          </cell>
          <cell r="N111">
            <v>0</v>
          </cell>
          <cell r="T111">
            <v>0</v>
          </cell>
          <cell r="U111">
            <v>0</v>
          </cell>
          <cell r="AW111">
            <v>0</v>
          </cell>
          <cell r="BQ111">
            <v>0</v>
          </cell>
          <cell r="CK111">
            <v>0</v>
          </cell>
          <cell r="DO111">
            <v>0</v>
          </cell>
          <cell r="DT111">
            <v>0</v>
          </cell>
        </row>
        <row r="120">
          <cell r="F120">
            <v>0</v>
          </cell>
          <cell r="J120">
            <v>0</v>
          </cell>
          <cell r="N120">
            <v>0</v>
          </cell>
          <cell r="T120">
            <v>0</v>
          </cell>
          <cell r="U120">
            <v>0</v>
          </cell>
          <cell r="AW120">
            <v>0</v>
          </cell>
          <cell r="BQ120">
            <v>0</v>
          </cell>
          <cell r="CK120">
            <v>0</v>
          </cell>
          <cell r="DO120">
            <v>0</v>
          </cell>
          <cell r="DT120">
            <v>0</v>
          </cell>
        </row>
        <row r="129">
          <cell r="F129">
            <v>0</v>
          </cell>
          <cell r="J129">
            <v>0</v>
          </cell>
          <cell r="N129">
            <v>0</v>
          </cell>
          <cell r="T129">
            <v>0</v>
          </cell>
          <cell r="U129">
            <v>0</v>
          </cell>
          <cell r="AW129">
            <v>0</v>
          </cell>
          <cell r="BQ129">
            <v>0</v>
          </cell>
          <cell r="CK129">
            <v>0</v>
          </cell>
          <cell r="DO129">
            <v>0</v>
          </cell>
          <cell r="DT129">
            <v>0</v>
          </cell>
        </row>
        <row r="138">
          <cell r="F138">
            <v>0</v>
          </cell>
          <cell r="J138">
            <v>0</v>
          </cell>
          <cell r="N138">
            <v>0</v>
          </cell>
          <cell r="T138">
            <v>0</v>
          </cell>
          <cell r="U138">
            <v>0</v>
          </cell>
          <cell r="AW138">
            <v>0</v>
          </cell>
          <cell r="BQ138">
            <v>0</v>
          </cell>
          <cell r="CK138">
            <v>0</v>
          </cell>
          <cell r="DO138">
            <v>0</v>
          </cell>
          <cell r="DT138">
            <v>0</v>
          </cell>
        </row>
        <row r="147">
          <cell r="F147">
            <v>0</v>
          </cell>
          <cell r="J147">
            <v>0</v>
          </cell>
          <cell r="N147">
            <v>0</v>
          </cell>
          <cell r="T147">
            <v>0</v>
          </cell>
          <cell r="U147">
            <v>0</v>
          </cell>
          <cell r="AW147">
            <v>0</v>
          </cell>
          <cell r="BQ147">
            <v>0</v>
          </cell>
          <cell r="CK147">
            <v>0</v>
          </cell>
          <cell r="DO147">
            <v>0</v>
          </cell>
          <cell r="DT147">
            <v>0</v>
          </cell>
        </row>
        <row r="156">
          <cell r="F156">
            <v>0</v>
          </cell>
          <cell r="J156">
            <v>0</v>
          </cell>
          <cell r="N156">
            <v>0</v>
          </cell>
          <cell r="T156">
            <v>0</v>
          </cell>
          <cell r="U156">
            <v>0</v>
          </cell>
          <cell r="AW156">
            <v>0</v>
          </cell>
          <cell r="BQ156">
            <v>0</v>
          </cell>
          <cell r="CK156">
            <v>0</v>
          </cell>
          <cell r="DO156">
            <v>0</v>
          </cell>
          <cell r="DT156">
            <v>0</v>
          </cell>
        </row>
        <row r="165">
          <cell r="F165">
            <v>0</v>
          </cell>
          <cell r="J165">
            <v>0</v>
          </cell>
          <cell r="N165">
            <v>0</v>
          </cell>
          <cell r="T165">
            <v>0</v>
          </cell>
          <cell r="U165">
            <v>0</v>
          </cell>
          <cell r="AW165">
            <v>0</v>
          </cell>
          <cell r="BQ165">
            <v>0</v>
          </cell>
          <cell r="CK165">
            <v>0</v>
          </cell>
          <cell r="DO165">
            <v>0</v>
          </cell>
          <cell r="DT165">
            <v>0</v>
          </cell>
        </row>
        <row r="174">
          <cell r="F174">
            <v>0</v>
          </cell>
          <cell r="J174">
            <v>0</v>
          </cell>
          <cell r="N174">
            <v>0</v>
          </cell>
          <cell r="T174">
            <v>0</v>
          </cell>
          <cell r="U174">
            <v>0</v>
          </cell>
          <cell r="AW174">
            <v>0</v>
          </cell>
          <cell r="BQ174">
            <v>0</v>
          </cell>
          <cell r="CK174">
            <v>0</v>
          </cell>
          <cell r="DO174">
            <v>0</v>
          </cell>
          <cell r="DT174">
            <v>0</v>
          </cell>
        </row>
      </sheetData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76"/>
  <sheetViews>
    <sheetView tabSelected="1" view="pageBreakPreview" topLeftCell="B1" zoomScale="60" zoomScaleNormal="70" workbookViewId="0">
      <selection activeCell="K9" sqref="K9"/>
    </sheetView>
  </sheetViews>
  <sheetFormatPr defaultColWidth="9.140625" defaultRowHeight="15" x14ac:dyDescent="0.25"/>
  <cols>
    <col min="1" max="1" width="7.7109375" style="30" hidden="1" customWidth="1"/>
    <col min="2" max="2" width="12" style="31" customWidth="1"/>
    <col min="3" max="3" width="15.5703125" style="30" customWidth="1"/>
    <col min="4" max="4" width="12.28515625" style="30" customWidth="1"/>
    <col min="5" max="5" width="13.42578125" style="30" customWidth="1"/>
    <col min="6" max="6" width="14.42578125" style="30" customWidth="1"/>
    <col min="7" max="7" width="14.140625" style="110" customWidth="1"/>
    <col min="8" max="11" width="12.42578125" style="32" customWidth="1"/>
    <col min="12" max="12" width="13.85546875" style="110" customWidth="1"/>
    <col min="13" max="16" width="12.42578125" style="32" customWidth="1"/>
    <col min="17" max="18" width="9.28515625" style="30" bestFit="1" customWidth="1"/>
    <col min="19" max="19" width="10.5703125" style="30" customWidth="1"/>
    <col min="20" max="20" width="11" style="30" customWidth="1"/>
    <col min="21" max="21" width="11.5703125" style="30" customWidth="1"/>
    <col min="22" max="22" width="10.42578125" style="30" bestFit="1" customWidth="1"/>
    <col min="23" max="16384" width="9.140625" style="30"/>
  </cols>
  <sheetData>
    <row r="1" spans="2:18" x14ac:dyDescent="0.25">
      <c r="G1" s="32"/>
      <c r="L1" s="32"/>
      <c r="N1" s="28" t="s">
        <v>156</v>
      </c>
    </row>
    <row r="2" spans="2:18" x14ac:dyDescent="0.25">
      <c r="G2" s="32"/>
      <c r="L2" s="32"/>
      <c r="N2" s="28" t="s">
        <v>158</v>
      </c>
    </row>
    <row r="3" spans="2:18" x14ac:dyDescent="0.25">
      <c r="G3" s="32"/>
      <c r="L3" s="32"/>
    </row>
    <row r="4" spans="2:18" x14ac:dyDescent="0.25">
      <c r="B4" s="29" t="s">
        <v>157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2:18" x14ac:dyDescent="0.25">
      <c r="G5" s="33"/>
      <c r="L5" s="33"/>
    </row>
    <row r="7" spans="2:18" ht="14.45" customHeight="1" x14ac:dyDescent="0.25">
      <c r="B7" s="34" t="s">
        <v>0</v>
      </c>
      <c r="C7" s="35" t="s">
        <v>1</v>
      </c>
      <c r="D7" s="35" t="s">
        <v>2</v>
      </c>
      <c r="E7" s="35" t="s">
        <v>3</v>
      </c>
      <c r="F7" s="35" t="s">
        <v>4</v>
      </c>
      <c r="G7" s="36" t="s">
        <v>5</v>
      </c>
      <c r="H7" s="35"/>
      <c r="I7" s="35"/>
      <c r="J7" s="35"/>
      <c r="K7" s="35"/>
      <c r="L7" s="36"/>
      <c r="M7" s="35"/>
      <c r="N7" s="35"/>
      <c r="O7" s="35"/>
      <c r="P7" s="35"/>
    </row>
    <row r="8" spans="2:18" x14ac:dyDescent="0.25">
      <c r="B8" s="34"/>
      <c r="C8" s="35"/>
      <c r="D8" s="35"/>
      <c r="E8" s="35"/>
      <c r="F8" s="35"/>
      <c r="G8" s="35" t="s">
        <v>3</v>
      </c>
      <c r="H8" s="35"/>
      <c r="I8" s="35"/>
      <c r="J8" s="35"/>
      <c r="K8" s="35"/>
      <c r="L8" s="35" t="s">
        <v>4</v>
      </c>
      <c r="M8" s="35"/>
      <c r="N8" s="35"/>
      <c r="O8" s="35"/>
      <c r="P8" s="35"/>
    </row>
    <row r="9" spans="2:18" ht="30" x14ac:dyDescent="0.25">
      <c r="B9" s="34"/>
      <c r="C9" s="35"/>
      <c r="D9" s="35"/>
      <c r="E9" s="35"/>
      <c r="F9" s="35"/>
      <c r="G9" s="37" t="s">
        <v>6</v>
      </c>
      <c r="H9" s="37" t="s">
        <v>7</v>
      </c>
      <c r="I9" s="37" t="s">
        <v>8</v>
      </c>
      <c r="J9" s="37" t="s">
        <v>9</v>
      </c>
      <c r="K9" s="37" t="s">
        <v>10</v>
      </c>
      <c r="L9" s="37" t="s">
        <v>6</v>
      </c>
      <c r="M9" s="37" t="s">
        <v>7</v>
      </c>
      <c r="N9" s="37" t="s">
        <v>8</v>
      </c>
      <c r="O9" s="37" t="s">
        <v>9</v>
      </c>
      <c r="P9" s="37" t="s">
        <v>10</v>
      </c>
    </row>
    <row r="10" spans="2:18" x14ac:dyDescent="0.25">
      <c r="B10" s="38"/>
      <c r="C10" s="38"/>
      <c r="D10" s="38"/>
      <c r="E10" s="39"/>
      <c r="F10" s="40"/>
      <c r="G10" s="39"/>
      <c r="H10" s="39"/>
      <c r="I10" s="39"/>
      <c r="J10" s="39"/>
      <c r="K10" s="39"/>
      <c r="L10" s="40"/>
      <c r="M10" s="40"/>
      <c r="N10" s="40"/>
      <c r="O10" s="40"/>
      <c r="P10" s="40"/>
    </row>
    <row r="11" spans="2:18" s="41" customFormat="1" ht="29.25" customHeight="1" x14ac:dyDescent="0.25">
      <c r="B11" s="42" t="s">
        <v>11</v>
      </c>
      <c r="C11" s="43" t="s">
        <v>12</v>
      </c>
      <c r="D11" s="43" t="s">
        <v>13</v>
      </c>
      <c r="E11" s="44">
        <f>SUM(E12:E22)</f>
        <v>18655</v>
      </c>
      <c r="F11" s="44">
        <f>SUM(F12:F22)</f>
        <v>42223.748540999986</v>
      </c>
      <c r="G11" s="44">
        <f t="shared" ref="G11:P11" si="0">SUM(G12:G22)</f>
        <v>18655</v>
      </c>
      <c r="H11" s="44">
        <f t="shared" si="0"/>
        <v>4427</v>
      </c>
      <c r="I11" s="44">
        <f t="shared" si="0"/>
        <v>4651</v>
      </c>
      <c r="J11" s="44">
        <f t="shared" si="0"/>
        <v>4857</v>
      </c>
      <c r="K11" s="44">
        <f t="shared" si="0"/>
        <v>4720</v>
      </c>
      <c r="L11" s="44">
        <f>SUM(L12:L22)</f>
        <v>42223.748540999986</v>
      </c>
      <c r="M11" s="44">
        <f t="shared" si="0"/>
        <v>10100.513283499999</v>
      </c>
      <c r="N11" s="44">
        <f t="shared" si="0"/>
        <v>10532.216914399998</v>
      </c>
      <c r="O11" s="44">
        <f t="shared" si="0"/>
        <v>10929.44832795</v>
      </c>
      <c r="P11" s="44">
        <f t="shared" si="0"/>
        <v>10661.57001515</v>
      </c>
      <c r="Q11" s="45">
        <f>E11-G11</f>
        <v>0</v>
      </c>
      <c r="R11" s="45">
        <f>F11-L11</f>
        <v>0</v>
      </c>
    </row>
    <row r="12" spans="2:18" s="41" customFormat="1" ht="29.25" customHeight="1" x14ac:dyDescent="0.25">
      <c r="B12" s="42"/>
      <c r="C12" s="1" t="s">
        <v>14</v>
      </c>
      <c r="D12" s="46" t="s">
        <v>13</v>
      </c>
      <c r="E12" s="47">
        <f>[1]заб.без.стом.!W$10</f>
        <v>6559</v>
      </c>
      <c r="F12" s="48">
        <f>[1]заб.без.стом.!EQ$10</f>
        <v>17990.394143749996</v>
      </c>
      <c r="G12" s="49">
        <f>SUM(H12:K12)</f>
        <v>6559</v>
      </c>
      <c r="H12" s="49">
        <f>[1]заб.без.стом.!G$10</f>
        <v>1625</v>
      </c>
      <c r="I12" s="49">
        <f>[1]заб.без.стом.!K$10</f>
        <v>1634</v>
      </c>
      <c r="J12" s="49">
        <f>[1]заб.без.стом.!O$10</f>
        <v>1650</v>
      </c>
      <c r="K12" s="49">
        <f>[1]заб.без.стом.!V$10</f>
        <v>1650</v>
      </c>
      <c r="L12" s="48">
        <f>[1]заб.без.стом.!EQ$10</f>
        <v>17990.394143749996</v>
      </c>
      <c r="M12" s="48">
        <f>[1]заб.без.стом.!BO$10</f>
        <v>4457.1414062499989</v>
      </c>
      <c r="N12" s="48">
        <f>[1]заб.без.стом.!CI$10</f>
        <v>4481.8271124999992</v>
      </c>
      <c r="O12" s="48">
        <f>[1]заб.без.стом.!DC$10</f>
        <v>4525.712812499999</v>
      </c>
      <c r="P12" s="48">
        <f>[1]заб.без.стом.!EL$10</f>
        <v>4525.712812499999</v>
      </c>
      <c r="Q12" s="45">
        <f t="shared" ref="Q12:Q77" si="1">E12-G12</f>
        <v>0</v>
      </c>
      <c r="R12" s="45">
        <f t="shared" ref="R12:R77" si="2">F12-L12</f>
        <v>0</v>
      </c>
    </row>
    <row r="13" spans="2:18" s="41" customFormat="1" ht="29.25" customHeight="1" x14ac:dyDescent="0.25">
      <c r="B13" s="42"/>
      <c r="C13" s="1" t="s">
        <v>15</v>
      </c>
      <c r="D13" s="46" t="s">
        <v>13</v>
      </c>
      <c r="E13" s="47">
        <f>[1]заб.без.стом.!W$12</f>
        <v>6402</v>
      </c>
      <c r="F13" s="48">
        <f>[1]заб.без.стом.!EQ$12</f>
        <v>11378.7281817</v>
      </c>
      <c r="G13" s="49">
        <f t="shared" ref="G13:G22" si="3">SUM(H13:K13)</f>
        <v>6402</v>
      </c>
      <c r="H13" s="49">
        <f>[1]заб.без.стом.!G$12</f>
        <v>1431</v>
      </c>
      <c r="I13" s="49">
        <f>[1]заб.без.стом.!K$12</f>
        <v>1581</v>
      </c>
      <c r="J13" s="49">
        <f>[1]заб.без.стом.!O$12</f>
        <v>1740</v>
      </c>
      <c r="K13" s="49">
        <f>[1]заб.без.стом.!V$12</f>
        <v>1650</v>
      </c>
      <c r="L13" s="48">
        <f>[1]заб.без.стом.!EQ$12</f>
        <v>11378.7281817</v>
      </c>
      <c r="M13" s="48">
        <f>[1]заб.без.стом.!BO$12</f>
        <v>2543.4176863500002</v>
      </c>
      <c r="N13" s="48">
        <f>[1]заб.без.стом.!CI$12</f>
        <v>2810.0233138499998</v>
      </c>
      <c r="O13" s="48">
        <f>[1]заб.без.стом.!DC$12</f>
        <v>3092.6252790000003</v>
      </c>
      <c r="P13" s="48">
        <f>[1]заб.без.стом.!EL$12</f>
        <v>2932.6619025000005</v>
      </c>
      <c r="Q13" s="45">
        <f t="shared" si="1"/>
        <v>0</v>
      </c>
      <c r="R13" s="45">
        <f t="shared" si="2"/>
        <v>0</v>
      </c>
    </row>
    <row r="14" spans="2:18" s="41" customFormat="1" ht="29.25" customHeight="1" x14ac:dyDescent="0.25">
      <c r="B14" s="42"/>
      <c r="C14" s="1" t="s">
        <v>16</v>
      </c>
      <c r="D14" s="46" t="s">
        <v>13</v>
      </c>
      <c r="E14" s="47">
        <f>[1]заб.без.стом.!W$14</f>
        <v>438</v>
      </c>
      <c r="F14" s="48">
        <f>[1]заб.без.стом.!EQ$14</f>
        <v>1009.1516715000002</v>
      </c>
      <c r="G14" s="49">
        <f t="shared" si="3"/>
        <v>438</v>
      </c>
      <c r="H14" s="49">
        <f>[1]заб.без.стом.!G$14</f>
        <v>122</v>
      </c>
      <c r="I14" s="49">
        <f>[1]заб.без.стом.!K$14</f>
        <v>119</v>
      </c>
      <c r="J14" s="49">
        <f>[1]заб.без.стом.!O$14</f>
        <v>119</v>
      </c>
      <c r="K14" s="49">
        <f>[1]заб.без.стом.!V$14</f>
        <v>78</v>
      </c>
      <c r="L14" s="48">
        <f>[1]заб.без.стом.!EQ$14</f>
        <v>1009.1516715000002</v>
      </c>
      <c r="M14" s="48">
        <f>[1]заб.без.стом.!BO$14</f>
        <v>281.08790850000003</v>
      </c>
      <c r="N14" s="48">
        <f>[1]заб.без.стом.!CI$14</f>
        <v>274.17591075000001</v>
      </c>
      <c r="O14" s="48">
        <f>[1]заб.без.стом.!DC$14</f>
        <v>274.17591075000001</v>
      </c>
      <c r="P14" s="48">
        <f>[1]заб.без.стом.!EL$14</f>
        <v>179.71194149999997</v>
      </c>
      <c r="Q14" s="45">
        <f t="shared" si="1"/>
        <v>0</v>
      </c>
      <c r="R14" s="45">
        <f t="shared" si="2"/>
        <v>0</v>
      </c>
    </row>
    <row r="15" spans="2:18" s="41" customFormat="1" ht="29.25" customHeight="1" x14ac:dyDescent="0.25">
      <c r="B15" s="42"/>
      <c r="C15" s="1" t="s">
        <v>17</v>
      </c>
      <c r="D15" s="46" t="s">
        <v>13</v>
      </c>
      <c r="E15" s="47">
        <f>[1]заб.без.стом.!W$15</f>
        <v>701</v>
      </c>
      <c r="F15" s="48">
        <f>[1]заб.без.стом.!EQ$15</f>
        <v>1445.9021579</v>
      </c>
      <c r="G15" s="49">
        <f t="shared" si="3"/>
        <v>701</v>
      </c>
      <c r="H15" s="49">
        <f>[1]заб.без.стом.!G$15</f>
        <v>174</v>
      </c>
      <c r="I15" s="49">
        <f>[1]заб.без.стом.!K$15</f>
        <v>171</v>
      </c>
      <c r="J15" s="49">
        <f>[1]заб.без.стом.!O$15</f>
        <v>176</v>
      </c>
      <c r="K15" s="49">
        <f>[1]заб.без.стом.!V$15</f>
        <v>180</v>
      </c>
      <c r="L15" s="48">
        <f>[1]заб.без.стом.!EQ$15</f>
        <v>1445.9021579</v>
      </c>
      <c r="M15" s="48">
        <f>[1]заб.без.стом.!BO$15</f>
        <v>358.89725460000005</v>
      </c>
      <c r="N15" s="48">
        <f>[1]заб.без.стом.!CI$15</f>
        <v>352.70937090000001</v>
      </c>
      <c r="O15" s="48">
        <f>[1]заб.без.стом.!DC$15</f>
        <v>363.02251039999999</v>
      </c>
      <c r="P15" s="48">
        <f>[1]заб.без.стом.!EL$15</f>
        <v>371.27302200000003</v>
      </c>
      <c r="Q15" s="45">
        <f t="shared" si="1"/>
        <v>0</v>
      </c>
      <c r="R15" s="45">
        <f t="shared" si="2"/>
        <v>0</v>
      </c>
    </row>
    <row r="16" spans="2:18" s="41" customFormat="1" ht="29.25" customHeight="1" x14ac:dyDescent="0.25">
      <c r="B16" s="42"/>
      <c r="C16" s="1" t="s">
        <v>18</v>
      </c>
      <c r="D16" s="46" t="s">
        <v>13</v>
      </c>
      <c r="E16" s="47">
        <f>[1]заб.без.стом.!W$16</f>
        <v>739</v>
      </c>
      <c r="F16" s="48">
        <f>[1]заб.без.стом.!EQ$16</f>
        <v>2513.4437532500001</v>
      </c>
      <c r="G16" s="49">
        <f t="shared" si="3"/>
        <v>739</v>
      </c>
      <c r="H16" s="49">
        <f>[1]заб.без.стом.!G$16</f>
        <v>184</v>
      </c>
      <c r="I16" s="49">
        <f>[1]заб.без.стом.!K$16</f>
        <v>184</v>
      </c>
      <c r="J16" s="49">
        <f>[1]заб.без.стом.!O$16</f>
        <v>185</v>
      </c>
      <c r="K16" s="49">
        <f>[1]заб.без.стом.!V$16</f>
        <v>186</v>
      </c>
      <c r="L16" s="48">
        <f>[1]заб.без.стом.!EQ$16</f>
        <v>2513.4437532500001</v>
      </c>
      <c r="M16" s="48">
        <f>[1]заб.без.стом.!BO$16</f>
        <v>625.81008199999997</v>
      </c>
      <c r="N16" s="48">
        <f>[1]заб.без.стом.!CI$16</f>
        <v>625.81008199999997</v>
      </c>
      <c r="O16" s="48">
        <f>[1]заб.без.стом.!DC$16</f>
        <v>629.21122374999982</v>
      </c>
      <c r="P16" s="48">
        <f>[1]заб.без.стом.!EL$16</f>
        <v>632.61236550000001</v>
      </c>
      <c r="Q16" s="45">
        <f t="shared" si="1"/>
        <v>0</v>
      </c>
      <c r="R16" s="45">
        <f t="shared" si="2"/>
        <v>0</v>
      </c>
    </row>
    <row r="17" spans="2:18" s="41" customFormat="1" ht="29.25" customHeight="1" x14ac:dyDescent="0.25">
      <c r="B17" s="42"/>
      <c r="C17" s="1" t="s">
        <v>19</v>
      </c>
      <c r="D17" s="46" t="s">
        <v>13</v>
      </c>
      <c r="E17" s="47">
        <f>[1]заб.без.стом.!W$17</f>
        <v>719</v>
      </c>
      <c r="F17" s="48">
        <f>[1]заб.без.стом.!EQ$17</f>
        <v>1672.3523699000002</v>
      </c>
      <c r="G17" s="49">
        <f t="shared" si="3"/>
        <v>719</v>
      </c>
      <c r="H17" s="49">
        <f>[1]заб.без.стом.!G$17</f>
        <v>160</v>
      </c>
      <c r="I17" s="49">
        <f>[1]заб.без.стом.!K$17</f>
        <v>185</v>
      </c>
      <c r="J17" s="49">
        <f>[1]заб.без.стом.!O$17</f>
        <v>194</v>
      </c>
      <c r="K17" s="49">
        <f>[1]заб.без.стом.!V$17</f>
        <v>180</v>
      </c>
      <c r="L17" s="48">
        <f>[1]заб.без.стом.!EQ$17</f>
        <v>1672.3523699000002</v>
      </c>
      <c r="M17" s="48">
        <f>[1]заб.без.стом.!BO$17</f>
        <v>372.15073600000005</v>
      </c>
      <c r="N17" s="48">
        <f>[1]заб.без.стом.!CI$17</f>
        <v>430.29928850000005</v>
      </c>
      <c r="O17" s="48">
        <f>[1]заб.без.стом.!DC$17</f>
        <v>451.2327674</v>
      </c>
      <c r="P17" s="48">
        <f>[1]заб.без.стом.!EL$17</f>
        <v>418.66957800000012</v>
      </c>
      <c r="Q17" s="45">
        <f t="shared" si="1"/>
        <v>0</v>
      </c>
      <c r="R17" s="45">
        <f t="shared" si="2"/>
        <v>0</v>
      </c>
    </row>
    <row r="18" spans="2:18" s="41" customFormat="1" ht="29.25" customHeight="1" x14ac:dyDescent="0.25">
      <c r="B18" s="42"/>
      <c r="C18" s="1" t="s">
        <v>20</v>
      </c>
      <c r="D18" s="46" t="s">
        <v>13</v>
      </c>
      <c r="E18" s="47">
        <f>[1]заб.без.стом.!W$18</f>
        <v>810</v>
      </c>
      <c r="F18" s="48">
        <f>[1]заб.без.стом.!EQ$18</f>
        <v>1812.9182670000002</v>
      </c>
      <c r="G18" s="49">
        <f t="shared" si="3"/>
        <v>810</v>
      </c>
      <c r="H18" s="49">
        <f>[1]заб.без.стом.!G$18</f>
        <v>201</v>
      </c>
      <c r="I18" s="49">
        <f>[1]заб.без.стом.!K$18</f>
        <v>207</v>
      </c>
      <c r="J18" s="49">
        <f>[1]заб.без.стом.!O$18</f>
        <v>201</v>
      </c>
      <c r="K18" s="49">
        <f>[1]заб.без.стом.!V$18</f>
        <v>201</v>
      </c>
      <c r="L18" s="48">
        <f>[1]заб.без.стом.!EQ$18</f>
        <v>1812.9182670000002</v>
      </c>
      <c r="M18" s="48">
        <f>[1]заб.без.стом.!BO$18</f>
        <v>449.87231070000007</v>
      </c>
      <c r="N18" s="48">
        <f>[1]заб.без.стом.!CI$18</f>
        <v>463.30133490000009</v>
      </c>
      <c r="O18" s="48">
        <f>[1]заб.без.стом.!DC$18</f>
        <v>449.87231070000007</v>
      </c>
      <c r="P18" s="48">
        <f>[1]заб.без.стом.!EL$18</f>
        <v>449.87231070000007</v>
      </c>
      <c r="Q18" s="45">
        <f t="shared" si="1"/>
        <v>0</v>
      </c>
      <c r="R18" s="45">
        <f t="shared" si="2"/>
        <v>0</v>
      </c>
    </row>
    <row r="19" spans="2:18" s="41" customFormat="1" ht="29.25" customHeight="1" x14ac:dyDescent="0.25">
      <c r="B19" s="42"/>
      <c r="C19" s="1" t="s">
        <v>21</v>
      </c>
      <c r="D19" s="46" t="s">
        <v>13</v>
      </c>
      <c r="E19" s="47">
        <f>[1]заб.без.стом.!W$19</f>
        <v>1073</v>
      </c>
      <c r="F19" s="48">
        <f>[1]заб.без.стом.!EQ$19</f>
        <v>1860.0295659500005</v>
      </c>
      <c r="G19" s="49">
        <f t="shared" si="3"/>
        <v>1073</v>
      </c>
      <c r="H19" s="49">
        <f>[1]заб.без.стом.!G$19</f>
        <v>264</v>
      </c>
      <c r="I19" s="49">
        <f>[1]заб.без.стом.!K$19</f>
        <v>270</v>
      </c>
      <c r="J19" s="49">
        <f>[1]заб.без.стом.!O$19</f>
        <v>270</v>
      </c>
      <c r="K19" s="49">
        <f>[1]заб.без.стом.!V$19</f>
        <v>269</v>
      </c>
      <c r="L19" s="48">
        <f>[1]заб.без.стом.!EQ$19</f>
        <v>1860.0295659500005</v>
      </c>
      <c r="M19" s="48">
        <f>[1]заб.без.стом.!BO$19</f>
        <v>457.64007960000009</v>
      </c>
      <c r="N19" s="48">
        <f>[1]заб.без.стом.!CI$19</f>
        <v>468.04099050000008</v>
      </c>
      <c r="O19" s="48">
        <f>[1]заб.без.стом.!DC$19</f>
        <v>468.04099050000008</v>
      </c>
      <c r="P19" s="48">
        <f>[1]заб.без.стом.!EL$19</f>
        <v>466.3075053500001</v>
      </c>
      <c r="Q19" s="45">
        <f t="shared" si="1"/>
        <v>0</v>
      </c>
      <c r="R19" s="45">
        <f t="shared" si="2"/>
        <v>0</v>
      </c>
    </row>
    <row r="20" spans="2:18" s="41" customFormat="1" ht="29.25" customHeight="1" x14ac:dyDescent="0.25">
      <c r="B20" s="42"/>
      <c r="C20" s="1" t="s">
        <v>22</v>
      </c>
      <c r="D20" s="46" t="s">
        <v>13</v>
      </c>
      <c r="E20" s="47">
        <f>[1]заб.без.стом.!W$20</f>
        <v>655</v>
      </c>
      <c r="F20" s="48">
        <f>[1]заб.без.стом.!EQ$20</f>
        <v>1437.2566750000001</v>
      </c>
      <c r="G20" s="49">
        <f t="shared" si="3"/>
        <v>655</v>
      </c>
      <c r="H20" s="49">
        <f>[1]заб.без.стом.!G$20</f>
        <v>150</v>
      </c>
      <c r="I20" s="49">
        <f>[1]заб.без.стом.!K$20</f>
        <v>150</v>
      </c>
      <c r="J20" s="49">
        <f>[1]заб.без.стом.!O$20</f>
        <v>175</v>
      </c>
      <c r="K20" s="49">
        <f>[1]заб.без.стом.!V$20</f>
        <v>180</v>
      </c>
      <c r="L20" s="48">
        <f>[1]заб.без.стом.!EQ$20</f>
        <v>1437.2566750000001</v>
      </c>
      <c r="M20" s="48">
        <f>[1]заб.без.стом.!BO$20</f>
        <v>329.14274999999998</v>
      </c>
      <c r="N20" s="48">
        <f>[1]заб.без.стом.!CI$20</f>
        <v>329.14274999999998</v>
      </c>
      <c r="O20" s="48">
        <f>[1]заб.без.стом.!DC$20</f>
        <v>383.99987499999997</v>
      </c>
      <c r="P20" s="48">
        <f>[1]заб.без.стом.!EL$20</f>
        <v>394.97129999999999</v>
      </c>
      <c r="Q20" s="45">
        <f t="shared" si="1"/>
        <v>0</v>
      </c>
      <c r="R20" s="45">
        <f t="shared" si="2"/>
        <v>0</v>
      </c>
    </row>
    <row r="21" spans="2:18" s="41" customFormat="1" ht="29.25" customHeight="1" x14ac:dyDescent="0.25">
      <c r="B21" s="42"/>
      <c r="C21" s="1" t="s">
        <v>23</v>
      </c>
      <c r="D21" s="46" t="s">
        <v>13</v>
      </c>
      <c r="E21" s="47">
        <f>[1]заб.без.стом.!W$21</f>
        <v>341</v>
      </c>
      <c r="F21" s="48">
        <f>[1]заб.без.стом.!EQ$21</f>
        <v>606.08345984999994</v>
      </c>
      <c r="G21" s="49">
        <f t="shared" si="3"/>
        <v>341</v>
      </c>
      <c r="H21" s="49">
        <f>[1]заб.без.стом.!G$21</f>
        <v>78</v>
      </c>
      <c r="I21" s="49">
        <f>[1]заб.без.стом.!K$21</f>
        <v>90</v>
      </c>
      <c r="J21" s="49">
        <f>[1]заб.без.стом.!O$21</f>
        <v>87</v>
      </c>
      <c r="K21" s="49">
        <f>[1]заб.без.стом.!V$21</f>
        <v>86</v>
      </c>
      <c r="L21" s="48">
        <f>[1]заб.без.стом.!EQ$21</f>
        <v>606.08345984999994</v>
      </c>
      <c r="M21" s="48">
        <f>[1]заб.без.стом.!BO$21</f>
        <v>138.63492630000002</v>
      </c>
      <c r="N21" s="48">
        <f>[1]заб.без.стом.!CI$21</f>
        <v>159.96337650000001</v>
      </c>
      <c r="O21" s="48">
        <f>[1]заб.без.стом.!DC$21</f>
        <v>154.63126395</v>
      </c>
      <c r="P21" s="48">
        <f>[1]заб.без.стом.!EL$21</f>
        <v>152.85389310000002</v>
      </c>
      <c r="Q21" s="45">
        <f t="shared" si="1"/>
        <v>0</v>
      </c>
      <c r="R21" s="45">
        <f t="shared" si="2"/>
        <v>0</v>
      </c>
    </row>
    <row r="22" spans="2:18" s="41" customFormat="1" ht="29.25" customHeight="1" x14ac:dyDescent="0.25">
      <c r="B22" s="42"/>
      <c r="C22" s="1" t="s">
        <v>24</v>
      </c>
      <c r="D22" s="46" t="s">
        <v>13</v>
      </c>
      <c r="E22" s="47">
        <f>[1]заб.без.стом.!W$22</f>
        <v>218</v>
      </c>
      <c r="F22" s="48">
        <f>[1]заб.без.стом.!EQ$22</f>
        <v>497.48829520000004</v>
      </c>
      <c r="G22" s="49">
        <f t="shared" si="3"/>
        <v>218</v>
      </c>
      <c r="H22" s="49">
        <f>[1]заб.без.стом.!G$22</f>
        <v>38</v>
      </c>
      <c r="I22" s="49">
        <f>[1]заб.без.стом.!K$22</f>
        <v>60</v>
      </c>
      <c r="J22" s="49">
        <f>[1]заб.без.стом.!O$22</f>
        <v>60</v>
      </c>
      <c r="K22" s="49">
        <f>[1]заб.без.стом.!V$22</f>
        <v>60</v>
      </c>
      <c r="L22" s="48">
        <f>[1]заб.без.стом.!EQ$22</f>
        <v>497.48829520000004</v>
      </c>
      <c r="M22" s="48">
        <f>[1]заб.без.стом.!BO$22</f>
        <v>86.718143200000014</v>
      </c>
      <c r="N22" s="48">
        <f>[1]заб.без.стом.!CI$22</f>
        <v>136.92338400000003</v>
      </c>
      <c r="O22" s="48">
        <f>[1]заб.без.стом.!DC$22</f>
        <v>136.92338400000003</v>
      </c>
      <c r="P22" s="48">
        <f>[1]заб.без.стом.!EL$22</f>
        <v>136.92338400000003</v>
      </c>
      <c r="Q22" s="45">
        <f t="shared" si="1"/>
        <v>0</v>
      </c>
      <c r="R22" s="45">
        <f t="shared" si="2"/>
        <v>0</v>
      </c>
    </row>
    <row r="23" spans="2:18" s="41" customFormat="1" ht="29.25" customHeight="1" x14ac:dyDescent="0.25">
      <c r="B23" s="42"/>
      <c r="C23" s="50" t="s">
        <v>25</v>
      </c>
      <c r="D23" s="50" t="s">
        <v>13</v>
      </c>
      <c r="E23" s="51">
        <f>'[1]стом обр.'!W$10</f>
        <v>701</v>
      </c>
      <c r="F23" s="52">
        <f>'[1]стом обр.'!FE$10</f>
        <v>1290.4680959999998</v>
      </c>
      <c r="G23" s="50">
        <f>'[1]стом обр.'!W$10</f>
        <v>701</v>
      </c>
      <c r="H23" s="53">
        <f>'[1]стом обр.'!G$10</f>
        <v>174</v>
      </c>
      <c r="I23" s="53">
        <f>'[1]стом обр.'!K$10</f>
        <v>177</v>
      </c>
      <c r="J23" s="53">
        <f>'[1]стом обр.'!O$10</f>
        <v>178</v>
      </c>
      <c r="K23" s="53">
        <f>'[1]стом обр.'!V$10</f>
        <v>172</v>
      </c>
      <c r="L23" s="52">
        <f>'[1]стом обр.'!FE$10</f>
        <v>1290.4680959999998</v>
      </c>
      <c r="M23" s="52">
        <f>'[1]стом обр.'!CC$10</f>
        <v>320.31590399999999</v>
      </c>
      <c r="N23" s="52">
        <f>'[1]стом обр.'!CW$10</f>
        <v>325.83859199999995</v>
      </c>
      <c r="O23" s="52">
        <f>'[1]стом обр.'!DQ$10</f>
        <v>327.67948799999994</v>
      </c>
      <c r="P23" s="52">
        <f>'[1]стом обр.'!EZ$10</f>
        <v>316.63411199999996</v>
      </c>
      <c r="Q23" s="45">
        <f t="shared" si="1"/>
        <v>0</v>
      </c>
      <c r="R23" s="45">
        <f t="shared" si="2"/>
        <v>0</v>
      </c>
    </row>
    <row r="24" spans="2:18" s="41" customFormat="1" ht="38.25" customHeight="1" x14ac:dyDescent="0.25">
      <c r="B24" s="42"/>
      <c r="C24" s="54" t="s">
        <v>26</v>
      </c>
      <c r="D24" s="50" t="s">
        <v>27</v>
      </c>
      <c r="E24" s="51">
        <f>'[1]КТМРТ(обращение)'!Y$224</f>
        <v>0</v>
      </c>
      <c r="F24" s="52">
        <f>'[1]КТМРТ(обращение)'!EE$224</f>
        <v>0</v>
      </c>
      <c r="G24" s="50">
        <f>SUBTOTAL(9,H24:K24)</f>
        <v>0</v>
      </c>
      <c r="H24" s="53">
        <f>'[1]КТМРТ(обращение)'!H$224</f>
        <v>0</v>
      </c>
      <c r="I24" s="53">
        <f>'[1]КТМРТ(обращение)'!L$224</f>
        <v>0</v>
      </c>
      <c r="J24" s="53">
        <f>'[1]КТМРТ(обращение)'!Q$224</f>
        <v>0</v>
      </c>
      <c r="K24" s="53">
        <f>'[1]КТМРТ(обращение)'!X$224</f>
        <v>0</v>
      </c>
      <c r="L24" s="52">
        <f>SUBTOTAL(9,M24:P24)</f>
        <v>0</v>
      </c>
      <c r="M24" s="52">
        <f>'[1]КТМРТ(обращение)'!BC$224</f>
        <v>0</v>
      </c>
      <c r="N24" s="52">
        <f>'[1]КТМРТ(обращение)'!BW$224</f>
        <v>0</v>
      </c>
      <c r="O24" s="52">
        <f>'[1]КТМРТ(обращение)'!CQ$224</f>
        <v>0</v>
      </c>
      <c r="P24" s="52">
        <f>'[1]КТМРТ(обращение)'!DZ$224</f>
        <v>0</v>
      </c>
      <c r="Q24" s="45">
        <f t="shared" si="1"/>
        <v>0</v>
      </c>
      <c r="R24" s="45">
        <f t="shared" si="2"/>
        <v>0</v>
      </c>
    </row>
    <row r="25" spans="2:18" s="41" customFormat="1" ht="29.25" customHeight="1" x14ac:dyDescent="0.25">
      <c r="B25" s="42"/>
      <c r="C25" s="50" t="s">
        <v>28</v>
      </c>
      <c r="D25" s="50" t="s">
        <v>13</v>
      </c>
      <c r="E25" s="51">
        <f>E26+E27</f>
        <v>5679</v>
      </c>
      <c r="F25" s="51">
        <f t="shared" ref="F25:P25" si="4">F26+F27</f>
        <v>6924.9688112004487</v>
      </c>
      <c r="G25" s="51">
        <f t="shared" si="4"/>
        <v>5679</v>
      </c>
      <c r="H25" s="51">
        <f t="shared" si="4"/>
        <v>1540</v>
      </c>
      <c r="I25" s="51">
        <f t="shared" si="4"/>
        <v>1439</v>
      </c>
      <c r="J25" s="51">
        <f t="shared" si="4"/>
        <v>1365</v>
      </c>
      <c r="K25" s="51">
        <f t="shared" si="4"/>
        <v>1335</v>
      </c>
      <c r="L25" s="51">
        <f t="shared" si="4"/>
        <v>6924.9688112004487</v>
      </c>
      <c r="M25" s="51">
        <f t="shared" si="4"/>
        <v>1875.7850737308804</v>
      </c>
      <c r="N25" s="51">
        <f t="shared" si="4"/>
        <v>1751.5136848487682</v>
      </c>
      <c r="O25" s="51">
        <f t="shared" si="4"/>
        <v>1670.3816568863999</v>
      </c>
      <c r="P25" s="51">
        <f t="shared" si="4"/>
        <v>1627.2883957344002</v>
      </c>
      <c r="Q25" s="45">
        <f t="shared" si="1"/>
        <v>0</v>
      </c>
      <c r="R25" s="45">
        <f t="shared" si="2"/>
        <v>0</v>
      </c>
    </row>
    <row r="26" spans="2:18" s="41" customFormat="1" ht="29.25" customHeight="1" x14ac:dyDescent="0.25">
      <c r="B26" s="42"/>
      <c r="C26" s="2" t="s">
        <v>15</v>
      </c>
      <c r="D26" s="46" t="s">
        <v>13</v>
      </c>
      <c r="E26" s="47">
        <f>'[1]неотложка с коэф'!W$10</f>
        <v>2547</v>
      </c>
      <c r="F26" s="48">
        <f>'[1]неотложка с коэф'!EQ$10</f>
        <v>2426.0323469316481</v>
      </c>
      <c r="G26" s="49">
        <f>SUM(H26:K26)</f>
        <v>2547</v>
      </c>
      <c r="H26" s="49">
        <f>'[1]неотложка с коэф'!G$10</f>
        <v>695</v>
      </c>
      <c r="I26" s="49">
        <f>'[1]неотложка с коэф'!K$10</f>
        <v>652</v>
      </c>
      <c r="J26" s="49">
        <f>'[1]неотложка с коэф'!O$10</f>
        <v>600</v>
      </c>
      <c r="K26" s="49">
        <f>'[1]неотложка с коэф'!V$10</f>
        <v>600</v>
      </c>
      <c r="L26" s="48">
        <f>SUM(M26:P26)</f>
        <v>2426.0323469316481</v>
      </c>
      <c r="M26" s="48">
        <f>'[1]неотложка с коэф'!BO$10</f>
        <v>661.9915512828801</v>
      </c>
      <c r="N26" s="48">
        <f>'[1]неотложка с коэф'!CI$10</f>
        <v>621.03380062796805</v>
      </c>
      <c r="O26" s="48">
        <f>'[1]неотложка с коэф'!DC$10</f>
        <v>571.50349751040005</v>
      </c>
      <c r="P26" s="48">
        <f>'[1]неотложка с коэф'!EL$10</f>
        <v>571.50349751040005</v>
      </c>
      <c r="Q26" s="45">
        <f t="shared" si="1"/>
        <v>0</v>
      </c>
      <c r="R26" s="45">
        <f t="shared" si="2"/>
        <v>0</v>
      </c>
    </row>
    <row r="27" spans="2:18" s="41" customFormat="1" ht="29.25" customHeight="1" x14ac:dyDescent="0.25">
      <c r="B27" s="42"/>
      <c r="C27" s="2" t="s">
        <v>14</v>
      </c>
      <c r="D27" s="46" t="s">
        <v>13</v>
      </c>
      <c r="E27" s="47">
        <f>'[1]неотложка с коэф'!W$11</f>
        <v>3132</v>
      </c>
      <c r="F27" s="48">
        <f>'[1]неотложка с коэф'!EQ$11</f>
        <v>4498.9364642688006</v>
      </c>
      <c r="G27" s="49">
        <f>SUM(H27:K27)</f>
        <v>3132</v>
      </c>
      <c r="H27" s="49">
        <f>'[1]неотложка с коэф'!G$11</f>
        <v>845</v>
      </c>
      <c r="I27" s="49">
        <f>'[1]неотложка с коэф'!K$11</f>
        <v>787</v>
      </c>
      <c r="J27" s="49">
        <f>'[1]неотложка с коэф'!O$11</f>
        <v>765</v>
      </c>
      <c r="K27" s="49">
        <f>'[1]неотложка с коэф'!V$11</f>
        <v>735</v>
      </c>
      <c r="L27" s="48">
        <f>SUM(M27:P27)</f>
        <v>4498.9364642688006</v>
      </c>
      <c r="M27" s="48">
        <f>'[1]неотложка с коэф'!BO$11</f>
        <v>1213.7935224480002</v>
      </c>
      <c r="N27" s="48">
        <f>'[1]неотложка с коэф'!CI$11</f>
        <v>1130.4798842208002</v>
      </c>
      <c r="O27" s="48">
        <f>'[1]неотложка с коэф'!DC$11</f>
        <v>1098.878159376</v>
      </c>
      <c r="P27" s="48">
        <f>'[1]неотложка с коэф'!EL$11</f>
        <v>1055.7848982240002</v>
      </c>
      <c r="Q27" s="45">
        <f t="shared" si="1"/>
        <v>0</v>
      </c>
      <c r="R27" s="45">
        <f t="shared" si="2"/>
        <v>0</v>
      </c>
    </row>
    <row r="28" spans="2:18" s="41" customFormat="1" ht="29.25" customHeight="1" x14ac:dyDescent="0.25">
      <c r="B28" s="42"/>
      <c r="C28" s="50" t="s">
        <v>29</v>
      </c>
      <c r="D28" s="50" t="s">
        <v>30</v>
      </c>
      <c r="E28" s="51">
        <f>SUM(E29:E38)</f>
        <v>8638</v>
      </c>
      <c r="F28" s="51">
        <f t="shared" ref="F28:P28" si="5">SUM(F29:F38)</f>
        <v>2078.6549680000003</v>
      </c>
      <c r="G28" s="51">
        <f t="shared" si="5"/>
        <v>8638</v>
      </c>
      <c r="H28" s="51">
        <f t="shared" si="5"/>
        <v>2002</v>
      </c>
      <c r="I28" s="51">
        <f t="shared" si="5"/>
        <v>2084</v>
      </c>
      <c r="J28" s="51">
        <f t="shared" si="5"/>
        <v>2291</v>
      </c>
      <c r="K28" s="51">
        <f t="shared" si="5"/>
        <v>2261</v>
      </c>
      <c r="L28" s="51">
        <f t="shared" si="5"/>
        <v>2078.6549680000003</v>
      </c>
      <c r="M28" s="51">
        <f t="shared" si="5"/>
        <v>482.88887400000004</v>
      </c>
      <c r="N28" s="51">
        <f t="shared" si="5"/>
        <v>503.47936600000008</v>
      </c>
      <c r="O28" s="51">
        <f t="shared" si="5"/>
        <v>551.01059000000009</v>
      </c>
      <c r="P28" s="51">
        <f t="shared" si="5"/>
        <v>541.27613800000017</v>
      </c>
      <c r="Q28" s="45">
        <f t="shared" si="1"/>
        <v>0</v>
      </c>
      <c r="R28" s="45">
        <f t="shared" si="2"/>
        <v>0</v>
      </c>
    </row>
    <row r="29" spans="2:18" s="41" customFormat="1" ht="29.25" customHeight="1" x14ac:dyDescent="0.25">
      <c r="B29" s="42"/>
      <c r="C29" s="3" t="s">
        <v>14</v>
      </c>
      <c r="D29" s="46" t="s">
        <v>30</v>
      </c>
      <c r="E29" s="47">
        <f>[1]ДНХБ!W$9</f>
        <v>1034</v>
      </c>
      <c r="F29" s="48">
        <f>[1]ДНХБ!EE$9</f>
        <v>346.80360000000007</v>
      </c>
      <c r="G29" s="49">
        <f>SUM(H29:K29)</f>
        <v>1034</v>
      </c>
      <c r="H29" s="49">
        <f>[1]ДНХБ!G$9</f>
        <v>251</v>
      </c>
      <c r="I29" s="49">
        <f>[1]ДНХБ!K$9</f>
        <v>270</v>
      </c>
      <c r="J29" s="49">
        <f>[1]ДНХБ!O$9</f>
        <v>265</v>
      </c>
      <c r="K29" s="49">
        <f>[1]ДНХБ!V$9</f>
        <v>248</v>
      </c>
      <c r="L29" s="48">
        <f>SUM(M29:P29)</f>
        <v>346.80360000000007</v>
      </c>
      <c r="M29" s="48">
        <f>[1]ДНХБ!BC$9</f>
        <v>84.185400000000001</v>
      </c>
      <c r="N29" s="48">
        <f>[1]ДНХБ!BW$9</f>
        <v>90.558000000000021</v>
      </c>
      <c r="O29" s="48">
        <f>[1]ДНХБ!CQ$9</f>
        <v>88.881</v>
      </c>
      <c r="P29" s="48">
        <f>[1]ДНХБ!DZ$9</f>
        <v>83.179200000000009</v>
      </c>
      <c r="Q29" s="45">
        <f t="shared" si="1"/>
        <v>0</v>
      </c>
      <c r="R29" s="45">
        <f t="shared" si="2"/>
        <v>0</v>
      </c>
    </row>
    <row r="30" spans="2:18" s="41" customFormat="1" ht="29.25" customHeight="1" x14ac:dyDescent="0.25">
      <c r="B30" s="42"/>
      <c r="C30" s="3" t="s">
        <v>15</v>
      </c>
      <c r="D30" s="46" t="s">
        <v>30</v>
      </c>
      <c r="E30" s="47">
        <f>[1]ДНХБ!W$10</f>
        <v>5044</v>
      </c>
      <c r="F30" s="48">
        <f>[1]ДНХБ!EE$10</f>
        <v>1121.8057760000002</v>
      </c>
      <c r="G30" s="49">
        <f t="shared" ref="G30:G67" si="6">SUM(H30:K30)</f>
        <v>5044</v>
      </c>
      <c r="H30" s="49">
        <f>[1]ДНХБ!G$10</f>
        <v>1261</v>
      </c>
      <c r="I30" s="49">
        <f>[1]ДНХБ!K$10</f>
        <v>1263</v>
      </c>
      <c r="J30" s="49">
        <f>[1]ДНХБ!O$10</f>
        <v>1260</v>
      </c>
      <c r="K30" s="49">
        <f>[1]ДНХБ!V$10</f>
        <v>1260</v>
      </c>
      <c r="L30" s="48">
        <f t="shared" ref="L30:L67" si="7">SUM(M30:P30)</f>
        <v>1121.8057760000002</v>
      </c>
      <c r="M30" s="48">
        <f>[1]ДНХБ!BC$10</f>
        <v>280.45144400000004</v>
      </c>
      <c r="N30" s="48">
        <f>[1]ДНХБ!BW$10</f>
        <v>280.896252</v>
      </c>
      <c r="O30" s="48">
        <f>[1]ДНХБ!CQ$10</f>
        <v>280.22904000000005</v>
      </c>
      <c r="P30" s="48">
        <f>[1]ДНХБ!DZ$10</f>
        <v>280.22904000000005</v>
      </c>
      <c r="Q30" s="45">
        <f t="shared" si="1"/>
        <v>0</v>
      </c>
      <c r="R30" s="45">
        <f t="shared" si="2"/>
        <v>0</v>
      </c>
    </row>
    <row r="31" spans="2:18" s="41" customFormat="1" ht="29.25" customHeight="1" x14ac:dyDescent="0.25">
      <c r="B31" s="42"/>
      <c r="C31" s="3" t="s">
        <v>20</v>
      </c>
      <c r="D31" s="46" t="s">
        <v>30</v>
      </c>
      <c r="E31" s="47">
        <f>[1]ДНХБ!W$11</f>
        <v>407</v>
      </c>
      <c r="F31" s="48">
        <f>[1]ДНХБ!EE$11</f>
        <v>107.38613599999998</v>
      </c>
      <c r="G31" s="49">
        <f t="shared" si="6"/>
        <v>407</v>
      </c>
      <c r="H31" s="49">
        <f>[1]ДНХБ!G$11</f>
        <v>101</v>
      </c>
      <c r="I31" s="49">
        <f>[1]ДНХБ!K$11</f>
        <v>104</v>
      </c>
      <c r="J31" s="49">
        <f>[1]ДНХБ!O$11</f>
        <v>102</v>
      </c>
      <c r="K31" s="49">
        <f>[1]ДНХБ!V$11</f>
        <v>100</v>
      </c>
      <c r="L31" s="48">
        <f t="shared" si="7"/>
        <v>107.38613599999999</v>
      </c>
      <c r="M31" s="48">
        <f>[1]ДНХБ!BC$11</f>
        <v>26.648647999999998</v>
      </c>
      <c r="N31" s="48">
        <f>[1]ДНХБ!BW$11</f>
        <v>27.440191999999996</v>
      </c>
      <c r="O31" s="48">
        <f>[1]ДНХБ!CQ$11</f>
        <v>26.912496000000001</v>
      </c>
      <c r="P31" s="48">
        <f>[1]ДНХБ!DZ$11</f>
        <v>26.384799999999998</v>
      </c>
      <c r="Q31" s="45">
        <f t="shared" si="1"/>
        <v>0</v>
      </c>
      <c r="R31" s="45">
        <f t="shared" si="2"/>
        <v>0</v>
      </c>
    </row>
    <row r="32" spans="2:18" s="41" customFormat="1" ht="29.25" customHeight="1" x14ac:dyDescent="0.25">
      <c r="B32" s="42"/>
      <c r="C32" s="3" t="s">
        <v>16</v>
      </c>
      <c r="D32" s="46" t="s">
        <v>30</v>
      </c>
      <c r="E32" s="47">
        <f>[1]ДНХБ!W$12</f>
        <v>191</v>
      </c>
      <c r="F32" s="48">
        <f>[1]ДНХБ!EE$12</f>
        <v>63.773371999999995</v>
      </c>
      <c r="G32" s="49">
        <f t="shared" si="6"/>
        <v>191</v>
      </c>
      <c r="H32" s="49">
        <f>[1]ДНХБ!G$12</f>
        <v>45</v>
      </c>
      <c r="I32" s="49">
        <f>[1]ДНХБ!K$12</f>
        <v>46</v>
      </c>
      <c r="J32" s="49">
        <f>[1]ДНХБ!O$12</f>
        <v>49</v>
      </c>
      <c r="K32" s="49">
        <f>[1]ДНХБ!V$12</f>
        <v>51</v>
      </c>
      <c r="L32" s="48">
        <f t="shared" si="7"/>
        <v>63.773372000000002</v>
      </c>
      <c r="M32" s="48">
        <f>[1]ДНХБ!BC$12</f>
        <v>15.025140000000002</v>
      </c>
      <c r="N32" s="48">
        <f>[1]ДНХБ!BW$12</f>
        <v>15.359031999999999</v>
      </c>
      <c r="O32" s="48">
        <f>[1]ДНХБ!CQ$12</f>
        <v>16.360708000000002</v>
      </c>
      <c r="P32" s="48">
        <f>[1]ДНХБ!DZ$12</f>
        <v>17.028492</v>
      </c>
      <c r="Q32" s="45">
        <f t="shared" si="1"/>
        <v>0</v>
      </c>
      <c r="R32" s="45">
        <f t="shared" si="2"/>
        <v>0</v>
      </c>
    </row>
    <row r="33" spans="2:18" s="41" customFormat="1" ht="29.25" customHeight="1" x14ac:dyDescent="0.25">
      <c r="B33" s="42"/>
      <c r="C33" s="3" t="s">
        <v>17</v>
      </c>
      <c r="D33" s="46" t="s">
        <v>30</v>
      </c>
      <c r="E33" s="47">
        <f>[1]ДНХБ!W$13</f>
        <v>413</v>
      </c>
      <c r="F33" s="48">
        <f>[1]ДНХБ!EE$13</f>
        <v>97.855393999999976</v>
      </c>
      <c r="G33" s="49">
        <f t="shared" si="6"/>
        <v>413</v>
      </c>
      <c r="H33" s="49">
        <f>[1]ДНХБ!G$13</f>
        <v>104</v>
      </c>
      <c r="I33" s="49">
        <f>[1]ДНХБ!K$13</f>
        <v>105</v>
      </c>
      <c r="J33" s="49">
        <f>[1]ДНХБ!O$13</f>
        <v>104</v>
      </c>
      <c r="K33" s="49">
        <f>[1]ДНХБ!V$13</f>
        <v>100</v>
      </c>
      <c r="L33" s="48">
        <f t="shared" si="7"/>
        <v>97.855393999999976</v>
      </c>
      <c r="M33" s="48">
        <f>[1]ДНХБ!BC$13</f>
        <v>24.641551999999997</v>
      </c>
      <c r="N33" s="48">
        <f>[1]ДНХБ!BW$13</f>
        <v>24.878489999999996</v>
      </c>
      <c r="O33" s="48">
        <f>[1]ДНХБ!CQ$13</f>
        <v>24.641551999999997</v>
      </c>
      <c r="P33" s="48">
        <f>[1]ДНХБ!DZ$13</f>
        <v>23.693799999999996</v>
      </c>
      <c r="Q33" s="45">
        <f t="shared" si="1"/>
        <v>0</v>
      </c>
      <c r="R33" s="45">
        <f t="shared" si="2"/>
        <v>0</v>
      </c>
    </row>
    <row r="34" spans="2:18" s="41" customFormat="1" ht="29.25" customHeight="1" x14ac:dyDescent="0.25">
      <c r="B34" s="42"/>
      <c r="C34" s="3" t="s">
        <v>23</v>
      </c>
      <c r="D34" s="46" t="s">
        <v>30</v>
      </c>
      <c r="E34" s="47">
        <f>[1]ДНХБ!W$14</f>
        <v>395</v>
      </c>
      <c r="F34" s="48">
        <f>[1]ДНХБ!EE$14</f>
        <v>87.849580000000017</v>
      </c>
      <c r="G34" s="49">
        <f t="shared" si="6"/>
        <v>395</v>
      </c>
      <c r="H34" s="49">
        <f>[1]ДНХБ!G$14</f>
        <v>0</v>
      </c>
      <c r="I34" s="49">
        <f>[1]ДНХБ!K$14</f>
        <v>0</v>
      </c>
      <c r="J34" s="49">
        <f>[1]ДНХБ!O$14</f>
        <v>195</v>
      </c>
      <c r="K34" s="49">
        <f>[1]ДНХБ!V$14</f>
        <v>200</v>
      </c>
      <c r="L34" s="48">
        <f t="shared" si="7"/>
        <v>87.849580000000003</v>
      </c>
      <c r="M34" s="48">
        <f>[1]ДНХБ!BC$14</f>
        <v>0</v>
      </c>
      <c r="N34" s="48">
        <f>[1]ДНХБ!BW$14</f>
        <v>0</v>
      </c>
      <c r="O34" s="48">
        <f>[1]ДНХБ!CQ$14</f>
        <v>43.368780000000008</v>
      </c>
      <c r="P34" s="48">
        <f>[1]ДНХБ!DZ$14</f>
        <v>44.480800000000002</v>
      </c>
      <c r="Q34" s="45">
        <f t="shared" si="1"/>
        <v>0</v>
      </c>
      <c r="R34" s="45">
        <f t="shared" si="2"/>
        <v>0</v>
      </c>
    </row>
    <row r="35" spans="2:18" s="41" customFormat="1" ht="29.25" customHeight="1" x14ac:dyDescent="0.25">
      <c r="B35" s="42"/>
      <c r="C35" s="3" t="s">
        <v>18</v>
      </c>
      <c r="D35" s="46" t="s">
        <v>30</v>
      </c>
      <c r="E35" s="47">
        <f>[1]ДНХБ!W$15</f>
        <v>387</v>
      </c>
      <c r="F35" s="48">
        <f>[1]ДНХБ!EE$15</f>
        <v>120.15034199999999</v>
      </c>
      <c r="G35" s="49">
        <f t="shared" si="6"/>
        <v>387</v>
      </c>
      <c r="H35" s="49">
        <f>[1]ДНХБ!G$15</f>
        <v>75</v>
      </c>
      <c r="I35" s="49">
        <f>[1]ДНХБ!K$15</f>
        <v>94</v>
      </c>
      <c r="J35" s="49">
        <f>[1]ДНХБ!O$15</f>
        <v>115</v>
      </c>
      <c r="K35" s="49">
        <f>[1]ДНХБ!V$15</f>
        <v>103</v>
      </c>
      <c r="L35" s="48">
        <f t="shared" si="7"/>
        <v>120.15034200000001</v>
      </c>
      <c r="M35" s="48">
        <f>[1]ДНХБ!BC$15</f>
        <v>23.284950000000002</v>
      </c>
      <c r="N35" s="48">
        <f>[1]ДНХБ!BW$15</f>
        <v>29.183804000000002</v>
      </c>
      <c r="O35" s="48">
        <f>[1]ДНХБ!CQ$15</f>
        <v>35.703590000000005</v>
      </c>
      <c r="P35" s="48">
        <f>[1]ДНХБ!DZ$15</f>
        <v>31.977997999999999</v>
      </c>
      <c r="Q35" s="45">
        <f t="shared" si="1"/>
        <v>0</v>
      </c>
      <c r="R35" s="45">
        <f t="shared" si="2"/>
        <v>0</v>
      </c>
    </row>
    <row r="36" spans="2:18" s="41" customFormat="1" ht="29.25" customHeight="1" x14ac:dyDescent="0.25">
      <c r="B36" s="42"/>
      <c r="C36" s="3" t="s">
        <v>21</v>
      </c>
      <c r="D36" s="46" t="s">
        <v>30</v>
      </c>
      <c r="E36" s="47">
        <f>[1]ДНХБ!W$16</f>
        <v>354</v>
      </c>
      <c r="F36" s="48">
        <f>[1]ДНХБ!EE$16</f>
        <v>56.033951999999999</v>
      </c>
      <c r="G36" s="49">
        <f t="shared" si="6"/>
        <v>354</v>
      </c>
      <c r="H36" s="49">
        <f>[1]ДНХБ!G$16</f>
        <v>73</v>
      </c>
      <c r="I36" s="49">
        <f>[1]ДНХБ!K$16</f>
        <v>90</v>
      </c>
      <c r="J36" s="49">
        <f>[1]ДНХБ!O$16</f>
        <v>92</v>
      </c>
      <c r="K36" s="49">
        <f>[1]ДНХБ!V$16</f>
        <v>99</v>
      </c>
      <c r="L36" s="48">
        <f t="shared" si="7"/>
        <v>56.033952000000006</v>
      </c>
      <c r="M36" s="48">
        <f>[1]ДНХБ!BC$16</f>
        <v>11.555024</v>
      </c>
      <c r="N36" s="48">
        <f>[1]ДНХБ!BW$16</f>
        <v>14.24592</v>
      </c>
      <c r="O36" s="48">
        <f>[1]ДНХБ!CQ$16</f>
        <v>14.562496000000003</v>
      </c>
      <c r="P36" s="48">
        <f>[1]ДНХБ!DZ$16</f>
        <v>15.670512</v>
      </c>
      <c r="Q36" s="45">
        <f t="shared" si="1"/>
        <v>0</v>
      </c>
      <c r="R36" s="45">
        <f t="shared" si="2"/>
        <v>0</v>
      </c>
    </row>
    <row r="37" spans="2:18" s="41" customFormat="1" ht="29.25" customHeight="1" x14ac:dyDescent="0.25">
      <c r="B37" s="42"/>
      <c r="C37" s="3" t="s">
        <v>31</v>
      </c>
      <c r="D37" s="46" t="s">
        <v>30</v>
      </c>
      <c r="E37" s="47">
        <f>[1]ДНХБ!W$17</f>
        <v>298</v>
      </c>
      <c r="F37" s="48">
        <f>[1]ДНХБ!EE$17</f>
        <v>55.026296000000002</v>
      </c>
      <c r="G37" s="49">
        <f t="shared" si="6"/>
        <v>298</v>
      </c>
      <c r="H37" s="49">
        <f>[1]ДНХБ!G$17</f>
        <v>75</v>
      </c>
      <c r="I37" s="49">
        <f>[1]ДНХБ!K$17</f>
        <v>75</v>
      </c>
      <c r="J37" s="49">
        <f>[1]ДНХБ!O$17</f>
        <v>74</v>
      </c>
      <c r="K37" s="49">
        <f>[1]ДНХБ!V$17</f>
        <v>74</v>
      </c>
      <c r="L37" s="48">
        <f t="shared" si="7"/>
        <v>55.026296000000002</v>
      </c>
      <c r="M37" s="48">
        <f>[1]ДНХБ!BC$17</f>
        <v>13.8489</v>
      </c>
      <c r="N37" s="48">
        <f>[1]ДНХБ!BW$17</f>
        <v>13.8489</v>
      </c>
      <c r="O37" s="48">
        <f>[1]ДНХБ!CQ$17</f>
        <v>13.664248000000002</v>
      </c>
      <c r="P37" s="48">
        <f>[1]ДНХБ!DZ$17</f>
        <v>13.664248000000002</v>
      </c>
      <c r="Q37" s="45">
        <f t="shared" si="1"/>
        <v>0</v>
      </c>
      <c r="R37" s="45">
        <f t="shared" si="2"/>
        <v>0</v>
      </c>
    </row>
    <row r="38" spans="2:18" s="41" customFormat="1" ht="29.25" customHeight="1" x14ac:dyDescent="0.25">
      <c r="B38" s="42"/>
      <c r="C38" s="3" t="s">
        <v>19</v>
      </c>
      <c r="D38" s="46" t="s">
        <v>30</v>
      </c>
      <c r="E38" s="47">
        <f>[1]ДНХБ!W$18</f>
        <v>115</v>
      </c>
      <c r="F38" s="48">
        <f>[1]ДНХБ!EE$18</f>
        <v>21.97052</v>
      </c>
      <c r="G38" s="49">
        <f t="shared" si="6"/>
        <v>115</v>
      </c>
      <c r="H38" s="49">
        <f>[1]ДНХБ!G$18</f>
        <v>17</v>
      </c>
      <c r="I38" s="49">
        <f>[1]ДНХБ!K$18</f>
        <v>37</v>
      </c>
      <c r="J38" s="49">
        <f>[1]ДНХБ!O$18</f>
        <v>35</v>
      </c>
      <c r="K38" s="49">
        <f>[1]ДНХБ!V$18</f>
        <v>26</v>
      </c>
      <c r="L38" s="48">
        <f t="shared" si="7"/>
        <v>21.970520000000004</v>
      </c>
      <c r="M38" s="48">
        <f>[1]ДНХБ!BC$18</f>
        <v>3.2478160000000007</v>
      </c>
      <c r="N38" s="48">
        <f>[1]ДНХБ!BW$18</f>
        <v>7.0687760000000006</v>
      </c>
      <c r="O38" s="48">
        <f>[1]ДНХБ!CQ$18</f>
        <v>6.6866800000000008</v>
      </c>
      <c r="P38" s="48">
        <f>[1]ДНХБ!DZ$18</f>
        <v>4.9672480000000006</v>
      </c>
      <c r="Q38" s="45">
        <f t="shared" si="1"/>
        <v>0</v>
      </c>
      <c r="R38" s="45">
        <f t="shared" si="2"/>
        <v>0</v>
      </c>
    </row>
    <row r="39" spans="2:18" s="41" customFormat="1" ht="24.75" customHeight="1" x14ac:dyDescent="0.25">
      <c r="B39" s="42"/>
      <c r="C39" s="50" t="s">
        <v>32</v>
      </c>
      <c r="D39" s="50" t="s">
        <v>30</v>
      </c>
      <c r="E39" s="51">
        <f>SUM(E40:E42)</f>
        <v>6000</v>
      </c>
      <c r="F39" s="51">
        <f>[1]ФАП!EL$5</f>
        <v>313.27657199999999</v>
      </c>
      <c r="G39" s="51">
        <f t="shared" ref="G39:K39" si="8">SUM(G40:G42)</f>
        <v>6000</v>
      </c>
      <c r="H39" s="51">
        <f t="shared" si="8"/>
        <v>1482</v>
      </c>
      <c r="I39" s="51">
        <f t="shared" si="8"/>
        <v>1487</v>
      </c>
      <c r="J39" s="51">
        <f t="shared" si="8"/>
        <v>1516</v>
      </c>
      <c r="K39" s="51">
        <f t="shared" si="8"/>
        <v>1515</v>
      </c>
      <c r="L39" s="51">
        <f>[1]ФАП!EL$5</f>
        <v>313.27657199999999</v>
      </c>
      <c r="M39" s="51">
        <f>[1]ФАП!BJ$5</f>
        <v>78.319142999999997</v>
      </c>
      <c r="N39" s="51">
        <f>[1]ФАП!CD$5</f>
        <v>78.319142999999997</v>
      </c>
      <c r="O39" s="51">
        <f>[1]ФАП!CX$5</f>
        <v>78.319142999999997</v>
      </c>
      <c r="P39" s="51">
        <f>[1]ФАП!EG$5</f>
        <v>78.319142999999997</v>
      </c>
      <c r="Q39" s="45">
        <f t="shared" si="1"/>
        <v>0</v>
      </c>
      <c r="R39" s="45">
        <f t="shared" si="2"/>
        <v>0</v>
      </c>
    </row>
    <row r="40" spans="2:18" s="41" customFormat="1" ht="29.25" customHeight="1" x14ac:dyDescent="0.25">
      <c r="B40" s="42"/>
      <c r="C40" s="4" t="s">
        <v>33</v>
      </c>
      <c r="D40" s="46" t="s">
        <v>30</v>
      </c>
      <c r="E40" s="47">
        <f>[1]ФАП!W$7</f>
        <v>1049</v>
      </c>
      <c r="F40" s="48">
        <f>[1]ФАП!EL$7</f>
        <v>259.21562717922075</v>
      </c>
      <c r="G40" s="49">
        <f t="shared" si="6"/>
        <v>1049</v>
      </c>
      <c r="H40" s="49">
        <f>[1]ФАП!G$7</f>
        <v>252</v>
      </c>
      <c r="I40" s="49">
        <f>[1]ФАП!K$7</f>
        <v>257</v>
      </c>
      <c r="J40" s="49">
        <f>[1]ФАП!O$7</f>
        <v>270</v>
      </c>
      <c r="K40" s="49">
        <f>[1]ФАП!V$7</f>
        <v>270</v>
      </c>
      <c r="L40" s="48">
        <f t="shared" si="7"/>
        <v>259.2156271792208</v>
      </c>
      <c r="M40" s="48">
        <f>[1]ФАП!BJ$7</f>
        <v>62.271056290909101</v>
      </c>
      <c r="N40" s="48">
        <f>[1]ФАП!CD$7</f>
        <v>63.506593122077931</v>
      </c>
      <c r="O40" s="48">
        <f>[1]ФАП!CX$7</f>
        <v>66.718988883116893</v>
      </c>
      <c r="P40" s="48">
        <f>[1]ФАП!EG$7</f>
        <v>66.718988883116893</v>
      </c>
      <c r="Q40" s="45">
        <f t="shared" si="1"/>
        <v>0</v>
      </c>
      <c r="R40" s="45">
        <f t="shared" si="2"/>
        <v>0</v>
      </c>
    </row>
    <row r="41" spans="2:18" s="41" customFormat="1" ht="29.25" customHeight="1" x14ac:dyDescent="0.25">
      <c r="B41" s="42"/>
      <c r="C41" s="4" t="s">
        <v>34</v>
      </c>
      <c r="D41" s="46" t="s">
        <v>30</v>
      </c>
      <c r="E41" s="47">
        <f>[1]ФАП!W$8</f>
        <v>871</v>
      </c>
      <c r="F41" s="48">
        <f>[1]ФАП!EL$8</f>
        <v>215.23051598961041</v>
      </c>
      <c r="G41" s="49">
        <f t="shared" si="6"/>
        <v>871</v>
      </c>
      <c r="H41" s="49">
        <f>[1]ФАП!G$8</f>
        <v>210</v>
      </c>
      <c r="I41" s="49">
        <f>[1]ФАП!K$8</f>
        <v>210</v>
      </c>
      <c r="J41" s="49">
        <f>[1]ФАП!O$8</f>
        <v>226</v>
      </c>
      <c r="K41" s="49">
        <f>[1]ФАП!V$8</f>
        <v>225</v>
      </c>
      <c r="L41" s="48">
        <f t="shared" si="7"/>
        <v>215.23051598961041</v>
      </c>
      <c r="M41" s="48">
        <f>[1]ФАП!BJ$8</f>
        <v>51.89254690909091</v>
      </c>
      <c r="N41" s="48">
        <f>[1]ФАП!CD$8</f>
        <v>51.89254690909091</v>
      </c>
      <c r="O41" s="48">
        <f>[1]ФАП!CX$8</f>
        <v>55.846264768831176</v>
      </c>
      <c r="P41" s="48">
        <f>[1]ФАП!EG$8</f>
        <v>55.599157402597413</v>
      </c>
      <c r="Q41" s="45">
        <f t="shared" si="1"/>
        <v>0</v>
      </c>
      <c r="R41" s="45">
        <f t="shared" si="2"/>
        <v>0</v>
      </c>
    </row>
    <row r="42" spans="2:18" s="41" customFormat="1" ht="29.25" customHeight="1" x14ac:dyDescent="0.25">
      <c r="B42" s="42"/>
      <c r="C42" s="4" t="s">
        <v>35</v>
      </c>
      <c r="D42" s="46" t="s">
        <v>30</v>
      </c>
      <c r="E42" s="47">
        <f>[1]ФАП!W$9</f>
        <v>4080</v>
      </c>
      <c r="F42" s="48">
        <f>[1]ФАП!EL$9</f>
        <v>1008.1980542337665</v>
      </c>
      <c r="G42" s="49">
        <f t="shared" si="6"/>
        <v>4080</v>
      </c>
      <c r="H42" s="49">
        <f>[1]ФАП!G$9</f>
        <v>1020</v>
      </c>
      <c r="I42" s="49">
        <f>[1]ФАП!K$9</f>
        <v>1020</v>
      </c>
      <c r="J42" s="49">
        <f>[1]ФАП!O$9</f>
        <v>1020</v>
      </c>
      <c r="K42" s="49">
        <f>[1]ФАП!V$9</f>
        <v>1020</v>
      </c>
      <c r="L42" s="48">
        <f t="shared" si="7"/>
        <v>1008.1980542337665</v>
      </c>
      <c r="M42" s="48">
        <f>[1]ФАП!BJ$9</f>
        <v>252.04951355844162</v>
      </c>
      <c r="N42" s="48">
        <f>[1]ФАП!CD$9</f>
        <v>252.04951355844162</v>
      </c>
      <c r="O42" s="48">
        <f>[1]ФАП!CX$9</f>
        <v>252.04951355844162</v>
      </c>
      <c r="P42" s="48">
        <f>[1]ФАП!EG$9</f>
        <v>252.04951355844162</v>
      </c>
      <c r="Q42" s="45">
        <f t="shared" si="1"/>
        <v>0</v>
      </c>
      <c r="R42" s="45">
        <f t="shared" si="2"/>
        <v>0</v>
      </c>
    </row>
    <row r="43" spans="2:18" s="41" customFormat="1" ht="29.25" customHeight="1" x14ac:dyDescent="0.25">
      <c r="B43" s="42"/>
      <c r="C43" s="50" t="s">
        <v>36</v>
      </c>
      <c r="D43" s="50" t="s">
        <v>30</v>
      </c>
      <c r="E43" s="52">
        <f>SUM(E44:E53)</f>
        <v>5665</v>
      </c>
      <c r="F43" s="52">
        <f>SUM(F44:F53)</f>
        <v>1422.291481624</v>
      </c>
      <c r="G43" s="52">
        <f t="shared" ref="G43:P43" si="9">SUM(G44:G53)</f>
        <v>5665</v>
      </c>
      <c r="H43" s="52">
        <f t="shared" si="9"/>
        <v>1026</v>
      </c>
      <c r="I43" s="52">
        <f t="shared" si="9"/>
        <v>1123</v>
      </c>
      <c r="J43" s="52">
        <f t="shared" si="9"/>
        <v>1268</v>
      </c>
      <c r="K43" s="52">
        <f t="shared" si="9"/>
        <v>2248</v>
      </c>
      <c r="L43" s="52">
        <f t="shared" si="9"/>
        <v>1422.291481624</v>
      </c>
      <c r="M43" s="52">
        <f t="shared" si="9"/>
        <v>259.59422143200004</v>
      </c>
      <c r="N43" s="52">
        <f t="shared" si="9"/>
        <v>290.368525772</v>
      </c>
      <c r="O43" s="52">
        <f t="shared" si="9"/>
        <v>326.40290644000004</v>
      </c>
      <c r="P43" s="52">
        <f t="shared" si="9"/>
        <v>545.92582797999989</v>
      </c>
      <c r="Q43" s="45">
        <f t="shared" si="1"/>
        <v>0</v>
      </c>
      <c r="R43" s="45">
        <f t="shared" si="2"/>
        <v>0</v>
      </c>
    </row>
    <row r="44" spans="2:18" s="41" customFormat="1" ht="18.75" customHeight="1" x14ac:dyDescent="0.25">
      <c r="B44" s="42"/>
      <c r="C44" s="5" t="s">
        <v>14</v>
      </c>
      <c r="D44" s="46" t="s">
        <v>30</v>
      </c>
      <c r="E44" s="47">
        <f>'[1]разовые без стом'!W$10</f>
        <v>1850</v>
      </c>
      <c r="F44" s="48">
        <f>'[1]разовые без стом'!ER$10</f>
        <v>574.57374000000004</v>
      </c>
      <c r="G44" s="49">
        <f t="shared" si="6"/>
        <v>1850</v>
      </c>
      <c r="H44" s="49">
        <f>'[1]разовые без стом'!G$10</f>
        <v>350</v>
      </c>
      <c r="I44" s="49">
        <f>'[1]разовые без стом'!K$10</f>
        <v>470</v>
      </c>
      <c r="J44" s="49">
        <f>'[1]разовые без стом'!O$10</f>
        <v>510</v>
      </c>
      <c r="K44" s="49">
        <f>'[1]разовые без стом'!V$10</f>
        <v>520</v>
      </c>
      <c r="L44" s="48">
        <f t="shared" si="7"/>
        <v>574.57374000000004</v>
      </c>
      <c r="M44" s="48">
        <f>'[1]разовые без стом'!BL$10</f>
        <v>108.70313999999999</v>
      </c>
      <c r="N44" s="48">
        <f>'[1]разовые без стом'!CH$10</f>
        <v>145.97278800000001</v>
      </c>
      <c r="O44" s="48">
        <f>'[1]разовые без стом'!DD$10</f>
        <v>158.39600400000003</v>
      </c>
      <c r="P44" s="48">
        <f>'[1]разовые без стом'!EM$10</f>
        <v>161.50180799999998</v>
      </c>
      <c r="Q44" s="45">
        <f t="shared" si="1"/>
        <v>0</v>
      </c>
      <c r="R44" s="45">
        <f t="shared" si="2"/>
        <v>0</v>
      </c>
    </row>
    <row r="45" spans="2:18" s="41" customFormat="1" ht="18.75" customHeight="1" x14ac:dyDescent="0.25">
      <c r="B45" s="42"/>
      <c r="C45" s="5" t="s">
        <v>15</v>
      </c>
      <c r="D45" s="46" t="s">
        <v>30</v>
      </c>
      <c r="E45" s="47">
        <f>'[1]разовые без стом'!W$11</f>
        <v>1691</v>
      </c>
      <c r="F45" s="48">
        <f>'[1]разовые без стом'!ER$11</f>
        <v>348.25486186400002</v>
      </c>
      <c r="G45" s="49">
        <f t="shared" si="6"/>
        <v>1691</v>
      </c>
      <c r="H45" s="49">
        <f>'[1]разовые без стом'!G$11</f>
        <v>335</v>
      </c>
      <c r="I45" s="49">
        <f>'[1]разовые без стом'!K$11</f>
        <v>300</v>
      </c>
      <c r="J45" s="49">
        <f>'[1]разовые без стом'!O$11</f>
        <v>300</v>
      </c>
      <c r="K45" s="49">
        <f>'[1]разовые без стом'!V$11</f>
        <v>756</v>
      </c>
      <c r="L45" s="48">
        <f t="shared" si="7"/>
        <v>348.25486186399996</v>
      </c>
      <c r="M45" s="48">
        <f>'[1]разовые без стом'!BL$11</f>
        <v>68.991944839999988</v>
      </c>
      <c r="N45" s="48">
        <f>'[1]разовые без стом'!CH$11</f>
        <v>61.783831199999995</v>
      </c>
      <c r="O45" s="48">
        <f>'[1]разовые без стом'!DD$11</f>
        <v>61.783831199999995</v>
      </c>
      <c r="P45" s="48">
        <f>'[1]разовые без стом'!EM$11</f>
        <v>155.695254624</v>
      </c>
      <c r="Q45" s="45">
        <f t="shared" si="1"/>
        <v>0</v>
      </c>
      <c r="R45" s="45">
        <f t="shared" si="2"/>
        <v>0</v>
      </c>
    </row>
    <row r="46" spans="2:18" s="41" customFormat="1" ht="18.75" customHeight="1" x14ac:dyDescent="0.25">
      <c r="B46" s="42"/>
      <c r="C46" s="5" t="s">
        <v>20</v>
      </c>
      <c r="D46" s="46" t="s">
        <v>30</v>
      </c>
      <c r="E46" s="47">
        <f>'[1]разовые без стом'!W$12</f>
        <v>297</v>
      </c>
      <c r="F46" s="48">
        <f>'[1]разовые без стом'!ER$12</f>
        <v>72.56400465599998</v>
      </c>
      <c r="G46" s="49">
        <f t="shared" si="6"/>
        <v>297</v>
      </c>
      <c r="H46" s="49">
        <f>'[1]разовые без стом'!G$12</f>
        <v>32</v>
      </c>
      <c r="I46" s="49">
        <f>'[1]разовые без стом'!K$12</f>
        <v>45</v>
      </c>
      <c r="J46" s="49">
        <f>'[1]разовые без стом'!O$12</f>
        <v>75</v>
      </c>
      <c r="K46" s="49">
        <f>'[1]разовые без стом'!V$12</f>
        <v>145</v>
      </c>
      <c r="L46" s="48">
        <f t="shared" si="7"/>
        <v>72.564004655999994</v>
      </c>
      <c r="M46" s="48">
        <f>'[1]разовые без стом'!BL$12</f>
        <v>7.8183439359999989</v>
      </c>
      <c r="N46" s="48">
        <f>'[1]разовые без стом'!CH$12</f>
        <v>10.994546159999999</v>
      </c>
      <c r="O46" s="48">
        <f>'[1]разовые без стом'!DD$12</f>
        <v>18.324243599999999</v>
      </c>
      <c r="P46" s="48">
        <f>'[1]разовые без стом'!EM$12</f>
        <v>35.426870960000002</v>
      </c>
      <c r="Q46" s="45">
        <f t="shared" si="1"/>
        <v>0</v>
      </c>
      <c r="R46" s="45">
        <f t="shared" si="2"/>
        <v>0</v>
      </c>
    </row>
    <row r="47" spans="2:18" s="41" customFormat="1" ht="29.25" customHeight="1" x14ac:dyDescent="0.25">
      <c r="B47" s="42"/>
      <c r="C47" s="5" t="s">
        <v>16</v>
      </c>
      <c r="D47" s="46" t="s">
        <v>30</v>
      </c>
      <c r="E47" s="47">
        <f>'[1]разовые без стом'!W$13</f>
        <v>391</v>
      </c>
      <c r="F47" s="48">
        <f>'[1]разовые без стом'!ER$13</f>
        <v>120.890940872</v>
      </c>
      <c r="G47" s="49">
        <f t="shared" si="6"/>
        <v>391</v>
      </c>
      <c r="H47" s="49">
        <f>'[1]разовые без стом'!G$13</f>
        <v>71</v>
      </c>
      <c r="I47" s="49">
        <f>'[1]разовые без стом'!K$13</f>
        <v>74</v>
      </c>
      <c r="J47" s="49">
        <f>'[1]разовые без стом'!O$13</f>
        <v>74</v>
      </c>
      <c r="K47" s="49">
        <f>'[1]разовые без стом'!V$13</f>
        <v>172</v>
      </c>
      <c r="L47" s="48">
        <f t="shared" si="7"/>
        <v>120.890940872</v>
      </c>
      <c r="M47" s="48">
        <f>'[1]разовые без стом'!BL$13</f>
        <v>21.952063432000003</v>
      </c>
      <c r="N47" s="48">
        <f>'[1]разовые без стом'!CH$13</f>
        <v>22.879615407999999</v>
      </c>
      <c r="O47" s="48">
        <f>'[1]разовые без стом'!DD$13</f>
        <v>22.879615407999999</v>
      </c>
      <c r="P47" s="48">
        <f>'[1]разовые без стом'!EM$13</f>
        <v>53.179646624</v>
      </c>
      <c r="Q47" s="45">
        <f t="shared" si="1"/>
        <v>0</v>
      </c>
      <c r="R47" s="45">
        <f t="shared" si="2"/>
        <v>0</v>
      </c>
    </row>
    <row r="48" spans="2:18" s="41" customFormat="1" ht="18.75" customHeight="1" x14ac:dyDescent="0.25">
      <c r="B48" s="42"/>
      <c r="C48" s="5" t="s">
        <v>17</v>
      </c>
      <c r="D48" s="46" t="s">
        <v>30</v>
      </c>
      <c r="E48" s="47">
        <f>'[1]разовые без стом'!W$14</f>
        <v>217</v>
      </c>
      <c r="F48" s="48">
        <f>'[1]разовые без стом'!ER$14</f>
        <v>47.610795595999996</v>
      </c>
      <c r="G48" s="49">
        <f t="shared" si="6"/>
        <v>217</v>
      </c>
      <c r="H48" s="49">
        <f>'[1]разовые без стом'!G$14</f>
        <v>25</v>
      </c>
      <c r="I48" s="49">
        <f>'[1]разовые без стом'!K$14</f>
        <v>22</v>
      </c>
      <c r="J48" s="49">
        <f>'[1]разовые без стом'!O$14</f>
        <v>60</v>
      </c>
      <c r="K48" s="49">
        <f>'[1]разовые без стом'!V$14</f>
        <v>110</v>
      </c>
      <c r="L48" s="48">
        <f t="shared" si="7"/>
        <v>47.610795596000003</v>
      </c>
      <c r="M48" s="48">
        <f>'[1]разовые без стом'!BL$14</f>
        <v>5.4851147000000005</v>
      </c>
      <c r="N48" s="48">
        <f>'[1]разовые без стом'!CH$14</f>
        <v>4.8269009360000004</v>
      </c>
      <c r="O48" s="48">
        <f>'[1]разовые без стом'!DD$14</f>
        <v>13.16427528</v>
      </c>
      <c r="P48" s="48">
        <f>'[1]разовые без стом'!EM$14</f>
        <v>24.134504679999999</v>
      </c>
      <c r="Q48" s="45">
        <f t="shared" si="1"/>
        <v>0</v>
      </c>
      <c r="R48" s="45">
        <f t="shared" si="2"/>
        <v>0</v>
      </c>
    </row>
    <row r="49" spans="2:18" s="41" customFormat="1" ht="18.75" customHeight="1" x14ac:dyDescent="0.25">
      <c r="B49" s="42"/>
      <c r="C49" s="5" t="s">
        <v>23</v>
      </c>
      <c r="D49" s="46" t="s">
        <v>30</v>
      </c>
      <c r="E49" s="47">
        <f>'[1]разовые без стом'!W$15</f>
        <v>55</v>
      </c>
      <c r="F49" s="48">
        <f>'[1]разовые без стом'!ER$15</f>
        <v>11.32703572</v>
      </c>
      <c r="G49" s="49">
        <f t="shared" si="6"/>
        <v>55</v>
      </c>
      <c r="H49" s="49">
        <f>'[1]разовые без стом'!G$15</f>
        <v>12</v>
      </c>
      <c r="I49" s="49">
        <f>'[1]разовые без стом'!K$15</f>
        <v>15</v>
      </c>
      <c r="J49" s="49">
        <f>'[1]разовые без стом'!O$15</f>
        <v>15</v>
      </c>
      <c r="K49" s="49">
        <f>'[1]разовые без стом'!V$15</f>
        <v>13</v>
      </c>
      <c r="L49" s="48">
        <f t="shared" si="7"/>
        <v>11.32703572</v>
      </c>
      <c r="M49" s="48">
        <f>'[1]разовые без стом'!BL$15</f>
        <v>2.4713532479999998</v>
      </c>
      <c r="N49" s="48">
        <f>'[1]разовые без стом'!CH$15</f>
        <v>3.0891915599999993</v>
      </c>
      <c r="O49" s="48">
        <f>'[1]разовые без стом'!DD$15</f>
        <v>3.0891915599999993</v>
      </c>
      <c r="P49" s="48">
        <f>'[1]разовые без стом'!EM$15</f>
        <v>2.6772993519999999</v>
      </c>
      <c r="Q49" s="45">
        <f t="shared" si="1"/>
        <v>0</v>
      </c>
      <c r="R49" s="45">
        <f t="shared" si="2"/>
        <v>0</v>
      </c>
    </row>
    <row r="50" spans="2:18" s="41" customFormat="1" ht="28.5" customHeight="1" x14ac:dyDescent="0.25">
      <c r="B50" s="42"/>
      <c r="C50" s="5" t="s">
        <v>37</v>
      </c>
      <c r="D50" s="46" t="s">
        <v>30</v>
      </c>
      <c r="E50" s="47">
        <f>'[1]разовые без стом'!W$16</f>
        <v>451</v>
      </c>
      <c r="F50" s="48">
        <f>'[1]разовые без стом'!ER$16</f>
        <v>129.65867371600001</v>
      </c>
      <c r="G50" s="49">
        <f t="shared" si="6"/>
        <v>451</v>
      </c>
      <c r="H50" s="49">
        <f>'[1]разовые без стом'!G$16</f>
        <v>91</v>
      </c>
      <c r="I50" s="49">
        <f>'[1]разовые без стом'!K$16</f>
        <v>69</v>
      </c>
      <c r="J50" s="49">
        <f>'[1]разовые без стом'!O$16</f>
        <v>80</v>
      </c>
      <c r="K50" s="49">
        <f>'[1]разовые без стом'!V$16</f>
        <v>211</v>
      </c>
      <c r="L50" s="48">
        <f t="shared" si="7"/>
        <v>129.65867371600001</v>
      </c>
      <c r="M50" s="48">
        <f>'[1]разовые без стом'!BL$16</f>
        <v>26.161727956</v>
      </c>
      <c r="N50" s="48">
        <f>'[1]разовые без стом'!CH$16</f>
        <v>19.836914604</v>
      </c>
      <c r="O50" s="48">
        <f>'[1]разовые без стом'!DD$16</f>
        <v>22.999321280000004</v>
      </c>
      <c r="P50" s="48">
        <f>'[1]разовые без стом'!EM$16</f>
        <v>60.660709875999999</v>
      </c>
      <c r="Q50" s="45">
        <f t="shared" si="1"/>
        <v>0</v>
      </c>
      <c r="R50" s="45">
        <f t="shared" si="2"/>
        <v>0</v>
      </c>
    </row>
    <row r="51" spans="2:18" s="41" customFormat="1" ht="18.75" customHeight="1" x14ac:dyDescent="0.25">
      <c r="B51" s="42"/>
      <c r="C51" s="5" t="s">
        <v>21</v>
      </c>
      <c r="D51" s="46" t="s">
        <v>30</v>
      </c>
      <c r="E51" s="47">
        <f>'[1]разовые без стом'!W$17</f>
        <v>240</v>
      </c>
      <c r="F51" s="48">
        <f>'[1]разовые без стом'!ER$17</f>
        <v>35.177925120000005</v>
      </c>
      <c r="G51" s="49">
        <f t="shared" si="6"/>
        <v>240</v>
      </c>
      <c r="H51" s="49">
        <f>'[1]разовые без стом'!G$17</f>
        <v>39</v>
      </c>
      <c r="I51" s="49">
        <f>'[1]разовые без стом'!K$17</f>
        <v>43</v>
      </c>
      <c r="J51" s="49">
        <f>'[1]разовые без стом'!O$17</f>
        <v>37</v>
      </c>
      <c r="K51" s="49">
        <f>'[1]разовые без стом'!V$17</f>
        <v>121</v>
      </c>
      <c r="L51" s="48">
        <f t="shared" si="7"/>
        <v>35.177925120000005</v>
      </c>
      <c r="M51" s="48">
        <f>'[1]разовые без стом'!BL$17</f>
        <v>5.7164128320000014</v>
      </c>
      <c r="N51" s="48">
        <f>'[1]разовые без стом'!CH$17</f>
        <v>6.3027115840000008</v>
      </c>
      <c r="O51" s="48">
        <f>'[1]разовые без стом'!DD$17</f>
        <v>5.4232634559999999</v>
      </c>
      <c r="P51" s="48">
        <f>'[1]разовые без стом'!EM$17</f>
        <v>17.735537248000004</v>
      </c>
      <c r="Q51" s="45">
        <f t="shared" si="1"/>
        <v>0</v>
      </c>
      <c r="R51" s="45">
        <f t="shared" si="2"/>
        <v>0</v>
      </c>
    </row>
    <row r="52" spans="2:18" s="41" customFormat="1" ht="27" customHeight="1" x14ac:dyDescent="0.25">
      <c r="B52" s="42"/>
      <c r="C52" s="5" t="s">
        <v>31</v>
      </c>
      <c r="D52" s="46" t="s">
        <v>30</v>
      </c>
      <c r="E52" s="47">
        <f>'[1]разовые без стом'!W$18</f>
        <v>244</v>
      </c>
      <c r="F52" s="48">
        <f>'[1]разовые без стом'!ER$18</f>
        <v>41.721011488000002</v>
      </c>
      <c r="G52" s="49">
        <f t="shared" si="6"/>
        <v>244</v>
      </c>
      <c r="H52" s="49">
        <f>'[1]разовые без стом'!G$18</f>
        <v>45</v>
      </c>
      <c r="I52" s="49">
        <f>'[1]разовые без стом'!K$18</f>
        <v>60</v>
      </c>
      <c r="J52" s="49">
        <f>'[1]разовые без стом'!O$18</f>
        <v>60</v>
      </c>
      <c r="K52" s="49">
        <f>'[1]разовые без стом'!V$18</f>
        <v>79</v>
      </c>
      <c r="L52" s="48">
        <f t="shared" si="7"/>
        <v>41.721011488000002</v>
      </c>
      <c r="M52" s="48">
        <f>'[1]разовые без стом'!BL$18</f>
        <v>7.6944488399999997</v>
      </c>
      <c r="N52" s="48">
        <f>'[1]разовые без стом'!CH$18</f>
        <v>10.259265120000002</v>
      </c>
      <c r="O52" s="48">
        <f>'[1]разовые без стом'!DD$18</f>
        <v>10.259265120000002</v>
      </c>
      <c r="P52" s="48">
        <f>'[1]разовые без стом'!EM$18</f>
        <v>13.508032408</v>
      </c>
      <c r="Q52" s="45">
        <f t="shared" si="1"/>
        <v>0</v>
      </c>
      <c r="R52" s="45">
        <f t="shared" si="2"/>
        <v>0</v>
      </c>
    </row>
    <row r="53" spans="2:18" s="41" customFormat="1" ht="18.75" customHeight="1" x14ac:dyDescent="0.25">
      <c r="B53" s="42"/>
      <c r="C53" s="5" t="s">
        <v>19</v>
      </c>
      <c r="D53" s="46" t="s">
        <v>30</v>
      </c>
      <c r="E53" s="47">
        <f>'[1]разовые без стом'!W$19</f>
        <v>229</v>
      </c>
      <c r="F53" s="48">
        <f>'[1]разовые без стом'!ER$19</f>
        <v>40.512492592000001</v>
      </c>
      <c r="G53" s="49">
        <f t="shared" si="6"/>
        <v>229</v>
      </c>
      <c r="H53" s="49">
        <f>'[1]разовые без стом'!G$19</f>
        <v>26</v>
      </c>
      <c r="I53" s="49">
        <f>'[1]разовые без стом'!K$19</f>
        <v>25</v>
      </c>
      <c r="J53" s="49">
        <f>'[1]разовые без стом'!O$19</f>
        <v>57</v>
      </c>
      <c r="K53" s="49">
        <f>'[1]разовые без стом'!V$19</f>
        <v>121</v>
      </c>
      <c r="L53" s="48">
        <f t="shared" si="7"/>
        <v>40.512492592000001</v>
      </c>
      <c r="M53" s="48">
        <f>'[1]разовые без стом'!BL$19</f>
        <v>4.5996716480000002</v>
      </c>
      <c r="N53" s="48">
        <f>'[1]разовые без стом'!CH$19</f>
        <v>4.4227612000000001</v>
      </c>
      <c r="O53" s="48">
        <f>'[1]разовые без стом'!DD$19</f>
        <v>10.083895536</v>
      </c>
      <c r="P53" s="48">
        <f>'[1]разовые без стом'!EM$19</f>
        <v>21.406164208</v>
      </c>
      <c r="Q53" s="45">
        <f t="shared" si="1"/>
        <v>0</v>
      </c>
      <c r="R53" s="45">
        <f t="shared" si="2"/>
        <v>0</v>
      </c>
    </row>
    <row r="54" spans="2:18" s="41" customFormat="1" ht="29.25" customHeight="1" x14ac:dyDescent="0.25">
      <c r="B54" s="42"/>
      <c r="C54" s="50" t="s">
        <v>38</v>
      </c>
      <c r="D54" s="50" t="s">
        <v>30</v>
      </c>
      <c r="E54" s="51">
        <f>SUM(E55:E64)</f>
        <v>5864</v>
      </c>
      <c r="F54" s="51">
        <f>SUM(F55:F64)</f>
        <v>537.06804299999999</v>
      </c>
      <c r="G54" s="51">
        <f t="shared" ref="G54:O54" si="10">SUM(G55:G64)</f>
        <v>5864</v>
      </c>
      <c r="H54" s="51">
        <f t="shared" si="10"/>
        <v>918</v>
      </c>
      <c r="I54" s="51">
        <f t="shared" si="10"/>
        <v>961</v>
      </c>
      <c r="J54" s="51">
        <f t="shared" si="10"/>
        <v>1044</v>
      </c>
      <c r="K54" s="51">
        <f t="shared" si="10"/>
        <v>2941</v>
      </c>
      <c r="L54" s="51">
        <f t="shared" si="10"/>
        <v>537.0680430000001</v>
      </c>
      <c r="M54" s="51">
        <f t="shared" si="10"/>
        <v>83.832075000000003</v>
      </c>
      <c r="N54" s="51">
        <f t="shared" si="10"/>
        <v>88.191990000000004</v>
      </c>
      <c r="O54" s="51">
        <f t="shared" si="10"/>
        <v>94.093199999999996</v>
      </c>
      <c r="P54" s="51">
        <f>SUM(P55:P64)</f>
        <v>270.95077799999996</v>
      </c>
      <c r="Q54" s="45">
        <f t="shared" si="1"/>
        <v>0</v>
      </c>
      <c r="R54" s="45">
        <f t="shared" si="2"/>
        <v>0</v>
      </c>
    </row>
    <row r="55" spans="2:18" s="41" customFormat="1" ht="18.75" customHeight="1" x14ac:dyDescent="0.25">
      <c r="B55" s="42"/>
      <c r="C55" s="6" t="s">
        <v>15</v>
      </c>
      <c r="D55" s="46" t="s">
        <v>30</v>
      </c>
      <c r="E55" s="47">
        <f>[1]иные!W$11</f>
        <v>1662</v>
      </c>
      <c r="F55" s="48">
        <f>[1]иные!EG$11</f>
        <v>127.95073200000002</v>
      </c>
      <c r="G55" s="49">
        <f t="shared" si="6"/>
        <v>1662</v>
      </c>
      <c r="H55" s="49">
        <f>[1]иные!G$11</f>
        <v>280</v>
      </c>
      <c r="I55" s="49">
        <f>[1]иные!K$11</f>
        <v>250</v>
      </c>
      <c r="J55" s="49">
        <f>[1]иные!O$11</f>
        <v>237</v>
      </c>
      <c r="K55" s="49">
        <f>[1]иные!V$11</f>
        <v>895</v>
      </c>
      <c r="L55" s="48">
        <f t="shared" si="7"/>
        <v>127.95073200000002</v>
      </c>
      <c r="M55" s="48">
        <f>[1]иные!BE$11</f>
        <v>21.556080000000001</v>
      </c>
      <c r="N55" s="48">
        <f>[1]иные!BY$11</f>
        <v>19.246500000000001</v>
      </c>
      <c r="O55" s="48">
        <f>[1]иные!CS$11</f>
        <v>18.245682000000002</v>
      </c>
      <c r="P55" s="48">
        <f>[1]иные!EB$11</f>
        <v>68.902470000000008</v>
      </c>
      <c r="Q55" s="45">
        <f t="shared" si="1"/>
        <v>0</v>
      </c>
      <c r="R55" s="45">
        <f t="shared" si="2"/>
        <v>0</v>
      </c>
    </row>
    <row r="56" spans="2:18" s="41" customFormat="1" ht="18.75" customHeight="1" x14ac:dyDescent="0.25">
      <c r="B56" s="42"/>
      <c r="C56" s="7" t="s">
        <v>14</v>
      </c>
      <c r="D56" s="46" t="s">
        <v>30</v>
      </c>
      <c r="E56" s="47">
        <f>[1]иные!W$12</f>
        <v>1834</v>
      </c>
      <c r="F56" s="48">
        <f>[1]иные!EG$12</f>
        <v>212.92739999999998</v>
      </c>
      <c r="G56" s="49">
        <f t="shared" si="6"/>
        <v>1834</v>
      </c>
      <c r="H56" s="49">
        <f>[1]иные!G$12</f>
        <v>214</v>
      </c>
      <c r="I56" s="49">
        <f>[1]иные!K$12</f>
        <v>250</v>
      </c>
      <c r="J56" s="49">
        <f>[1]иные!O$12</f>
        <v>248</v>
      </c>
      <c r="K56" s="49">
        <f>[1]иные!V$12</f>
        <v>1122</v>
      </c>
      <c r="L56" s="48">
        <f t="shared" si="7"/>
        <v>212.92740000000003</v>
      </c>
      <c r="M56" s="48">
        <f>[1]иные!BE$12</f>
        <v>24.845400000000001</v>
      </c>
      <c r="N56" s="48">
        <f>[1]иные!BY$12</f>
        <v>29.024999999999999</v>
      </c>
      <c r="O56" s="48">
        <f>[1]иные!CS$12</f>
        <v>28.7928</v>
      </c>
      <c r="P56" s="48">
        <f>[1]иные!EB$12</f>
        <v>130.26420000000002</v>
      </c>
      <c r="Q56" s="45">
        <f t="shared" si="1"/>
        <v>0</v>
      </c>
      <c r="R56" s="45">
        <f t="shared" si="2"/>
        <v>0</v>
      </c>
    </row>
    <row r="57" spans="2:18" s="41" customFormat="1" ht="18.75" customHeight="1" x14ac:dyDescent="0.25">
      <c r="B57" s="42"/>
      <c r="C57" s="7" t="s">
        <v>20</v>
      </c>
      <c r="D57" s="46" t="s">
        <v>30</v>
      </c>
      <c r="E57" s="47">
        <f>[1]иные!W$13</f>
        <v>140</v>
      </c>
      <c r="F57" s="48">
        <f>[1]иные!EG$13</f>
        <v>12.786479999999997</v>
      </c>
      <c r="G57" s="49">
        <f t="shared" si="6"/>
        <v>140</v>
      </c>
      <c r="H57" s="49">
        <f>[1]иные!G$13</f>
        <v>30</v>
      </c>
      <c r="I57" s="49">
        <f>[1]иные!K$13</f>
        <v>30</v>
      </c>
      <c r="J57" s="49">
        <f>[1]иные!O$13</f>
        <v>30</v>
      </c>
      <c r="K57" s="49">
        <f>[1]иные!V$13</f>
        <v>50</v>
      </c>
      <c r="L57" s="48">
        <f t="shared" si="7"/>
        <v>12.786479999999997</v>
      </c>
      <c r="M57" s="48">
        <f>[1]иные!BE$13</f>
        <v>2.7399599999999995</v>
      </c>
      <c r="N57" s="48">
        <f>[1]иные!BY$13</f>
        <v>2.7399599999999995</v>
      </c>
      <c r="O57" s="48">
        <f>[1]иные!CS$13</f>
        <v>2.7399599999999995</v>
      </c>
      <c r="P57" s="48">
        <f>[1]иные!EB$13</f>
        <v>4.5665999999999993</v>
      </c>
      <c r="Q57" s="45">
        <f t="shared" si="1"/>
        <v>0</v>
      </c>
      <c r="R57" s="45">
        <f t="shared" si="2"/>
        <v>0</v>
      </c>
    </row>
    <row r="58" spans="2:18" s="41" customFormat="1" ht="30" x14ac:dyDescent="0.25">
      <c r="B58" s="42"/>
      <c r="C58" s="7" t="s">
        <v>16</v>
      </c>
      <c r="D58" s="46" t="s">
        <v>30</v>
      </c>
      <c r="E58" s="47">
        <f>[1]иные!W$14</f>
        <v>145</v>
      </c>
      <c r="F58" s="48">
        <f>[1]иные!EG$14</f>
        <v>16.758810000000004</v>
      </c>
      <c r="G58" s="49">
        <f t="shared" si="6"/>
        <v>145</v>
      </c>
      <c r="H58" s="49">
        <f>[1]иные!G$14</f>
        <v>39</v>
      </c>
      <c r="I58" s="49">
        <f>[1]иные!K$14</f>
        <v>50</v>
      </c>
      <c r="J58" s="49">
        <f>[1]иные!O$14</f>
        <v>50</v>
      </c>
      <c r="K58" s="49">
        <f>[1]иные!V$14</f>
        <v>6</v>
      </c>
      <c r="L58" s="48">
        <f t="shared" si="7"/>
        <v>16.75881</v>
      </c>
      <c r="M58" s="48">
        <f>[1]иные!BE$14</f>
        <v>4.5075420000000008</v>
      </c>
      <c r="N58" s="48">
        <f>[1]иные!BY$14</f>
        <v>5.7789000000000001</v>
      </c>
      <c r="O58" s="48">
        <f>[1]иные!CS$14</f>
        <v>5.7789000000000001</v>
      </c>
      <c r="P58" s="48">
        <f>[1]иные!EB$14</f>
        <v>0.69346799999999997</v>
      </c>
      <c r="Q58" s="45">
        <f t="shared" si="1"/>
        <v>0</v>
      </c>
      <c r="R58" s="45">
        <f t="shared" si="2"/>
        <v>0</v>
      </c>
    </row>
    <row r="59" spans="2:18" s="41" customFormat="1" ht="18.75" customHeight="1" x14ac:dyDescent="0.25">
      <c r="B59" s="42"/>
      <c r="C59" s="7" t="s">
        <v>17</v>
      </c>
      <c r="D59" s="46" t="s">
        <v>30</v>
      </c>
      <c r="E59" s="47">
        <f>[1]иные!W$15</f>
        <v>395</v>
      </c>
      <c r="F59" s="48">
        <f>[1]иные!EG$15</f>
        <v>32.396715</v>
      </c>
      <c r="G59" s="49">
        <f t="shared" si="6"/>
        <v>395</v>
      </c>
      <c r="H59" s="49">
        <f>[1]иные!G$15</f>
        <v>90</v>
      </c>
      <c r="I59" s="49">
        <f>[1]иные!K$15</f>
        <v>100</v>
      </c>
      <c r="J59" s="49">
        <f>[1]иные!O$15</f>
        <v>100</v>
      </c>
      <c r="K59" s="49">
        <f>[1]иные!V$15</f>
        <v>105</v>
      </c>
      <c r="L59" s="48">
        <f t="shared" si="7"/>
        <v>32.396715</v>
      </c>
      <c r="M59" s="48">
        <f>[1]иные!BE$15</f>
        <v>7.3815299999999997</v>
      </c>
      <c r="N59" s="48">
        <f>[1]иные!BY$15</f>
        <v>8.2017000000000007</v>
      </c>
      <c r="O59" s="48">
        <f>[1]иные!CS$15</f>
        <v>8.2017000000000007</v>
      </c>
      <c r="P59" s="48">
        <f>[1]иные!EB$15</f>
        <v>8.6117850000000011</v>
      </c>
      <c r="Q59" s="45">
        <f t="shared" si="1"/>
        <v>0</v>
      </c>
      <c r="R59" s="45">
        <f t="shared" si="2"/>
        <v>0</v>
      </c>
    </row>
    <row r="60" spans="2:18" s="41" customFormat="1" ht="18.75" customHeight="1" x14ac:dyDescent="0.25">
      <c r="B60" s="42"/>
      <c r="C60" s="7" t="s">
        <v>23</v>
      </c>
      <c r="D60" s="46" t="s">
        <v>30</v>
      </c>
      <c r="E60" s="47">
        <f>[1]иные!W$16</f>
        <v>260</v>
      </c>
      <c r="F60" s="48">
        <f>[1]иные!EG$16</f>
        <v>20.016360000000002</v>
      </c>
      <c r="G60" s="49">
        <f t="shared" si="6"/>
        <v>260</v>
      </c>
      <c r="H60" s="49">
        <f>[1]иные!G$16</f>
        <v>10</v>
      </c>
      <c r="I60" s="49">
        <f>[1]иные!K$16</f>
        <v>0</v>
      </c>
      <c r="J60" s="49">
        <f>[1]иные!O$16</f>
        <v>0</v>
      </c>
      <c r="K60" s="49">
        <f>[1]иные!V$16</f>
        <v>250</v>
      </c>
      <c r="L60" s="48">
        <f t="shared" si="7"/>
        <v>20.016360000000002</v>
      </c>
      <c r="M60" s="48">
        <f>[1]иные!BE$16</f>
        <v>0.76985999999999999</v>
      </c>
      <c r="N60" s="48">
        <f>[1]иные!BY$16</f>
        <v>0</v>
      </c>
      <c r="O60" s="48">
        <f>[1]иные!CS$16</f>
        <v>0</v>
      </c>
      <c r="P60" s="48">
        <f>[1]иные!EB$16</f>
        <v>19.246500000000001</v>
      </c>
      <c r="Q60" s="45">
        <f t="shared" si="1"/>
        <v>0</v>
      </c>
      <c r="R60" s="45">
        <f t="shared" si="2"/>
        <v>0</v>
      </c>
    </row>
    <row r="61" spans="2:18" s="41" customFormat="1" ht="30" x14ac:dyDescent="0.25">
      <c r="B61" s="42"/>
      <c r="C61" s="7" t="s">
        <v>18</v>
      </c>
      <c r="D61" s="46" t="s">
        <v>30</v>
      </c>
      <c r="E61" s="47">
        <f>[1]иные!W$17</f>
        <v>548</v>
      </c>
      <c r="F61" s="48">
        <f>[1]иные!EG$17</f>
        <v>58.893011999999985</v>
      </c>
      <c r="G61" s="49">
        <f t="shared" si="6"/>
        <v>548</v>
      </c>
      <c r="H61" s="49">
        <f>[1]иные!G$17</f>
        <v>135</v>
      </c>
      <c r="I61" s="49">
        <f>[1]иные!K$17</f>
        <v>120</v>
      </c>
      <c r="J61" s="49">
        <f>[1]иные!O$17</f>
        <v>140</v>
      </c>
      <c r="K61" s="49">
        <f>[1]иные!V$17</f>
        <v>153</v>
      </c>
      <c r="L61" s="48">
        <f t="shared" si="7"/>
        <v>58.893011999999999</v>
      </c>
      <c r="M61" s="48">
        <f>[1]иные!BE$17</f>
        <v>14.508315</v>
      </c>
      <c r="N61" s="48">
        <f>[1]иные!BY$17</f>
        <v>12.896279999999999</v>
      </c>
      <c r="O61" s="48">
        <f>[1]иные!CS$17</f>
        <v>15.045659999999998</v>
      </c>
      <c r="P61" s="48">
        <f>[1]иные!EB$17</f>
        <v>16.442756999999997</v>
      </c>
      <c r="Q61" s="45">
        <f t="shared" si="1"/>
        <v>0</v>
      </c>
      <c r="R61" s="45">
        <f t="shared" si="2"/>
        <v>0</v>
      </c>
    </row>
    <row r="62" spans="2:18" s="41" customFormat="1" ht="18.75" customHeight="1" x14ac:dyDescent="0.25">
      <c r="B62" s="42"/>
      <c r="C62" s="7" t="s">
        <v>21</v>
      </c>
      <c r="D62" s="46" t="s">
        <v>30</v>
      </c>
      <c r="E62" s="47">
        <f>[1]иные!W$18</f>
        <v>178</v>
      </c>
      <c r="F62" s="48">
        <f>[1]иные!EG$18</f>
        <v>9.7529759999999985</v>
      </c>
      <c r="G62" s="49">
        <f t="shared" si="6"/>
        <v>178</v>
      </c>
      <c r="H62" s="49">
        <f>[1]иные!G$18</f>
        <v>27</v>
      </c>
      <c r="I62" s="49">
        <f>[1]иные!K$18</f>
        <v>18</v>
      </c>
      <c r="J62" s="49">
        <f>[1]иные!O$18</f>
        <v>29</v>
      </c>
      <c r="K62" s="49">
        <f>[1]иные!V$18</f>
        <v>104</v>
      </c>
      <c r="L62" s="48">
        <f t="shared" si="7"/>
        <v>9.7529760000000003</v>
      </c>
      <c r="M62" s="48">
        <f>[1]иные!BE$18</f>
        <v>1.479384</v>
      </c>
      <c r="N62" s="48">
        <f>[1]иные!BY$18</f>
        <v>0.9862559999999998</v>
      </c>
      <c r="O62" s="48">
        <f>[1]иные!CS$18</f>
        <v>1.5889679999999999</v>
      </c>
      <c r="P62" s="48">
        <f>[1]иные!EB$18</f>
        <v>5.6983680000000003</v>
      </c>
      <c r="Q62" s="45">
        <f t="shared" si="1"/>
        <v>0</v>
      </c>
      <c r="R62" s="45">
        <f t="shared" si="2"/>
        <v>0</v>
      </c>
    </row>
    <row r="63" spans="2:18" s="41" customFormat="1" ht="30" x14ac:dyDescent="0.25">
      <c r="B63" s="42"/>
      <c r="C63" s="7" t="s">
        <v>22</v>
      </c>
      <c r="D63" s="46" t="s">
        <v>30</v>
      </c>
      <c r="E63" s="47">
        <f>[1]иные!W$19</f>
        <v>379</v>
      </c>
      <c r="F63" s="48">
        <f>[1]иные!EG$19</f>
        <v>24.224922000000003</v>
      </c>
      <c r="G63" s="49">
        <f t="shared" si="6"/>
        <v>379</v>
      </c>
      <c r="H63" s="49">
        <f>[1]иные!G$19</f>
        <v>48</v>
      </c>
      <c r="I63" s="49">
        <f>[1]иные!K$19</f>
        <v>63</v>
      </c>
      <c r="J63" s="49">
        <f>[1]иные!O$19</f>
        <v>85</v>
      </c>
      <c r="K63" s="49">
        <f>[1]иные!V$19</f>
        <v>183</v>
      </c>
      <c r="L63" s="48">
        <f t="shared" si="7"/>
        <v>24.224922000000007</v>
      </c>
      <c r="M63" s="48">
        <f>[1]иные!BE$19</f>
        <v>3.0680640000000006</v>
      </c>
      <c r="N63" s="48">
        <f>[1]иные!BY$19</f>
        <v>4.0268340000000009</v>
      </c>
      <c r="O63" s="48">
        <f>[1]иные!CS$19</f>
        <v>5.4330300000000005</v>
      </c>
      <c r="P63" s="48">
        <f>[1]иные!EB$19</f>
        <v>11.696994000000002</v>
      </c>
      <c r="Q63" s="45">
        <f t="shared" si="1"/>
        <v>0</v>
      </c>
      <c r="R63" s="45">
        <f t="shared" si="2"/>
        <v>0</v>
      </c>
    </row>
    <row r="64" spans="2:18" s="41" customFormat="1" ht="18.75" customHeight="1" x14ac:dyDescent="0.25">
      <c r="B64" s="42"/>
      <c r="C64" s="7" t="s">
        <v>19</v>
      </c>
      <c r="D64" s="46" t="s">
        <v>30</v>
      </c>
      <c r="E64" s="47">
        <f>[1]иные!W$20</f>
        <v>323</v>
      </c>
      <c r="F64" s="48">
        <f>[1]иные!EG$20</f>
        <v>21.360636000000007</v>
      </c>
      <c r="G64" s="49">
        <f t="shared" si="6"/>
        <v>323</v>
      </c>
      <c r="H64" s="49">
        <f>[1]иные!G$20</f>
        <v>45</v>
      </c>
      <c r="I64" s="49">
        <f>[1]иные!K$20</f>
        <v>80</v>
      </c>
      <c r="J64" s="49">
        <f>[1]иные!O$20</f>
        <v>125</v>
      </c>
      <c r="K64" s="49">
        <f>[1]иные!V$20</f>
        <v>73</v>
      </c>
      <c r="L64" s="48">
        <f t="shared" si="7"/>
        <v>21.360636000000003</v>
      </c>
      <c r="M64" s="48">
        <f>[1]иные!BE$20</f>
        <v>2.97594</v>
      </c>
      <c r="N64" s="48">
        <f>[1]иные!BY$20</f>
        <v>5.2905600000000002</v>
      </c>
      <c r="O64" s="48">
        <f>[1]иные!CS$20</f>
        <v>8.2665000000000006</v>
      </c>
      <c r="P64" s="48">
        <f>[1]иные!EB$20</f>
        <v>4.8276360000000009</v>
      </c>
      <c r="Q64" s="45">
        <f t="shared" si="1"/>
        <v>0</v>
      </c>
      <c r="R64" s="45">
        <f t="shared" si="2"/>
        <v>0</v>
      </c>
    </row>
    <row r="65" spans="2:18" s="41" customFormat="1" ht="29.25" customHeight="1" x14ac:dyDescent="0.25">
      <c r="B65" s="42"/>
      <c r="C65" s="50" t="s">
        <v>39</v>
      </c>
      <c r="D65" s="50" t="s">
        <v>30</v>
      </c>
      <c r="E65" s="51">
        <f>E66+E67</f>
        <v>207</v>
      </c>
      <c r="F65" s="51">
        <f t="shared" ref="F65:P65" si="11">F66+F67</f>
        <v>147.17099519999999</v>
      </c>
      <c r="G65" s="51">
        <f t="shared" si="11"/>
        <v>207</v>
      </c>
      <c r="H65" s="51">
        <f t="shared" si="11"/>
        <v>21</v>
      </c>
      <c r="I65" s="51">
        <f t="shared" si="11"/>
        <v>23</v>
      </c>
      <c r="J65" s="51">
        <f t="shared" si="11"/>
        <v>23</v>
      </c>
      <c r="K65" s="51">
        <f t="shared" si="11"/>
        <v>140</v>
      </c>
      <c r="L65" s="51">
        <f t="shared" si="11"/>
        <v>147.17099519999999</v>
      </c>
      <c r="M65" s="51">
        <f t="shared" si="11"/>
        <v>14.6244096</v>
      </c>
      <c r="N65" s="51">
        <f t="shared" si="11"/>
        <v>16.066252800000001</v>
      </c>
      <c r="O65" s="51">
        <f t="shared" si="11"/>
        <v>16.066252800000001</v>
      </c>
      <c r="P65" s="51">
        <f t="shared" si="11"/>
        <v>100.41407999999998</v>
      </c>
      <c r="Q65" s="45">
        <f t="shared" si="1"/>
        <v>0</v>
      </c>
      <c r="R65" s="45">
        <f t="shared" si="2"/>
        <v>0</v>
      </c>
    </row>
    <row r="66" spans="2:18" s="41" customFormat="1" ht="29.25" customHeight="1" x14ac:dyDescent="0.25">
      <c r="B66" s="42"/>
      <c r="C66" s="8" t="s">
        <v>40</v>
      </c>
      <c r="D66" s="46" t="s">
        <v>30</v>
      </c>
      <c r="E66" s="47">
        <f>'[1]проф.пос. по стом. '!W$11</f>
        <v>147</v>
      </c>
      <c r="F66" s="48">
        <f>'[1]проф.пос. по стом. '!EW$11</f>
        <v>105.97547520000001</v>
      </c>
      <c r="G66" s="49">
        <f t="shared" si="6"/>
        <v>147</v>
      </c>
      <c r="H66" s="49">
        <f>'[1]проф.пос. по стом. '!G$11</f>
        <v>6</v>
      </c>
      <c r="I66" s="49">
        <f>'[1]проф.пос. по стом. '!K$11</f>
        <v>8</v>
      </c>
      <c r="J66" s="49">
        <f>'[1]проф.пос. по стом. '!O$11</f>
        <v>8</v>
      </c>
      <c r="K66" s="49">
        <f>'[1]проф.пос. по стом. '!V$11</f>
        <v>125</v>
      </c>
      <c r="L66" s="48">
        <f t="shared" si="7"/>
        <v>105.97547519999999</v>
      </c>
      <c r="M66" s="48">
        <f>'[1]проф.пос. по стом. '!BU$11</f>
        <v>4.3255296000000003</v>
      </c>
      <c r="N66" s="48">
        <f>'[1]проф.пос. по стом. '!CO$11</f>
        <v>5.7673728000000004</v>
      </c>
      <c r="O66" s="48">
        <f>'[1]проф.пос. по стом. '!DI$11</f>
        <v>5.7673728000000004</v>
      </c>
      <c r="P66" s="48">
        <f>'[1]проф.пос. по стом. '!ER$11</f>
        <v>90.115199999999987</v>
      </c>
      <c r="Q66" s="45">
        <f t="shared" si="1"/>
        <v>0</v>
      </c>
      <c r="R66" s="45">
        <f t="shared" si="2"/>
        <v>0</v>
      </c>
    </row>
    <row r="67" spans="2:18" s="41" customFormat="1" ht="29.25" customHeight="1" x14ac:dyDescent="0.25">
      <c r="B67" s="42"/>
      <c r="C67" s="8" t="s">
        <v>41</v>
      </c>
      <c r="D67" s="46" t="s">
        <v>30</v>
      </c>
      <c r="E67" s="47">
        <f>'[1]проф.пос. по стом. '!W$12</f>
        <v>60</v>
      </c>
      <c r="F67" s="48">
        <f>'[1]проф.пос. по стом. '!EW$12</f>
        <v>41.195519999999995</v>
      </c>
      <c r="G67" s="49">
        <f t="shared" si="6"/>
        <v>60</v>
      </c>
      <c r="H67" s="49">
        <f>'[1]проф.пос. по стом. '!G$12</f>
        <v>15</v>
      </c>
      <c r="I67" s="49">
        <f>'[1]проф.пос. по стом. '!K$12</f>
        <v>15</v>
      </c>
      <c r="J67" s="49">
        <f>'[1]проф.пос. по стом. '!O$12</f>
        <v>15</v>
      </c>
      <c r="K67" s="49">
        <f>'[1]проф.пос. по стом. '!V$12</f>
        <v>15</v>
      </c>
      <c r="L67" s="48">
        <f t="shared" si="7"/>
        <v>41.195519999999995</v>
      </c>
      <c r="M67" s="48">
        <f>'[1]проф.пос. по стом. '!BU$12</f>
        <v>10.298879999999999</v>
      </c>
      <c r="N67" s="48">
        <f>'[1]проф.пос. по стом. '!CO$12</f>
        <v>10.298879999999999</v>
      </c>
      <c r="O67" s="48">
        <f>'[1]проф.пос. по стом. '!DI$12</f>
        <v>10.298879999999999</v>
      </c>
      <c r="P67" s="48">
        <f>'[1]проф.пос. по стом. '!ER$12</f>
        <v>10.298879999999999</v>
      </c>
      <c r="Q67" s="45">
        <f t="shared" si="1"/>
        <v>0</v>
      </c>
      <c r="R67" s="45">
        <f t="shared" si="2"/>
        <v>0</v>
      </c>
    </row>
    <row r="68" spans="2:18" s="41" customFormat="1" ht="29.25" customHeight="1" x14ac:dyDescent="0.25">
      <c r="B68" s="42"/>
      <c r="C68" s="50" t="s">
        <v>42</v>
      </c>
      <c r="D68" s="50" t="s">
        <v>30</v>
      </c>
      <c r="E68" s="51">
        <f>'[2]ПМО взр'!BG$10</f>
        <v>3195</v>
      </c>
      <c r="F68" s="52">
        <f>'[2]ПМО взр'!NN$10</f>
        <v>8078.1100000000006</v>
      </c>
      <c r="G68" s="50">
        <f>SUBTOTAL(9,H68:K68)</f>
        <v>3195</v>
      </c>
      <c r="H68" s="53">
        <f>'[2]ПМО взр'!N$10</f>
        <v>16</v>
      </c>
      <c r="I68" s="53">
        <f>'[2]ПМО взр'!Z$10</f>
        <v>907</v>
      </c>
      <c r="J68" s="53">
        <f>'[2]ПМО взр'!AL$10</f>
        <v>907</v>
      </c>
      <c r="K68" s="53">
        <f>'[2]ПМО взр'!BD$10</f>
        <v>1365</v>
      </c>
      <c r="L68" s="52">
        <f t="shared" ref="L68:L75" si="12">M68+N68+O68+P68</f>
        <v>8078.1100000000006</v>
      </c>
      <c r="M68" s="52">
        <f>'[2]ПМО взр'!EW$10</f>
        <v>39.268000000000001</v>
      </c>
      <c r="N68" s="52">
        <f>'[2]ПМО взр'!HE$10</f>
        <v>2273.0100000000002</v>
      </c>
      <c r="O68" s="52">
        <f>'[2]ПМО взр'!JM$10</f>
        <v>2294.0300000000002</v>
      </c>
      <c r="P68" s="52">
        <f>'[2]ПМО взр'!MY$10</f>
        <v>3471.8019999999997</v>
      </c>
      <c r="Q68" s="45">
        <f t="shared" si="1"/>
        <v>0</v>
      </c>
      <c r="R68" s="45">
        <f t="shared" si="2"/>
        <v>0</v>
      </c>
    </row>
    <row r="69" spans="2:18" s="41" customFormat="1" ht="29.25" customHeight="1" x14ac:dyDescent="0.25">
      <c r="B69" s="42"/>
      <c r="C69" s="50" t="s">
        <v>43</v>
      </c>
      <c r="D69" s="50" t="s">
        <v>30</v>
      </c>
      <c r="E69" s="51">
        <f>'[2]Проф.МО дети  '!V$11</f>
        <v>1767</v>
      </c>
      <c r="F69" s="52">
        <f>'[2]Проф.МО дети  '!DZ$11</f>
        <v>6386.6776734700725</v>
      </c>
      <c r="G69" s="50">
        <f t="shared" ref="G69:G75" si="13">H69+I69+J69+K69</f>
        <v>1767</v>
      </c>
      <c r="H69" s="53">
        <f>'[2]Проф.МО дети  '!G$11</f>
        <v>408</v>
      </c>
      <c r="I69" s="53">
        <f>'[2]Проф.МО дети  '!K$11</f>
        <v>456</v>
      </c>
      <c r="J69" s="53">
        <f>'[2]Проф.МО дети  '!O$11</f>
        <v>465</v>
      </c>
      <c r="K69" s="53">
        <f>'[2]Проф.МО дети  '!U$11</f>
        <v>438</v>
      </c>
      <c r="L69" s="52">
        <f t="shared" si="12"/>
        <v>6386.6776734700725</v>
      </c>
      <c r="M69" s="52">
        <f>'[2]Проф.МО дети  '!BC$11</f>
        <v>1478.389434599449</v>
      </c>
      <c r="N69" s="52">
        <f>'[2]Проф.МО дети  '!BW$11</f>
        <v>1650.0358505338183</v>
      </c>
      <c r="O69" s="52">
        <f>'[2]Проф.МО дети  '!CQ$11</f>
        <v>1672.1978875314524</v>
      </c>
      <c r="P69" s="52">
        <f>'[2]Проф.МО дети  '!DU$11</f>
        <v>1586.0545008053523</v>
      </c>
      <c r="Q69" s="45">
        <f t="shared" si="1"/>
        <v>0</v>
      </c>
      <c r="R69" s="45">
        <f t="shared" si="2"/>
        <v>0</v>
      </c>
    </row>
    <row r="70" spans="2:18" s="41" customFormat="1" ht="29.25" customHeight="1" x14ac:dyDescent="0.25">
      <c r="B70" s="42"/>
      <c r="C70" s="50" t="s">
        <v>44</v>
      </c>
      <c r="D70" s="50" t="s">
        <v>30</v>
      </c>
      <c r="E70" s="51">
        <f>'[2]ДДС ТЖС'!V$8</f>
        <v>146</v>
      </c>
      <c r="F70" s="52">
        <f>'[2]ДДС ТЖС'!EB$8</f>
        <v>1433.4897824000002</v>
      </c>
      <c r="G70" s="50">
        <f t="shared" si="13"/>
        <v>146</v>
      </c>
      <c r="H70" s="53">
        <f>'[2]ДДС ТЖС'!G$8</f>
        <v>0</v>
      </c>
      <c r="I70" s="53">
        <f>'[2]ДДС ТЖС'!K$8</f>
        <v>0</v>
      </c>
      <c r="J70" s="53">
        <f>'[2]ДДС ТЖС'!O$8</f>
        <v>0</v>
      </c>
      <c r="K70" s="53">
        <f>'[2]ДДС ТЖС'!U$8</f>
        <v>146</v>
      </c>
      <c r="L70" s="52">
        <f t="shared" si="12"/>
        <v>1433.4897824000002</v>
      </c>
      <c r="M70" s="52">
        <f>'[2]ДДС ТЖС'!BE$8</f>
        <v>0</v>
      </c>
      <c r="N70" s="52">
        <f>'[2]ДДС ТЖС'!BY$8</f>
        <v>0</v>
      </c>
      <c r="O70" s="52">
        <f>'[2]ДДС ТЖС'!CS$8</f>
        <v>0</v>
      </c>
      <c r="P70" s="52">
        <f>'[2]ДДС ТЖС'!DW$8</f>
        <v>1433.4897824000002</v>
      </c>
      <c r="Q70" s="45">
        <f t="shared" si="1"/>
        <v>0</v>
      </c>
      <c r="R70" s="45">
        <f t="shared" si="2"/>
        <v>0</v>
      </c>
    </row>
    <row r="71" spans="2:18" s="41" customFormat="1" ht="29.25" customHeight="1" x14ac:dyDescent="0.25">
      <c r="B71" s="42"/>
      <c r="C71" s="50" t="s">
        <v>45</v>
      </c>
      <c r="D71" s="50" t="s">
        <v>30</v>
      </c>
      <c r="E71" s="51">
        <f>'[2]ДДС опека'!V$7</f>
        <v>200</v>
      </c>
      <c r="F71" s="52">
        <f>'[2]ДДС опека'!ED$7</f>
        <v>1959.5520000000001</v>
      </c>
      <c r="G71" s="50">
        <f t="shared" si="13"/>
        <v>200</v>
      </c>
      <c r="H71" s="53">
        <f>'[2]ДДС опека'!G$7</f>
        <v>0</v>
      </c>
      <c r="I71" s="53">
        <f>'[2]ДДС опека'!K$7</f>
        <v>0</v>
      </c>
      <c r="J71" s="53">
        <f>'[2]ДДС опека'!O$7</f>
        <v>0</v>
      </c>
      <c r="K71" s="53">
        <f>'[2]ДДС опека'!U$7</f>
        <v>200</v>
      </c>
      <c r="L71" s="52">
        <f t="shared" si="12"/>
        <v>1959.5520000000001</v>
      </c>
      <c r="M71" s="52">
        <f>'[2]ДДС опека'!BE$7</f>
        <v>0</v>
      </c>
      <c r="N71" s="52">
        <f>'[2]ДДС опека'!BY$7</f>
        <v>0</v>
      </c>
      <c r="O71" s="52">
        <f>'[2]ДДС опека'!CS$7</f>
        <v>0</v>
      </c>
      <c r="P71" s="52">
        <f>'[2]ДДС опека'!DW$7</f>
        <v>1959.5520000000001</v>
      </c>
      <c r="Q71" s="45">
        <f t="shared" si="1"/>
        <v>0</v>
      </c>
      <c r="R71" s="45">
        <f t="shared" si="2"/>
        <v>0</v>
      </c>
    </row>
    <row r="72" spans="2:18" s="41" customFormat="1" ht="29.25" customHeight="1" x14ac:dyDescent="0.25">
      <c r="B72" s="42"/>
      <c r="C72" s="50" t="s">
        <v>46</v>
      </c>
      <c r="D72" s="50" t="s">
        <v>30</v>
      </c>
      <c r="E72" s="51">
        <f>'[2]ДВН1Этап новый '!BG$5</f>
        <v>2434</v>
      </c>
      <c r="F72" s="52">
        <f>'[2]ДВН1Этап новый '!NP$5</f>
        <v>6897.3119999999972</v>
      </c>
      <c r="G72" s="53">
        <f>H72+I72+J72+K72</f>
        <v>2434</v>
      </c>
      <c r="H72" s="53">
        <f>'[2]ДВН1Этап новый '!N$5</f>
        <v>238</v>
      </c>
      <c r="I72" s="53">
        <f>'[2]ДВН1Этап новый '!Z$5</f>
        <v>464</v>
      </c>
      <c r="J72" s="53">
        <f>'[2]ДВН1Этап новый '!AL$5</f>
        <v>783</v>
      </c>
      <c r="K72" s="53">
        <f>'[2]ДВН1Этап новый '!BD$5</f>
        <v>949</v>
      </c>
      <c r="L72" s="52">
        <f t="shared" si="12"/>
        <v>6897.3120000000017</v>
      </c>
      <c r="M72" s="52">
        <f>'[2]ДВН1Этап новый '!EY$5</f>
        <v>638.58600000000001</v>
      </c>
      <c r="N72" s="52">
        <f>'[2]ДВН1Этап новый '!HG$5</f>
        <v>1311.4690000000001</v>
      </c>
      <c r="O72" s="52">
        <f>'[2]ДВН1Этап новый '!JO$5</f>
        <v>2154.5800000000013</v>
      </c>
      <c r="P72" s="52">
        <f>'[2]ДВН1Этап новый '!NA$5</f>
        <v>2792.6770000000006</v>
      </c>
      <c r="Q72" s="45">
        <f t="shared" si="1"/>
        <v>0</v>
      </c>
      <c r="R72" s="45">
        <f t="shared" si="2"/>
        <v>0</v>
      </c>
    </row>
    <row r="73" spans="2:18" s="41" customFormat="1" ht="29.25" customHeight="1" x14ac:dyDescent="0.25">
      <c r="B73" s="42"/>
      <c r="C73" s="50" t="s">
        <v>47</v>
      </c>
      <c r="D73" s="50" t="s">
        <v>30</v>
      </c>
      <c r="E73" s="51">
        <f>'[2]ДВН2 этап'!BG$11</f>
        <v>149</v>
      </c>
      <c r="F73" s="52">
        <f>'[2]ДВН2 этап'!ND$11</f>
        <v>768.09800000000007</v>
      </c>
      <c r="G73" s="50">
        <f t="shared" si="13"/>
        <v>149</v>
      </c>
      <c r="H73" s="53">
        <f>'[2]ДВН2 этап'!N$11</f>
        <v>0</v>
      </c>
      <c r="I73" s="53">
        <f>'[2]ДВН2 этап'!Z$11</f>
        <v>0</v>
      </c>
      <c r="J73" s="53">
        <f>'[2]ДВН2 этап'!AL$11</f>
        <v>42</v>
      </c>
      <c r="K73" s="53">
        <f>'[2]ДВН2 этап'!BD$11</f>
        <v>107</v>
      </c>
      <c r="L73" s="52">
        <f t="shared" si="12"/>
        <v>768.09799999999996</v>
      </c>
      <c r="M73" s="52">
        <f>'[2]ДВН2 этап'!EM$11</f>
        <v>0</v>
      </c>
      <c r="N73" s="52">
        <f>'[2]ДВН2 этап'!GU$11</f>
        <v>0</v>
      </c>
      <c r="O73" s="52">
        <f>'[2]ДВН2 этап'!JC$11</f>
        <v>186.85199999999998</v>
      </c>
      <c r="P73" s="52">
        <f>'[2]ДВН2 этап'!MO$11</f>
        <v>581.24599999999998</v>
      </c>
      <c r="Q73" s="45">
        <f t="shared" si="1"/>
        <v>0</v>
      </c>
      <c r="R73" s="45">
        <f t="shared" si="2"/>
        <v>0</v>
      </c>
    </row>
    <row r="74" spans="2:18" s="41" customFormat="1" ht="29.25" customHeight="1" x14ac:dyDescent="0.25">
      <c r="B74" s="42"/>
      <c r="C74" s="50" t="s">
        <v>48</v>
      </c>
      <c r="D74" s="50" t="s">
        <v>30</v>
      </c>
      <c r="E74" s="51">
        <f>'[2]1 в 2 года Исследования кала'!$BF$11</f>
        <v>0</v>
      </c>
      <c r="F74" s="52">
        <f>'[2]1 в 2 года Исследования кала'!$MY$11</f>
        <v>0</v>
      </c>
      <c r="G74" s="55">
        <f t="shared" si="13"/>
        <v>0</v>
      </c>
      <c r="H74" s="53">
        <f>'[2]1 в 2 года Исследования кала'!$M$11</f>
        <v>0</v>
      </c>
      <c r="I74" s="53">
        <f>'[2]1 в 2 года Исследования кала'!$Y$11</f>
        <v>0</v>
      </c>
      <c r="J74" s="53">
        <f>'[2]1 в 2 года Исследования кала'!$AK$11</f>
        <v>0</v>
      </c>
      <c r="K74" s="53">
        <f>'[2]1 в 2 года Исследования кала'!$BC$11</f>
        <v>0</v>
      </c>
      <c r="L74" s="56">
        <f t="shared" si="12"/>
        <v>0</v>
      </c>
      <c r="M74" s="52">
        <f>'[2]1 в 2 года Исследования кала'!$EF$11</f>
        <v>0</v>
      </c>
      <c r="N74" s="52">
        <f>'[2]1 в 2 года Исследования кала'!$GN$11</f>
        <v>0</v>
      </c>
      <c r="O74" s="52">
        <f>'[2]1 в 2 года Исследования кала'!$IV$11</f>
        <v>0</v>
      </c>
      <c r="P74" s="52">
        <f>'[2]1 в 2 года Исследования кала'!$MH$11</f>
        <v>0</v>
      </c>
      <c r="Q74" s="45">
        <f t="shared" si="1"/>
        <v>0</v>
      </c>
      <c r="R74" s="45">
        <f t="shared" si="2"/>
        <v>0</v>
      </c>
    </row>
    <row r="75" spans="2:18" s="41" customFormat="1" ht="29.25" customHeight="1" x14ac:dyDescent="0.25">
      <c r="B75" s="42"/>
      <c r="C75" s="50" t="s">
        <v>49</v>
      </c>
      <c r="D75" s="50" t="s">
        <v>30</v>
      </c>
      <c r="E75" s="51">
        <f>[2]Маммография!$U$12</f>
        <v>0</v>
      </c>
      <c r="F75" s="52">
        <f>[2]Маммография!$DT$12</f>
        <v>0</v>
      </c>
      <c r="G75" s="50">
        <f t="shared" si="13"/>
        <v>0</v>
      </c>
      <c r="H75" s="53">
        <f>[2]Маммография!$F$12</f>
        <v>0</v>
      </c>
      <c r="I75" s="53">
        <f>[2]Маммография!$J$12</f>
        <v>0</v>
      </c>
      <c r="J75" s="53">
        <f>[2]Маммография!$N$12</f>
        <v>0</v>
      </c>
      <c r="K75" s="53">
        <f>[2]Маммография!$T$12</f>
        <v>0</v>
      </c>
      <c r="L75" s="52">
        <f t="shared" si="12"/>
        <v>0</v>
      </c>
      <c r="M75" s="52">
        <f>[2]Маммография!$AW$12</f>
        <v>0</v>
      </c>
      <c r="N75" s="52">
        <f>[2]Маммография!$BQ$12</f>
        <v>0</v>
      </c>
      <c r="O75" s="52">
        <f>[2]Маммография!$CK$12</f>
        <v>0</v>
      </c>
      <c r="P75" s="52">
        <f>[2]Маммография!$DO$12</f>
        <v>0</v>
      </c>
      <c r="Q75" s="45">
        <f t="shared" si="1"/>
        <v>0</v>
      </c>
      <c r="R75" s="45">
        <f t="shared" si="2"/>
        <v>0</v>
      </c>
    </row>
    <row r="76" spans="2:18" s="41" customFormat="1" ht="29.25" customHeight="1" x14ac:dyDescent="0.25">
      <c r="B76" s="42"/>
      <c r="C76" s="57" t="s">
        <v>6</v>
      </c>
      <c r="D76" s="57"/>
      <c r="E76" s="58">
        <f>E11+E23+E24+E25+E28+E39+E43+E54+E65+E68+E69+E70+E71+E72+E73+E74+E75</f>
        <v>59300</v>
      </c>
      <c r="F76" s="58">
        <f>F11+F23+F24+F25+F28+F39+F43+F54+F65+F68+F69+F70+F71+F72+F73+F74+F75</f>
        <v>80460.886963894503</v>
      </c>
      <c r="G76" s="58">
        <f>G11+G23+G24+G25+G28+G39+G43+G54+G65+G68+G69+G70+G71+G72+G73+G74+G75</f>
        <v>59300</v>
      </c>
      <c r="H76" s="58">
        <f>H11+H23+H24+H25+H28+H39+H43+H54+H65+H68+H69+H70+H71+H72+H73+H74+H75</f>
        <v>12252</v>
      </c>
      <c r="I76" s="58">
        <f t="shared" ref="I76:P76" si="14">I11+I23+I24+I25+I28+I39+I43+I54+I65+I68+I69+I70+I71+I72+I73+I74+I75</f>
        <v>13772</v>
      </c>
      <c r="J76" s="58">
        <f t="shared" si="14"/>
        <v>14739</v>
      </c>
      <c r="K76" s="58">
        <f t="shared" si="14"/>
        <v>18537</v>
      </c>
      <c r="L76" s="58">
        <f t="shared" si="14"/>
        <v>80460.886963894518</v>
      </c>
      <c r="M76" s="58">
        <f t="shared" si="14"/>
        <v>15372.116418862326</v>
      </c>
      <c r="N76" s="58">
        <f t="shared" si="14"/>
        <v>18820.509319354587</v>
      </c>
      <c r="O76" s="58">
        <f t="shared" si="14"/>
        <v>20301.061452607853</v>
      </c>
      <c r="P76" s="58">
        <f t="shared" si="14"/>
        <v>25967.199773069755</v>
      </c>
      <c r="Q76" s="45">
        <f t="shared" si="1"/>
        <v>0</v>
      </c>
      <c r="R76" s="45">
        <f t="shared" si="2"/>
        <v>0</v>
      </c>
    </row>
    <row r="77" spans="2:18" s="41" customFormat="1" ht="29.25" customHeight="1" x14ac:dyDescent="0.25">
      <c r="B77" s="34" t="s">
        <v>50</v>
      </c>
      <c r="C77" s="50" t="s">
        <v>12</v>
      </c>
      <c r="D77" s="59" t="s">
        <v>13</v>
      </c>
      <c r="E77" s="60">
        <f>SUM(E78:E93)</f>
        <v>37800</v>
      </c>
      <c r="F77" s="60">
        <f t="shared" ref="F77:P77" si="15">SUM(F78:F93)</f>
        <v>92945.767446349986</v>
      </c>
      <c r="G77" s="60">
        <f t="shared" si="15"/>
        <v>37800</v>
      </c>
      <c r="H77" s="60">
        <f t="shared" si="15"/>
        <v>9393</v>
      </c>
      <c r="I77" s="60">
        <f t="shared" si="15"/>
        <v>9410</v>
      </c>
      <c r="J77" s="60">
        <f t="shared" si="15"/>
        <v>9419</v>
      </c>
      <c r="K77" s="60">
        <f t="shared" si="15"/>
        <v>9578</v>
      </c>
      <c r="L77" s="60">
        <f t="shared" si="15"/>
        <v>92945.767446349986</v>
      </c>
      <c r="M77" s="60">
        <f t="shared" si="15"/>
        <v>23172.931692299997</v>
      </c>
      <c r="N77" s="60">
        <f t="shared" si="15"/>
        <v>23182.287485499997</v>
      </c>
      <c r="O77" s="60">
        <f t="shared" si="15"/>
        <v>23192.393507399993</v>
      </c>
      <c r="P77" s="60">
        <f t="shared" si="15"/>
        <v>23398.154761149995</v>
      </c>
      <c r="Q77" s="45">
        <f t="shared" si="1"/>
        <v>0</v>
      </c>
      <c r="R77" s="45">
        <f t="shared" si="2"/>
        <v>0</v>
      </c>
    </row>
    <row r="78" spans="2:18" s="41" customFormat="1" ht="29.25" customHeight="1" x14ac:dyDescent="0.25">
      <c r="B78" s="34"/>
      <c r="C78" s="1" t="s">
        <v>24</v>
      </c>
      <c r="D78" s="61" t="s">
        <v>13</v>
      </c>
      <c r="E78" s="62">
        <f>[1]заб.без.стом.!W$25</f>
        <v>1403</v>
      </c>
      <c r="F78" s="63">
        <f>[1]заб.без.стом.!EQ$25</f>
        <v>3219.6285315999994</v>
      </c>
      <c r="G78" s="64">
        <f>SUM(H78:K78)</f>
        <v>1403</v>
      </c>
      <c r="H78" s="64">
        <f>[1]заб.без.стом.!G$25</f>
        <v>341</v>
      </c>
      <c r="I78" s="64">
        <f>[1]заб.без.стом.!K$25</f>
        <v>294</v>
      </c>
      <c r="J78" s="64">
        <f>[1]заб.без.стом.!O$25</f>
        <v>356</v>
      </c>
      <c r="K78" s="64">
        <f>[1]заб.без.стом.!V$25</f>
        <v>412</v>
      </c>
      <c r="L78" s="63">
        <f>SUM(M78:P78)</f>
        <v>3219.6285315999999</v>
      </c>
      <c r="M78" s="63">
        <f>[1]заб.без.стом.!BO$25</f>
        <v>782.53266519999988</v>
      </c>
      <c r="N78" s="63">
        <f>[1]заб.без.стом.!CI$25</f>
        <v>674.67625680000003</v>
      </c>
      <c r="O78" s="63">
        <f>[1]заб.без.стом.!DC$25</f>
        <v>816.95492319999994</v>
      </c>
      <c r="P78" s="63">
        <f>[1]заб.без.стом.!EL$25</f>
        <v>945.46468640000012</v>
      </c>
      <c r="Q78" s="45">
        <f t="shared" ref="Q78:Q141" si="16">E78-G78</f>
        <v>0</v>
      </c>
      <c r="R78" s="45">
        <f t="shared" ref="R78:R141" si="17">F78-L78</f>
        <v>0</v>
      </c>
    </row>
    <row r="79" spans="2:18" s="41" customFormat="1" ht="29.25" customHeight="1" x14ac:dyDescent="0.25">
      <c r="B79" s="34"/>
      <c r="C79" s="1" t="s">
        <v>14</v>
      </c>
      <c r="D79" s="61" t="s">
        <v>13</v>
      </c>
      <c r="E79" s="62">
        <f>[1]заб.без.стом.!W$26</f>
        <v>7632</v>
      </c>
      <c r="F79" s="63">
        <f>[1]заб.без.стом.!EQ$26</f>
        <v>21050.534699999997</v>
      </c>
      <c r="G79" s="64">
        <f t="shared" ref="G79:G93" si="18">SUM(H79:K79)</f>
        <v>7632</v>
      </c>
      <c r="H79" s="64">
        <f>[1]заб.без.стом.!G$26</f>
        <v>2055</v>
      </c>
      <c r="I79" s="64">
        <f>[1]заб.без.стом.!K$26</f>
        <v>1807</v>
      </c>
      <c r="J79" s="64">
        <f>[1]заб.без.стом.!O$26</f>
        <v>1837</v>
      </c>
      <c r="K79" s="64">
        <f>[1]заб.без.стом.!V$26</f>
        <v>1933</v>
      </c>
      <c r="L79" s="63">
        <f t="shared" ref="L79:L93" si="19">SUM(M79:P79)</f>
        <v>21050.534700000004</v>
      </c>
      <c r="M79" s="63">
        <f>[1]заб.без.стом.!BO$26</f>
        <v>5668.0881562499999</v>
      </c>
      <c r="N79" s="63">
        <f>[1]заб.без.стом.!CI$26</f>
        <v>4984.0561062500001</v>
      </c>
      <c r="O79" s="63">
        <f>[1]заб.без.стом.!DC$26</f>
        <v>5066.8019187500004</v>
      </c>
      <c r="P79" s="63">
        <f>[1]заб.без.стом.!EL$26</f>
        <v>5331.5885187500007</v>
      </c>
      <c r="Q79" s="45">
        <f t="shared" si="16"/>
        <v>0</v>
      </c>
      <c r="R79" s="45">
        <f t="shared" si="17"/>
        <v>0</v>
      </c>
    </row>
    <row r="80" spans="2:18" s="41" customFormat="1" ht="29.25" customHeight="1" x14ac:dyDescent="0.25">
      <c r="B80" s="34"/>
      <c r="C80" s="1" t="s">
        <v>15</v>
      </c>
      <c r="D80" s="61" t="s">
        <v>13</v>
      </c>
      <c r="E80" s="62">
        <f>[1]заб.без.стом.!W$28</f>
        <v>7724</v>
      </c>
      <c r="F80" s="63">
        <f>[1]заб.без.стом.!EQ$28</f>
        <v>13805.1789642</v>
      </c>
      <c r="G80" s="64">
        <f t="shared" si="18"/>
        <v>7724</v>
      </c>
      <c r="H80" s="64">
        <f>[1]заб.без.стом.!G$28</f>
        <v>1889</v>
      </c>
      <c r="I80" s="64">
        <f>[1]заб.без.стом.!K$28</f>
        <v>1925</v>
      </c>
      <c r="J80" s="64">
        <f>[1]заб.без.стом.!O$28</f>
        <v>1860</v>
      </c>
      <c r="K80" s="64">
        <f>[1]заб.без.стом.!V$28</f>
        <v>2050</v>
      </c>
      <c r="L80" s="63">
        <f t="shared" si="19"/>
        <v>13805.1789642</v>
      </c>
      <c r="M80" s="63">
        <f>[1]заб.без.стом.!BO$28</f>
        <v>3376.2277399499999</v>
      </c>
      <c r="N80" s="63">
        <f>[1]заб.без.стом.!CI$28</f>
        <v>3440.5708837500001</v>
      </c>
      <c r="O80" s="63">
        <f>[1]заб.без.стом.!DC$28</f>
        <v>3324.3957629999995</v>
      </c>
      <c r="P80" s="63">
        <f>[1]заб.без.стом.!EL$28</f>
        <v>3663.9845774999994</v>
      </c>
      <c r="Q80" s="45">
        <f t="shared" si="16"/>
        <v>0</v>
      </c>
      <c r="R80" s="45">
        <f t="shared" si="17"/>
        <v>0</v>
      </c>
    </row>
    <row r="81" spans="2:18" s="41" customFormat="1" ht="29.25" customHeight="1" x14ac:dyDescent="0.25">
      <c r="B81" s="34"/>
      <c r="C81" s="1" t="s">
        <v>51</v>
      </c>
      <c r="D81" s="61" t="s">
        <v>13</v>
      </c>
      <c r="E81" s="62">
        <f>[1]заб.без.стом.!W$30</f>
        <v>957</v>
      </c>
      <c r="F81" s="63">
        <f>[1]заб.без.стом.!EQ$30</f>
        <v>3209.7431652</v>
      </c>
      <c r="G81" s="64">
        <f t="shared" si="18"/>
        <v>957</v>
      </c>
      <c r="H81" s="64">
        <f>[1]заб.без.стом.!G$30</f>
        <v>231</v>
      </c>
      <c r="I81" s="64">
        <f>[1]заб.без.стом.!K$30</f>
        <v>267</v>
      </c>
      <c r="J81" s="64">
        <f>[1]заб.без.стом.!O$30</f>
        <v>204</v>
      </c>
      <c r="K81" s="64">
        <f>[1]заб.без.стом.!V$30</f>
        <v>255</v>
      </c>
      <c r="L81" s="63">
        <f t="shared" si="19"/>
        <v>3209.7431652</v>
      </c>
      <c r="M81" s="63">
        <f>[1]заб.без.стом.!BO$30</f>
        <v>774.76559159999999</v>
      </c>
      <c r="N81" s="63">
        <f>[1]заб.без.стом.!CI$30</f>
        <v>895.50828120000006</v>
      </c>
      <c r="O81" s="63">
        <f>[1]заб.без.стом.!DC$30</f>
        <v>684.20857440000009</v>
      </c>
      <c r="P81" s="63">
        <f>[1]заб.без.стом.!EL$30</f>
        <v>855.26071799999988</v>
      </c>
      <c r="Q81" s="45">
        <f t="shared" si="16"/>
        <v>0</v>
      </c>
      <c r="R81" s="45">
        <f t="shared" si="17"/>
        <v>0</v>
      </c>
    </row>
    <row r="82" spans="2:18" s="41" customFormat="1" ht="29.25" customHeight="1" x14ac:dyDescent="0.25">
      <c r="B82" s="34"/>
      <c r="C82" s="1" t="s">
        <v>20</v>
      </c>
      <c r="D82" s="61" t="s">
        <v>13</v>
      </c>
      <c r="E82" s="62">
        <f>[1]заб.без.стом.!W$31</f>
        <v>2264</v>
      </c>
      <c r="F82" s="63">
        <f>[1]заб.без.стом.!EQ$31</f>
        <v>5095.5533303999982</v>
      </c>
      <c r="G82" s="64">
        <f t="shared" si="18"/>
        <v>2264</v>
      </c>
      <c r="H82" s="64">
        <f>[1]заб.без.стом.!G$31</f>
        <v>498</v>
      </c>
      <c r="I82" s="64">
        <f>[1]заб.без.стом.!K$31</f>
        <v>558</v>
      </c>
      <c r="J82" s="64">
        <f>[1]заб.без.стом.!O$31</f>
        <v>601</v>
      </c>
      <c r="K82" s="64">
        <f>[1]заб.без.стом.!V$31</f>
        <v>607</v>
      </c>
      <c r="L82" s="63">
        <f t="shared" si="19"/>
        <v>5095.5533303999982</v>
      </c>
      <c r="M82" s="63">
        <f>[1]заб.без.стом.!BO$31</f>
        <v>1120.8416777999998</v>
      </c>
      <c r="N82" s="63">
        <f>[1]заб.без.стом.!CI$31</f>
        <v>1255.8828437999998</v>
      </c>
      <c r="O82" s="63">
        <f>[1]заб.без.стом.!DC$31</f>
        <v>1352.6623460999997</v>
      </c>
      <c r="P82" s="63">
        <f>[1]заб.без.стом.!EL$31</f>
        <v>1366.1664626999996</v>
      </c>
      <c r="Q82" s="45">
        <f t="shared" si="16"/>
        <v>0</v>
      </c>
      <c r="R82" s="45">
        <f t="shared" si="17"/>
        <v>0</v>
      </c>
    </row>
    <row r="83" spans="2:18" s="41" customFormat="1" ht="29.25" customHeight="1" x14ac:dyDescent="0.25">
      <c r="B83" s="34"/>
      <c r="C83" s="1" t="s">
        <v>16</v>
      </c>
      <c r="D83" s="61" t="s">
        <v>13</v>
      </c>
      <c r="E83" s="62">
        <f>[1]заб.без.стом.!W$32</f>
        <v>1407</v>
      </c>
      <c r="F83" s="63">
        <f>[1]заб.без.стом.!EQ$32</f>
        <v>3259.8540292499993</v>
      </c>
      <c r="G83" s="64">
        <f t="shared" si="18"/>
        <v>1407</v>
      </c>
      <c r="H83" s="64">
        <f>[1]заб.без.стом.!G$32</f>
        <v>334</v>
      </c>
      <c r="I83" s="64">
        <f>[1]заб.без.стом.!K$32</f>
        <v>355</v>
      </c>
      <c r="J83" s="64">
        <f>[1]заб.без.стом.!O$32</f>
        <v>369</v>
      </c>
      <c r="K83" s="64">
        <f>[1]заб.без.стом.!V$32</f>
        <v>349</v>
      </c>
      <c r="L83" s="63">
        <f t="shared" si="19"/>
        <v>3259.8540292499993</v>
      </c>
      <c r="M83" s="63">
        <f>[1]заб.без.стом.!BO$32</f>
        <v>773.83883849999972</v>
      </c>
      <c r="N83" s="63">
        <f>[1]заб.без.стом.!CI$32</f>
        <v>822.49337624999987</v>
      </c>
      <c r="O83" s="63">
        <f>[1]заб.без.стом.!DC$32</f>
        <v>854.92973474999985</v>
      </c>
      <c r="P83" s="63">
        <f>[1]заб.без.стом.!EL$32</f>
        <v>808.59207974999981</v>
      </c>
      <c r="Q83" s="45">
        <f t="shared" si="16"/>
        <v>0</v>
      </c>
      <c r="R83" s="45">
        <f t="shared" si="17"/>
        <v>0</v>
      </c>
    </row>
    <row r="84" spans="2:18" s="41" customFormat="1" ht="29.25" customHeight="1" x14ac:dyDescent="0.25">
      <c r="B84" s="34"/>
      <c r="C84" s="1" t="s">
        <v>17</v>
      </c>
      <c r="D84" s="61" t="s">
        <v>13</v>
      </c>
      <c r="E84" s="62">
        <f>[1]заб.без.стом.!W$33</f>
        <v>1839</v>
      </c>
      <c r="F84" s="63">
        <f>[1]заб.без.стом.!EQ$33</f>
        <v>3814.3833662999996</v>
      </c>
      <c r="G84" s="64">
        <f t="shared" si="18"/>
        <v>1839</v>
      </c>
      <c r="H84" s="64">
        <f>[1]заб.без.стом.!G$33</f>
        <v>452</v>
      </c>
      <c r="I84" s="64">
        <f>[1]заб.без.стом.!K$33</f>
        <v>461</v>
      </c>
      <c r="J84" s="64">
        <f>[1]заб.без.стом.!O$33</f>
        <v>463</v>
      </c>
      <c r="K84" s="64">
        <f>[1]заб.без.стом.!V$33</f>
        <v>463</v>
      </c>
      <c r="L84" s="63">
        <f t="shared" si="19"/>
        <v>3814.3833662999987</v>
      </c>
      <c r="M84" s="63">
        <f>[1]заб.без.стом.!BO$33</f>
        <v>937.5210883999996</v>
      </c>
      <c r="N84" s="63">
        <f>[1]заб.без.стом.!CI$33</f>
        <v>956.18854369999963</v>
      </c>
      <c r="O84" s="63">
        <f>[1]заб.без.стом.!DC$33</f>
        <v>960.33686709999984</v>
      </c>
      <c r="P84" s="63">
        <f>[1]заб.без.стом.!EL$33</f>
        <v>960.33686709999972</v>
      </c>
      <c r="Q84" s="45">
        <f t="shared" si="16"/>
        <v>0</v>
      </c>
      <c r="R84" s="45">
        <f t="shared" si="17"/>
        <v>0</v>
      </c>
    </row>
    <row r="85" spans="2:18" s="41" customFormat="1" ht="29.25" customHeight="1" x14ac:dyDescent="0.25">
      <c r="B85" s="34"/>
      <c r="C85" s="1" t="s">
        <v>52</v>
      </c>
      <c r="D85" s="61" t="s">
        <v>13</v>
      </c>
      <c r="E85" s="62">
        <f>[1]заб.без.стом.!W$34</f>
        <v>770</v>
      </c>
      <c r="F85" s="63">
        <f>[1]заб.без.стом.!EQ$34</f>
        <v>1376.2283534999999</v>
      </c>
      <c r="G85" s="64">
        <f t="shared" si="18"/>
        <v>770</v>
      </c>
      <c r="H85" s="64">
        <f>[1]заб.без.стом.!G$34</f>
        <v>186</v>
      </c>
      <c r="I85" s="64">
        <f>[1]заб.без.стом.!K$34</f>
        <v>196</v>
      </c>
      <c r="J85" s="64">
        <f>[1]заб.без.стом.!O$34</f>
        <v>198</v>
      </c>
      <c r="K85" s="64">
        <f>[1]заб.без.стом.!V$34</f>
        <v>190</v>
      </c>
      <c r="L85" s="63">
        <f t="shared" si="19"/>
        <v>1376.2283535000001</v>
      </c>
      <c r="M85" s="63">
        <f>[1]заб.без.стом.!BO$34</f>
        <v>332.4395763</v>
      </c>
      <c r="N85" s="63">
        <f>[1]заб.без.стом.!CI$34</f>
        <v>350.31267179999998</v>
      </c>
      <c r="O85" s="63">
        <f>[1]заб.без.стом.!DC$34</f>
        <v>353.88729089999998</v>
      </c>
      <c r="P85" s="63">
        <f>[1]заб.без.стом.!EL$34</f>
        <v>339.58881450000001</v>
      </c>
      <c r="Q85" s="45">
        <f t="shared" si="16"/>
        <v>0</v>
      </c>
      <c r="R85" s="45">
        <f t="shared" si="17"/>
        <v>0</v>
      </c>
    </row>
    <row r="86" spans="2:18" s="41" customFormat="1" ht="29.25" customHeight="1" x14ac:dyDescent="0.25">
      <c r="B86" s="34"/>
      <c r="C86" s="1" t="s">
        <v>53</v>
      </c>
      <c r="D86" s="61" t="s">
        <v>13</v>
      </c>
      <c r="E86" s="62">
        <f>[1]заб.без.стом.!W$35</f>
        <v>862</v>
      </c>
      <c r="F86" s="63">
        <f>[1]заб.без.стом.!EQ$35</f>
        <v>1540.6608320999999</v>
      </c>
      <c r="G86" s="64">
        <f t="shared" si="18"/>
        <v>862</v>
      </c>
      <c r="H86" s="64">
        <f>[1]заб.без.стом.!G$35</f>
        <v>226</v>
      </c>
      <c r="I86" s="64">
        <f>[1]заб.без.стом.!K$35</f>
        <v>210</v>
      </c>
      <c r="J86" s="64">
        <f>[1]заб.без.стом.!O$35</f>
        <v>216</v>
      </c>
      <c r="K86" s="64">
        <f>[1]заб.без.стом.!V$35</f>
        <v>210</v>
      </c>
      <c r="L86" s="63">
        <f t="shared" si="19"/>
        <v>1540.6608320999999</v>
      </c>
      <c r="M86" s="63">
        <f>[1]заб.без.стом.!BO$35</f>
        <v>403.93195829999996</v>
      </c>
      <c r="N86" s="63">
        <f>[1]заб.без.стом.!CI$35</f>
        <v>375.33500549999997</v>
      </c>
      <c r="O86" s="63">
        <f>[1]заб.без.стом.!DC$35</f>
        <v>386.05886279999999</v>
      </c>
      <c r="P86" s="63">
        <f>[1]заб.без.стом.!EL$35</f>
        <v>375.33500549999997</v>
      </c>
      <c r="Q86" s="45">
        <f t="shared" si="16"/>
        <v>0</v>
      </c>
      <c r="R86" s="45">
        <f t="shared" si="17"/>
        <v>0</v>
      </c>
    </row>
    <row r="87" spans="2:18" s="41" customFormat="1" ht="29.25" customHeight="1" x14ac:dyDescent="0.25">
      <c r="B87" s="34"/>
      <c r="C87" s="1" t="s">
        <v>23</v>
      </c>
      <c r="D87" s="61" t="s">
        <v>13</v>
      </c>
      <c r="E87" s="62">
        <f>[1]заб.без.стом.!W$36</f>
        <v>793</v>
      </c>
      <c r="F87" s="63">
        <f>[1]заб.без.стом.!EQ$36</f>
        <v>1417.3364731499998</v>
      </c>
      <c r="G87" s="64">
        <f t="shared" si="18"/>
        <v>793</v>
      </c>
      <c r="H87" s="64">
        <f>[1]заб.без.стом.!G$36</f>
        <v>199</v>
      </c>
      <c r="I87" s="64">
        <f xml:space="preserve"> [1]заб.без.стом.!K$36</f>
        <v>201</v>
      </c>
      <c r="J87" s="64">
        <f>[1]заб.без.стом.!O$36</f>
        <v>198</v>
      </c>
      <c r="K87" s="64">
        <f>[1]заб.без.стом.!V$36</f>
        <v>195</v>
      </c>
      <c r="L87" s="63">
        <f t="shared" si="19"/>
        <v>1417.3364731499998</v>
      </c>
      <c r="M87" s="63">
        <f>[1]заб.без.стом.!BO$36</f>
        <v>355.67460045000001</v>
      </c>
      <c r="N87" s="63">
        <f>[1]заб.без.стом.!CI$36</f>
        <v>359.24921954999996</v>
      </c>
      <c r="O87" s="63">
        <f>[1]заб.без.стом.!DC$36</f>
        <v>353.88729089999998</v>
      </c>
      <c r="P87" s="63">
        <f>[1]заб.без.стом.!EL$36</f>
        <v>348.52536224999994</v>
      </c>
      <c r="Q87" s="45">
        <f t="shared" si="16"/>
        <v>0</v>
      </c>
      <c r="R87" s="45">
        <f t="shared" si="17"/>
        <v>0</v>
      </c>
    </row>
    <row r="88" spans="2:18" s="41" customFormat="1" ht="29.25" customHeight="1" x14ac:dyDescent="0.25">
      <c r="B88" s="34"/>
      <c r="C88" s="1" t="s">
        <v>18</v>
      </c>
      <c r="D88" s="61" t="s">
        <v>13</v>
      </c>
      <c r="E88" s="62">
        <f>[1]заб.без.стом.!W$37</f>
        <v>7520</v>
      </c>
      <c r="F88" s="63">
        <f>[1]заб.без.стом.!EQ$37</f>
        <v>25719.605080000001</v>
      </c>
      <c r="G88" s="64">
        <f t="shared" si="18"/>
        <v>7520</v>
      </c>
      <c r="H88" s="64">
        <f>[1]заб.без.стом.!G$37</f>
        <v>1850</v>
      </c>
      <c r="I88" s="64">
        <f>[1]заб.без.стом.!K$37</f>
        <v>1935</v>
      </c>
      <c r="J88" s="64">
        <f>[1]заб.без.стом.!O$37</f>
        <v>1944</v>
      </c>
      <c r="K88" s="64">
        <f>[1]заб.без.стом.!V$37</f>
        <v>1791</v>
      </c>
      <c r="L88" s="63">
        <f t="shared" si="19"/>
        <v>25719.605079999998</v>
      </c>
      <c r="M88" s="63">
        <f>[1]заб.без.стом.!BO$37</f>
        <v>6327.2964624999995</v>
      </c>
      <c r="N88" s="63">
        <f>[1]заб.без.стом.!CI$37</f>
        <v>6618.0100837500004</v>
      </c>
      <c r="O88" s="63">
        <f>[1]заб.без.стом.!DC$37</f>
        <v>6648.7915259999991</v>
      </c>
      <c r="P88" s="63">
        <f>[1]заб.без.стом.!EL$37</f>
        <v>6125.5070077499986</v>
      </c>
      <c r="Q88" s="45">
        <f t="shared" si="16"/>
        <v>0</v>
      </c>
      <c r="R88" s="45">
        <f t="shared" si="17"/>
        <v>0</v>
      </c>
    </row>
    <row r="89" spans="2:18" s="41" customFormat="1" ht="29.25" customHeight="1" x14ac:dyDescent="0.25">
      <c r="B89" s="34"/>
      <c r="C89" s="1" t="s">
        <v>22</v>
      </c>
      <c r="D89" s="61" t="s">
        <v>13</v>
      </c>
      <c r="E89" s="62">
        <f>[1]заб.без.стом.!W$38</f>
        <v>1571</v>
      </c>
      <c r="F89" s="63">
        <f>[1]заб.без.стом.!EQ$38</f>
        <v>3466.4979049999997</v>
      </c>
      <c r="G89" s="64">
        <f t="shared" si="18"/>
        <v>1571</v>
      </c>
      <c r="H89" s="64">
        <f>[1]заб.без.стом.!G$38</f>
        <v>391</v>
      </c>
      <c r="I89" s="64">
        <f>[1]заб.без.стом.!K$38</f>
        <v>408</v>
      </c>
      <c r="J89" s="64">
        <f>[1]заб.без.стом.!O$38</f>
        <v>383</v>
      </c>
      <c r="K89" s="64">
        <f>[1]заб.без.стом.!V$38</f>
        <v>389</v>
      </c>
      <c r="L89" s="63">
        <f t="shared" si="19"/>
        <v>3466.4979049999997</v>
      </c>
      <c r="M89" s="63">
        <f>[1]заб.без.стом.!BO$38</f>
        <v>862.76300499999991</v>
      </c>
      <c r="N89" s="63">
        <f>[1]заб.без.стом.!CI$38</f>
        <v>900.27443999999991</v>
      </c>
      <c r="O89" s="63">
        <f>[1]заб.без.стом.!DC$38</f>
        <v>845.11056499999995</v>
      </c>
      <c r="P89" s="63">
        <f>[1]заб.без.стом.!EL$38</f>
        <v>858.34989499999983</v>
      </c>
      <c r="Q89" s="45">
        <f t="shared" si="16"/>
        <v>0</v>
      </c>
      <c r="R89" s="45">
        <f t="shared" si="17"/>
        <v>0</v>
      </c>
    </row>
    <row r="90" spans="2:18" s="41" customFormat="1" ht="29.25" customHeight="1" x14ac:dyDescent="0.25">
      <c r="B90" s="34"/>
      <c r="C90" s="1" t="s">
        <v>21</v>
      </c>
      <c r="D90" s="61" t="s">
        <v>13</v>
      </c>
      <c r="E90" s="62">
        <f>[1]заб.без.стом.!W$39</f>
        <v>1495</v>
      </c>
      <c r="F90" s="63">
        <f>[1]заб.без.стом.!EQ$39</f>
        <v>2606.0517827500003</v>
      </c>
      <c r="G90" s="64">
        <f t="shared" si="18"/>
        <v>1495</v>
      </c>
      <c r="H90" s="64">
        <f>[1]заб.без.стом.!G$39</f>
        <v>370</v>
      </c>
      <c r="I90" s="64">
        <f>[1]заб.без.стом.!K$39</f>
        <v>375</v>
      </c>
      <c r="J90" s="64">
        <f>[1]заб.без.стом.!O$39</f>
        <v>375</v>
      </c>
      <c r="K90" s="64">
        <f>[1]заб.без.стом.!V$39</f>
        <v>375</v>
      </c>
      <c r="L90" s="63">
        <f t="shared" si="19"/>
        <v>2606.0517827500007</v>
      </c>
      <c r="M90" s="63">
        <f>[1]заб.без.стом.!BO$39</f>
        <v>644.9760265000001</v>
      </c>
      <c r="N90" s="63">
        <f>[1]заб.без.стом.!CI$39</f>
        <v>653.69191875000013</v>
      </c>
      <c r="O90" s="63">
        <f>[1]заб.без.стом.!DC$39</f>
        <v>653.69191875000013</v>
      </c>
      <c r="P90" s="63">
        <f>[1]заб.без.стом.!EL$39</f>
        <v>653.69191875000013</v>
      </c>
      <c r="Q90" s="45">
        <f t="shared" si="16"/>
        <v>0</v>
      </c>
      <c r="R90" s="45">
        <f t="shared" si="17"/>
        <v>0</v>
      </c>
    </row>
    <row r="91" spans="2:18" s="41" customFormat="1" ht="29.25" customHeight="1" x14ac:dyDescent="0.25">
      <c r="B91" s="34"/>
      <c r="C91" s="1" t="s">
        <v>19</v>
      </c>
      <c r="D91" s="61" t="s">
        <v>13</v>
      </c>
      <c r="E91" s="62">
        <f>[1]заб.без.стом.!W$40</f>
        <v>1035</v>
      </c>
      <c r="F91" s="63">
        <f>[1]заб.без.стом.!EQ$40</f>
        <v>2420.8114905000002</v>
      </c>
      <c r="G91" s="64">
        <f t="shared" si="18"/>
        <v>1035</v>
      </c>
      <c r="H91" s="64">
        <f>[1]заб.без.стом.!G$40</f>
        <v>270</v>
      </c>
      <c r="I91" s="64">
        <f>[1]заб.без.стом.!K$40</f>
        <v>270</v>
      </c>
      <c r="J91" s="64">
        <f>[1]заб.без.стом.!O$40</f>
        <v>270</v>
      </c>
      <c r="K91" s="64">
        <f>[1]заб.без.стом.!V$40</f>
        <v>225</v>
      </c>
      <c r="L91" s="63">
        <f t="shared" si="19"/>
        <v>2420.8114904999998</v>
      </c>
      <c r="M91" s="63">
        <f>[1]заб.без.стом.!BO$40</f>
        <v>631.51604099999997</v>
      </c>
      <c r="N91" s="63">
        <f>[1]заб.без.стом.!CI$40</f>
        <v>631.51604099999997</v>
      </c>
      <c r="O91" s="63">
        <f>[1]заб.без.стом.!DC$40</f>
        <v>631.51604099999997</v>
      </c>
      <c r="P91" s="63">
        <f>[1]заб.без.стом.!EL$40</f>
        <v>526.26336749999984</v>
      </c>
      <c r="Q91" s="45">
        <f t="shared" si="16"/>
        <v>0</v>
      </c>
      <c r="R91" s="45">
        <f t="shared" si="17"/>
        <v>0</v>
      </c>
    </row>
    <row r="92" spans="2:18" s="41" customFormat="1" ht="29.25" customHeight="1" x14ac:dyDescent="0.25">
      <c r="B92" s="34"/>
      <c r="C92" s="1" t="s">
        <v>54</v>
      </c>
      <c r="D92" s="61" t="s">
        <v>13</v>
      </c>
      <c r="E92" s="62">
        <f>[1]заб.без.стом.!W$41</f>
        <v>0</v>
      </c>
      <c r="F92" s="63">
        <f>[1]заб.без.стом.!EQ$41</f>
        <v>0</v>
      </c>
      <c r="G92" s="64">
        <f t="shared" si="18"/>
        <v>0</v>
      </c>
      <c r="H92" s="64">
        <f>[1]заб.без.стом.!G$41</f>
        <v>0</v>
      </c>
      <c r="I92" s="64">
        <f>[1]заб.без.стом.!K$41</f>
        <v>0</v>
      </c>
      <c r="J92" s="64">
        <f>[1]заб.без.стом.!O$41</f>
        <v>0</v>
      </c>
      <c r="K92" s="64">
        <f>[1]заб.без.стом.!V$41</f>
        <v>0</v>
      </c>
      <c r="L92" s="63">
        <f t="shared" si="19"/>
        <v>0</v>
      </c>
      <c r="M92" s="63">
        <f>[1]заб.без.стом.!BO$41</f>
        <v>0</v>
      </c>
      <c r="N92" s="63">
        <f>[1]заб.без.стом.!CI$41</f>
        <v>0</v>
      </c>
      <c r="O92" s="63">
        <f>[1]заб.без.стом.!DC$41</f>
        <v>0</v>
      </c>
      <c r="P92" s="63">
        <f>[1]заб.без.стом.!EL$41</f>
        <v>0</v>
      </c>
      <c r="Q92" s="45">
        <f t="shared" si="16"/>
        <v>0</v>
      </c>
      <c r="R92" s="45">
        <f t="shared" si="17"/>
        <v>0</v>
      </c>
    </row>
    <row r="93" spans="2:18" s="41" customFormat="1" ht="29.25" customHeight="1" x14ac:dyDescent="0.25">
      <c r="B93" s="34"/>
      <c r="C93" s="1" t="s">
        <v>55</v>
      </c>
      <c r="D93" s="61" t="s">
        <v>13</v>
      </c>
      <c r="E93" s="62">
        <f>[1]заб.без.стом.!W$42</f>
        <v>528</v>
      </c>
      <c r="F93" s="63">
        <f>[1]заб.без.стом.!EQ$42</f>
        <v>943.69944239999995</v>
      </c>
      <c r="G93" s="64">
        <f t="shared" si="18"/>
        <v>528</v>
      </c>
      <c r="H93" s="64">
        <f>[1]заб.без.стом.!G$42</f>
        <v>101</v>
      </c>
      <c r="I93" s="64">
        <f>[1]заб.без.стом.!K$42</f>
        <v>148</v>
      </c>
      <c r="J93" s="64">
        <f>[1]заб.без.стом.!O$42</f>
        <v>145</v>
      </c>
      <c r="K93" s="64">
        <f>[1]заб.без.стом.!V$42</f>
        <v>134</v>
      </c>
      <c r="L93" s="63">
        <f t="shared" si="19"/>
        <v>943.69944239999995</v>
      </c>
      <c r="M93" s="63">
        <f>[1]заб.без.стом.!BO$42</f>
        <v>180.51826455</v>
      </c>
      <c r="N93" s="63">
        <f>[1]заб.без.стом.!CI$42</f>
        <v>264.52181339999998</v>
      </c>
      <c r="O93" s="63">
        <f>[1]заб.без.стом.!DC$42</f>
        <v>259.15988474999995</v>
      </c>
      <c r="P93" s="63">
        <f>[1]заб.без.стом.!EL$42</f>
        <v>239.49947969999999</v>
      </c>
      <c r="Q93" s="45">
        <f t="shared" si="16"/>
        <v>0</v>
      </c>
      <c r="R93" s="45">
        <f t="shared" si="17"/>
        <v>0</v>
      </c>
    </row>
    <row r="94" spans="2:18" s="41" customFormat="1" ht="29.25" customHeight="1" x14ac:dyDescent="0.25">
      <c r="B94" s="34"/>
      <c r="C94" s="50" t="s">
        <v>25</v>
      </c>
      <c r="D94" s="59" t="s">
        <v>13</v>
      </c>
      <c r="E94" s="60">
        <f>'[1]стом обр.'!W$12</f>
        <v>2075</v>
      </c>
      <c r="F94" s="65">
        <f>'[1]стом обр.'!FE$12</f>
        <v>3819.8591999999994</v>
      </c>
      <c r="G94" s="66">
        <f>H94+I94+J94+K94</f>
        <v>2075</v>
      </c>
      <c r="H94" s="66">
        <f>'[1]стом обр.'!G$12</f>
        <v>519</v>
      </c>
      <c r="I94" s="66">
        <f>'[1]стом обр.'!K$12</f>
        <v>519</v>
      </c>
      <c r="J94" s="66">
        <f>'[1]стом обр.'!O$12</f>
        <v>519</v>
      </c>
      <c r="K94" s="66">
        <f>'[1]стом обр.'!V$12</f>
        <v>518</v>
      </c>
      <c r="L94" s="65">
        <f t="shared" ref="L94:L97" si="20">M94+N94+O94+P94</f>
        <v>3819.8591999999994</v>
      </c>
      <c r="M94" s="65">
        <f>'[1]стом обр.'!CC$12</f>
        <v>955.42502399999978</v>
      </c>
      <c r="N94" s="65">
        <f>'[1]стом обр.'!CW$12</f>
        <v>955.42502399999978</v>
      </c>
      <c r="O94" s="65">
        <f>'[1]стом обр.'!DQ$12</f>
        <v>955.42502399999978</v>
      </c>
      <c r="P94" s="65">
        <f>'[1]стом обр.'!EZ$12</f>
        <v>953.58412799999996</v>
      </c>
      <c r="Q94" s="45">
        <f t="shared" si="16"/>
        <v>0</v>
      </c>
      <c r="R94" s="45">
        <f t="shared" si="17"/>
        <v>0</v>
      </c>
    </row>
    <row r="95" spans="2:18" s="41" customFormat="1" ht="29.25" customHeight="1" x14ac:dyDescent="0.25">
      <c r="B95" s="34"/>
      <c r="C95" s="54" t="s">
        <v>26</v>
      </c>
      <c r="D95" s="50" t="s">
        <v>27</v>
      </c>
      <c r="E95" s="60">
        <f>'[1]КТМРТ(обращение)'!Y$225</f>
        <v>0</v>
      </c>
      <c r="F95" s="65">
        <f>'[1]КТМРТ(обращение)'!EE$225</f>
        <v>0</v>
      </c>
      <c r="G95" s="66">
        <f>SUBTOTAL(9,H95:K95)</f>
        <v>0</v>
      </c>
      <c r="H95" s="66">
        <f>'[1]КТМРТ(обращение)'!H$225</f>
        <v>0</v>
      </c>
      <c r="I95" s="66">
        <f>'[1]КТМРТ(обращение)'!L$225</f>
        <v>0</v>
      </c>
      <c r="J95" s="66">
        <f>'[1]КТМРТ(обращение)'!Q$225</f>
        <v>0</v>
      </c>
      <c r="K95" s="66">
        <f>'[1]КТМРТ(обращение)'!X$225</f>
        <v>0</v>
      </c>
      <c r="L95" s="65">
        <f>SUBTOTAL(9,M95:P95)</f>
        <v>0</v>
      </c>
      <c r="M95" s="65">
        <f>'[1]КТМРТ(обращение)'!BC$225</f>
        <v>0</v>
      </c>
      <c r="N95" s="65">
        <f>'[1]КТМРТ(обращение)'!BW$225</f>
        <v>0</v>
      </c>
      <c r="O95" s="65">
        <f>'[1]КТМРТ(обращение)'!CQ$225</f>
        <v>0</v>
      </c>
      <c r="P95" s="65">
        <f>'[1]КТМРТ(обращение)'!DZ$225</f>
        <v>0</v>
      </c>
      <c r="Q95" s="45">
        <f t="shared" si="16"/>
        <v>0</v>
      </c>
      <c r="R95" s="45">
        <f t="shared" si="17"/>
        <v>0</v>
      </c>
    </row>
    <row r="96" spans="2:18" s="41" customFormat="1" ht="29.25" customHeight="1" x14ac:dyDescent="0.25">
      <c r="B96" s="34"/>
      <c r="C96" s="50" t="s">
        <v>56</v>
      </c>
      <c r="D96" s="59" t="s">
        <v>27</v>
      </c>
      <c r="E96" s="60">
        <f>'[1]КТМРТ(обращение)'!Y$201</f>
        <v>7010</v>
      </c>
      <c r="F96" s="65">
        <f>'[1]КТМРТ(обращение)'!EE$201</f>
        <v>8227.7772000000004</v>
      </c>
      <c r="G96" s="66">
        <f>H96+I96+J96+K96</f>
        <v>7010</v>
      </c>
      <c r="H96" s="66">
        <f>'[1]КТМРТ(обращение)'!H$201</f>
        <v>1272</v>
      </c>
      <c r="I96" s="66">
        <f>'[1]КТМРТ(обращение)'!L$201</f>
        <v>1914</v>
      </c>
      <c r="J96" s="66">
        <f>'[1]КТМРТ(обращение)'!Q$201</f>
        <v>1914</v>
      </c>
      <c r="K96" s="66">
        <f>'[1]КТМРТ(обращение)'!X$201</f>
        <v>1910</v>
      </c>
      <c r="L96" s="65">
        <f t="shared" si="20"/>
        <v>8227.7771999999986</v>
      </c>
      <c r="M96" s="65">
        <f>'[1]КТМРТ(обращение)'!BC$201</f>
        <v>1492.9718399999999</v>
      </c>
      <c r="N96" s="65">
        <f>'[1]КТМРТ(обращение)'!BW$201</f>
        <v>2246.5000799999998</v>
      </c>
      <c r="O96" s="65">
        <f>'[1]КТМРТ(обращение)'!CQ$201</f>
        <v>2246.5000799999998</v>
      </c>
      <c r="P96" s="65">
        <f>'[1]КТМРТ(обращение)'!DZ$201</f>
        <v>2241.8051999999993</v>
      </c>
      <c r="Q96" s="45">
        <f t="shared" si="16"/>
        <v>0</v>
      </c>
      <c r="R96" s="45">
        <f t="shared" si="17"/>
        <v>0</v>
      </c>
    </row>
    <row r="97" spans="2:18" s="41" customFormat="1" ht="29.25" customHeight="1" x14ac:dyDescent="0.25">
      <c r="B97" s="34"/>
      <c r="C97" s="50" t="s">
        <v>57</v>
      </c>
      <c r="D97" s="59" t="s">
        <v>27</v>
      </c>
      <c r="E97" s="60">
        <f>'[1]КТМРТ(обращение)'!Y$211</f>
        <v>950</v>
      </c>
      <c r="F97" s="65">
        <f>'[1]КТМРТ(обращение)'!EE$211</f>
        <v>1533.0055</v>
      </c>
      <c r="G97" s="66">
        <f>H97+I97+J97+K97</f>
        <v>950</v>
      </c>
      <c r="H97" s="66">
        <f>'[1]КТМРТ(обращение)'!H$211</f>
        <v>230</v>
      </c>
      <c r="I97" s="66">
        <f>'[1]КТМРТ(обращение)'!L$211</f>
        <v>240</v>
      </c>
      <c r="J97" s="66">
        <f>'[1]КТМРТ(обращение)'!Q$211</f>
        <v>240</v>
      </c>
      <c r="K97" s="66">
        <f>'[1]КТМРТ(обращение)'!X$211</f>
        <v>240</v>
      </c>
      <c r="L97" s="65">
        <f t="shared" si="20"/>
        <v>1533.0055000000002</v>
      </c>
      <c r="M97" s="65">
        <f>'[1]КТМРТ(обращение)'!BC$211</f>
        <v>371.14870000000002</v>
      </c>
      <c r="N97" s="65">
        <f>'[1]КТМРТ(обращение)'!BW$211</f>
        <v>387.28560000000004</v>
      </c>
      <c r="O97" s="65">
        <f>'[1]КТМРТ(обращение)'!CQ$211</f>
        <v>387.28560000000004</v>
      </c>
      <c r="P97" s="65">
        <f>'[1]КТМРТ(обращение)'!DZ$211</f>
        <v>387.28560000000004</v>
      </c>
      <c r="Q97" s="45">
        <f t="shared" si="16"/>
        <v>0</v>
      </c>
      <c r="R97" s="45">
        <f t="shared" si="17"/>
        <v>0</v>
      </c>
    </row>
    <row r="98" spans="2:18" s="41" customFormat="1" ht="29.25" customHeight="1" x14ac:dyDescent="0.25">
      <c r="B98" s="34"/>
      <c r="C98" s="50" t="s">
        <v>28</v>
      </c>
      <c r="D98" s="59" t="s">
        <v>13</v>
      </c>
      <c r="E98" s="60">
        <f>SUM(E99:E102)</f>
        <v>15080</v>
      </c>
      <c r="F98" s="60">
        <f t="shared" ref="F98:P98" si="21">SUM(F99:F102)</f>
        <v>17120.01544489642</v>
      </c>
      <c r="G98" s="60">
        <f t="shared" si="21"/>
        <v>15080</v>
      </c>
      <c r="H98" s="60">
        <f t="shared" si="21"/>
        <v>3712</v>
      </c>
      <c r="I98" s="60">
        <f t="shared" si="21"/>
        <v>3895</v>
      </c>
      <c r="J98" s="60">
        <f t="shared" si="21"/>
        <v>3582</v>
      </c>
      <c r="K98" s="60">
        <f t="shared" si="21"/>
        <v>3891</v>
      </c>
      <c r="L98" s="60">
        <f t="shared" si="21"/>
        <v>17120.015444896417</v>
      </c>
      <c r="M98" s="60">
        <f t="shared" si="21"/>
        <v>4217.0768626947047</v>
      </c>
      <c r="N98" s="60">
        <f t="shared" si="21"/>
        <v>4400.2293264214713</v>
      </c>
      <c r="O98" s="60">
        <f t="shared" si="21"/>
        <v>4094.0675640838717</v>
      </c>
      <c r="P98" s="60">
        <f t="shared" si="21"/>
        <v>4408.6416916963681</v>
      </c>
      <c r="Q98" s="45">
        <f t="shared" si="16"/>
        <v>0</v>
      </c>
      <c r="R98" s="45">
        <f t="shared" si="17"/>
        <v>0</v>
      </c>
    </row>
    <row r="99" spans="2:18" s="41" customFormat="1" ht="29.25" customHeight="1" x14ac:dyDescent="0.25">
      <c r="B99" s="34"/>
      <c r="C99" s="9" t="s">
        <v>15</v>
      </c>
      <c r="D99" s="61" t="s">
        <v>13</v>
      </c>
      <c r="E99" s="62">
        <f>'[1]неотложка с коэф'!W$13</f>
        <v>8506</v>
      </c>
      <c r="F99" s="63">
        <f>'[1]неотложка с коэф'!EQ$13</f>
        <v>8148.2237916876165</v>
      </c>
      <c r="G99" s="64">
        <f>SUM(H99:K99)</f>
        <v>8506</v>
      </c>
      <c r="H99" s="64">
        <f>'[1]неотложка с коэф'!G$13</f>
        <v>2101</v>
      </c>
      <c r="I99" s="64">
        <f>'[1]неотложка с коэф'!K$13</f>
        <v>2246</v>
      </c>
      <c r="J99" s="64">
        <f>'[1]неотложка с коэф'!O$13</f>
        <v>1950</v>
      </c>
      <c r="K99" s="64">
        <f>'[1]неотложка с коэф'!V$13</f>
        <v>2209</v>
      </c>
      <c r="L99" s="63">
        <f>SUM(M99:P99)</f>
        <v>8148.2237916876156</v>
      </c>
      <c r="M99" s="63">
        <f>'[1]неотложка с коэф'!BO$13</f>
        <v>2012.6285194375362</v>
      </c>
      <c r="N99" s="63">
        <f>'[1]неотложка с коэф'!CI$13</f>
        <v>2151.5295833682558</v>
      </c>
      <c r="O99" s="63">
        <f>'[1]неотложка с коэф'!DC$13</f>
        <v>1867.9798252751998</v>
      </c>
      <c r="P99" s="63">
        <f>'[1]неотложка с коэф'!EL$13</f>
        <v>2116.0858636066241</v>
      </c>
      <c r="Q99" s="45">
        <f t="shared" si="16"/>
        <v>0</v>
      </c>
      <c r="R99" s="45">
        <f t="shared" si="17"/>
        <v>0</v>
      </c>
    </row>
    <row r="100" spans="2:18" s="41" customFormat="1" ht="29.25" customHeight="1" x14ac:dyDescent="0.25">
      <c r="B100" s="34"/>
      <c r="C100" s="9" t="s">
        <v>14</v>
      </c>
      <c r="D100" s="61" t="s">
        <v>13</v>
      </c>
      <c r="E100" s="62">
        <f>'[1]неотложка с коэф'!W$14</f>
        <v>5395</v>
      </c>
      <c r="F100" s="63">
        <f>'[1]неотложка с коэф'!EQ$14</f>
        <v>7793.804064072001</v>
      </c>
      <c r="G100" s="64">
        <f t="shared" ref="G100:G102" si="22">SUM(H100:K100)</f>
        <v>5395</v>
      </c>
      <c r="H100" s="64">
        <f>'[1]неотложка с коэф'!G$14</f>
        <v>1334</v>
      </c>
      <c r="I100" s="64">
        <f>'[1]неотложка с коэф'!K$14</f>
        <v>1350</v>
      </c>
      <c r="J100" s="64">
        <f>'[1]неотложка с коэф'!O$14</f>
        <v>1337</v>
      </c>
      <c r="K100" s="64">
        <f>'[1]неотложка с коэф'!V$14</f>
        <v>1374</v>
      </c>
      <c r="L100" s="63">
        <f t="shared" ref="L100:L102" si="23">SUM(M100:P100)</f>
        <v>7793.8040640720001</v>
      </c>
      <c r="M100" s="63">
        <f>'[1]неотложка с коэф'!BO$14</f>
        <v>1927.1426545824002</v>
      </c>
      <c r="N100" s="63">
        <f>'[1]неотложка с коэф'!CI$14</f>
        <v>1950.25680936</v>
      </c>
      <c r="O100" s="63">
        <f>'[1]неотложка с коэф'!DC$14</f>
        <v>1931.4765586031999</v>
      </c>
      <c r="P100" s="63">
        <f>'[1]неотложка с коэф'!EL$14</f>
        <v>1984.9280415264</v>
      </c>
      <c r="Q100" s="45">
        <f t="shared" si="16"/>
        <v>0</v>
      </c>
      <c r="R100" s="45">
        <f t="shared" si="17"/>
        <v>0</v>
      </c>
    </row>
    <row r="101" spans="2:18" s="41" customFormat="1" ht="29.25" customHeight="1" x14ac:dyDescent="0.25">
      <c r="B101" s="34"/>
      <c r="C101" s="10" t="s">
        <v>17</v>
      </c>
      <c r="D101" s="61" t="s">
        <v>13</v>
      </c>
      <c r="E101" s="62">
        <f>'[1]неотложка с коэф'!W$15</f>
        <v>776</v>
      </c>
      <c r="F101" s="63">
        <f>'[1]неотложка с коэф'!EQ$15</f>
        <v>791.93842524659215</v>
      </c>
      <c r="G101" s="64">
        <f t="shared" si="22"/>
        <v>776</v>
      </c>
      <c r="H101" s="64">
        <f>'[1]неотложка с коэф'!G$15</f>
        <v>191</v>
      </c>
      <c r="I101" s="64">
        <f>'[1]неотложка с коэф'!K$15</f>
        <v>192</v>
      </c>
      <c r="J101" s="64">
        <f>'[1]неотложка с коэф'!O$15</f>
        <v>192</v>
      </c>
      <c r="K101" s="64">
        <f>'[1]неотложка с коэф'!V$15</f>
        <v>201</v>
      </c>
      <c r="L101" s="63">
        <f t="shared" si="23"/>
        <v>791.93842524659192</v>
      </c>
      <c r="M101" s="63">
        <f>'[1]неотложка с коэф'!BO$15</f>
        <v>194.92298868827203</v>
      </c>
      <c r="N101" s="63">
        <f>'[1]неотложка с коэф'!CI$15</f>
        <v>195.94352789606398</v>
      </c>
      <c r="O101" s="63">
        <f>'[1]неотложка с коэф'!DC$15</f>
        <v>195.94352789606398</v>
      </c>
      <c r="P101" s="63">
        <f>'[1]неотложка с коэф'!EL$15</f>
        <v>205.12838076619201</v>
      </c>
      <c r="Q101" s="45">
        <f t="shared" si="16"/>
        <v>0</v>
      </c>
      <c r="R101" s="45">
        <f t="shared" si="17"/>
        <v>0</v>
      </c>
    </row>
    <row r="102" spans="2:18" s="41" customFormat="1" ht="29.25" customHeight="1" x14ac:dyDescent="0.25">
      <c r="B102" s="34"/>
      <c r="C102" s="10" t="s">
        <v>52</v>
      </c>
      <c r="D102" s="61" t="s">
        <v>13</v>
      </c>
      <c r="E102" s="62">
        <f>'[1]неотложка с коэф'!W$16</f>
        <v>403</v>
      </c>
      <c r="F102" s="63">
        <f>'[1]неотложка с коэф'!EQ$16</f>
        <v>386.04916389020804</v>
      </c>
      <c r="G102" s="64">
        <f t="shared" si="22"/>
        <v>403</v>
      </c>
      <c r="H102" s="64">
        <f>'[1]неотложка с коэф'!G$16</f>
        <v>86</v>
      </c>
      <c r="I102" s="64">
        <f>'[1]неотложка с коэф'!K$16</f>
        <v>107</v>
      </c>
      <c r="J102" s="64">
        <f>'[1]неотложка с коэф'!O$16</f>
        <v>103</v>
      </c>
      <c r="K102" s="64">
        <f>'[1]неотложка с коэф'!V$16</f>
        <v>107</v>
      </c>
      <c r="L102" s="63">
        <f t="shared" si="23"/>
        <v>386.04916389020804</v>
      </c>
      <c r="M102" s="63">
        <f>'[1]неотложка с коэф'!BO$16</f>
        <v>82.382699986496021</v>
      </c>
      <c r="N102" s="63">
        <f>'[1]неотложка с коэф'!CI$16</f>
        <v>102.49940579715201</v>
      </c>
      <c r="O102" s="63">
        <f>'[1]неотложка с коэф'!DC$16</f>
        <v>98.667652309407998</v>
      </c>
      <c r="P102" s="63">
        <f>'[1]неотложка с коэф'!EL$16</f>
        <v>102.49940579715201</v>
      </c>
      <c r="Q102" s="45">
        <f t="shared" si="16"/>
        <v>0</v>
      </c>
      <c r="R102" s="45">
        <f t="shared" si="17"/>
        <v>0</v>
      </c>
    </row>
    <row r="103" spans="2:18" s="41" customFormat="1" ht="29.25" customHeight="1" x14ac:dyDescent="0.25">
      <c r="B103" s="34"/>
      <c r="C103" s="50" t="s">
        <v>29</v>
      </c>
      <c r="D103" s="59" t="s">
        <v>30</v>
      </c>
      <c r="E103" s="60">
        <f>SUM(E104:E115)</f>
        <v>7068</v>
      </c>
      <c r="F103" s="60">
        <f t="shared" ref="F103:P103" si="24">SUM(F104:F115)</f>
        <v>1741.2935280000004</v>
      </c>
      <c r="G103" s="60">
        <f t="shared" si="24"/>
        <v>7068</v>
      </c>
      <c r="H103" s="60">
        <f t="shared" si="24"/>
        <v>1575</v>
      </c>
      <c r="I103" s="60">
        <f t="shared" si="24"/>
        <v>1824</v>
      </c>
      <c r="J103" s="60">
        <f t="shared" si="24"/>
        <v>1824</v>
      </c>
      <c r="K103" s="60">
        <f t="shared" si="24"/>
        <v>1845</v>
      </c>
      <c r="L103" s="60">
        <f t="shared" si="24"/>
        <v>1741.2935280000004</v>
      </c>
      <c r="M103" s="60">
        <f t="shared" si="24"/>
        <v>392.20407199999994</v>
      </c>
      <c r="N103" s="60">
        <f t="shared" si="24"/>
        <v>447.59753999999998</v>
      </c>
      <c r="O103" s="60">
        <f t="shared" si="24"/>
        <v>447.59753999999998</v>
      </c>
      <c r="P103" s="60">
        <f t="shared" si="24"/>
        <v>453.89437599999997</v>
      </c>
      <c r="Q103" s="45">
        <f t="shared" si="16"/>
        <v>0</v>
      </c>
      <c r="R103" s="45">
        <f t="shared" si="17"/>
        <v>0</v>
      </c>
    </row>
    <row r="104" spans="2:18" s="41" customFormat="1" ht="29.25" customHeight="1" x14ac:dyDescent="0.25">
      <c r="B104" s="34"/>
      <c r="C104" s="3" t="s">
        <v>58</v>
      </c>
      <c r="D104" s="61" t="s">
        <v>30</v>
      </c>
      <c r="E104" s="62">
        <f>[1]ДНХБ!W$21</f>
        <v>242</v>
      </c>
      <c r="F104" s="63">
        <f>[1]ДНХБ!EE$21</f>
        <v>61.284079999999996</v>
      </c>
      <c r="G104" s="64">
        <f>SUM(H104:K104)</f>
        <v>242</v>
      </c>
      <c r="H104" s="64">
        <f>[1]ДНХБ!G$21</f>
        <v>42</v>
      </c>
      <c r="I104" s="64">
        <f>[1]ДНХБ!K$21</f>
        <v>66</v>
      </c>
      <c r="J104" s="64">
        <f>[1]ДНХБ!O$21</f>
        <v>66</v>
      </c>
      <c r="K104" s="64">
        <f>[1]ДНХБ!V$21</f>
        <v>68</v>
      </c>
      <c r="L104" s="63">
        <f>SUM(M104:P104)</f>
        <v>61.284079999999989</v>
      </c>
      <c r="M104" s="63">
        <f>[1]ДНХБ!BC$21</f>
        <v>10.636079999999998</v>
      </c>
      <c r="N104" s="63">
        <f>[1]ДНХБ!BW$21</f>
        <v>16.713839999999998</v>
      </c>
      <c r="O104" s="63">
        <f>[1]ДНХБ!CQ$21</f>
        <v>16.713839999999998</v>
      </c>
      <c r="P104" s="63">
        <f>[1]ДНХБ!DZ$21</f>
        <v>17.220319999999997</v>
      </c>
      <c r="Q104" s="45">
        <f t="shared" si="16"/>
        <v>0</v>
      </c>
      <c r="R104" s="45">
        <f t="shared" si="17"/>
        <v>0</v>
      </c>
    </row>
    <row r="105" spans="2:18" s="41" customFormat="1" ht="29.25" customHeight="1" x14ac:dyDescent="0.25">
      <c r="B105" s="34"/>
      <c r="C105" s="3" t="s">
        <v>14</v>
      </c>
      <c r="D105" s="61" t="s">
        <v>30</v>
      </c>
      <c r="E105" s="62">
        <f>[1]ДНХБ!W$22</f>
        <v>481</v>
      </c>
      <c r="F105" s="63">
        <f>[1]ДНХБ!EE$22</f>
        <v>161.32740000000001</v>
      </c>
      <c r="G105" s="64">
        <f t="shared" ref="G105:G115" si="25">SUM(H105:K105)</f>
        <v>481</v>
      </c>
      <c r="H105" s="64">
        <f>[1]ДНХБ!G$22</f>
        <v>134</v>
      </c>
      <c r="I105" s="64">
        <f>[1]ДНХБ!K$22</f>
        <v>114</v>
      </c>
      <c r="J105" s="64">
        <f>[1]ДНХБ!O$22</f>
        <v>114</v>
      </c>
      <c r="K105" s="64">
        <f>[1]ДНХБ!V$22</f>
        <v>119</v>
      </c>
      <c r="L105" s="63">
        <f t="shared" ref="L105:L115" si="26">SUM(M105:P105)</f>
        <v>161.32740000000001</v>
      </c>
      <c r="M105" s="63">
        <f>[1]ДНХБ!BC$22</f>
        <v>44.943600000000004</v>
      </c>
      <c r="N105" s="63">
        <f>[1]ДНХБ!BW$22</f>
        <v>38.235599999999998</v>
      </c>
      <c r="O105" s="63">
        <f>[1]ДНХБ!CQ$22</f>
        <v>38.235599999999998</v>
      </c>
      <c r="P105" s="63">
        <f>[1]ДНХБ!DZ$22</f>
        <v>39.912600000000005</v>
      </c>
      <c r="Q105" s="45">
        <f t="shared" si="16"/>
        <v>0</v>
      </c>
      <c r="R105" s="45">
        <f t="shared" si="17"/>
        <v>0</v>
      </c>
    </row>
    <row r="106" spans="2:18" s="41" customFormat="1" ht="29.25" customHeight="1" x14ac:dyDescent="0.25">
      <c r="B106" s="34"/>
      <c r="C106" s="3" t="s">
        <v>15</v>
      </c>
      <c r="D106" s="61" t="s">
        <v>30</v>
      </c>
      <c r="E106" s="62">
        <f>[1]ДНХБ!W$23</f>
        <v>4073</v>
      </c>
      <c r="F106" s="63">
        <f>[1]ДНХБ!EE$23</f>
        <v>905.85149200000012</v>
      </c>
      <c r="G106" s="64">
        <f t="shared" si="25"/>
        <v>4073</v>
      </c>
      <c r="H106" s="64">
        <f>[1]ДНХБ!G$23</f>
        <v>866</v>
      </c>
      <c r="I106" s="64">
        <f>[1]ДНХБ!K$23</f>
        <v>1068</v>
      </c>
      <c r="J106" s="64">
        <f>[1]ДНХБ!O$23</f>
        <v>1068</v>
      </c>
      <c r="K106" s="64">
        <f>[1]ДНХБ!V$23</f>
        <v>1071</v>
      </c>
      <c r="L106" s="63">
        <f t="shared" si="26"/>
        <v>905.85149200000001</v>
      </c>
      <c r="M106" s="63">
        <f>[1]ДНХБ!BC$23</f>
        <v>192.60186400000003</v>
      </c>
      <c r="N106" s="63">
        <f>[1]ДНХБ!BW$23</f>
        <v>237.52747200000002</v>
      </c>
      <c r="O106" s="63">
        <f>[1]ДНХБ!CQ$23</f>
        <v>237.52747200000002</v>
      </c>
      <c r="P106" s="63">
        <f>[1]ДНХБ!DZ$23</f>
        <v>238.194684</v>
      </c>
      <c r="Q106" s="45">
        <f t="shared" si="16"/>
        <v>0</v>
      </c>
      <c r="R106" s="45">
        <f t="shared" si="17"/>
        <v>0</v>
      </c>
    </row>
    <row r="107" spans="2:18" s="41" customFormat="1" ht="29.25" customHeight="1" x14ac:dyDescent="0.25">
      <c r="B107" s="34"/>
      <c r="C107" s="3" t="s">
        <v>51</v>
      </c>
      <c r="D107" s="61" t="s">
        <v>30</v>
      </c>
      <c r="E107" s="62">
        <f>[1]ДНХБ!W$24</f>
        <v>302</v>
      </c>
      <c r="F107" s="63">
        <f>[1]ДНХБ!EE$24</f>
        <v>138.17949599999997</v>
      </c>
      <c r="G107" s="64">
        <f t="shared" si="25"/>
        <v>302</v>
      </c>
      <c r="H107" s="64">
        <f>[1]ДНХБ!G$24</f>
        <v>73</v>
      </c>
      <c r="I107" s="64">
        <f>[1]ДНХБ!K$24</f>
        <v>75</v>
      </c>
      <c r="J107" s="64">
        <f>[1]ДНХБ!O$24</f>
        <v>75</v>
      </c>
      <c r="K107" s="64">
        <f>[1]ДНХБ!V$24</f>
        <v>79</v>
      </c>
      <c r="L107" s="63">
        <f t="shared" si="26"/>
        <v>138.179496</v>
      </c>
      <c r="M107" s="63">
        <f>[1]ДНХБ!BC$24</f>
        <v>33.401004</v>
      </c>
      <c r="N107" s="63">
        <f>[1]ДНХБ!BW$24</f>
        <v>34.316099999999999</v>
      </c>
      <c r="O107" s="63">
        <f>[1]ДНХБ!CQ$24</f>
        <v>34.316099999999999</v>
      </c>
      <c r="P107" s="63">
        <f>[1]ДНХБ!DZ$24</f>
        <v>36.146291999999995</v>
      </c>
      <c r="Q107" s="45">
        <f t="shared" si="16"/>
        <v>0</v>
      </c>
      <c r="R107" s="45">
        <f t="shared" si="17"/>
        <v>0</v>
      </c>
    </row>
    <row r="108" spans="2:18" s="41" customFormat="1" ht="29.25" customHeight="1" x14ac:dyDescent="0.25">
      <c r="B108" s="34"/>
      <c r="C108" s="3" t="s">
        <v>20</v>
      </c>
      <c r="D108" s="61" t="s">
        <v>30</v>
      </c>
      <c r="E108" s="62">
        <f>[1]ДНХБ!W$25</f>
        <v>446</v>
      </c>
      <c r="F108" s="63">
        <f>[1]ДНХБ!EE$25</f>
        <v>117.67620799999997</v>
      </c>
      <c r="G108" s="64">
        <f t="shared" si="25"/>
        <v>446</v>
      </c>
      <c r="H108" s="64">
        <f>[1]ДНХБ!G$25</f>
        <v>115</v>
      </c>
      <c r="I108" s="64">
        <f>[1]ДНХБ!K$25</f>
        <v>111</v>
      </c>
      <c r="J108" s="64">
        <f>[1]ДНХБ!O$25</f>
        <v>111</v>
      </c>
      <c r="K108" s="64">
        <f>[1]ДНХБ!V$25</f>
        <v>109</v>
      </c>
      <c r="L108" s="63">
        <f t="shared" si="26"/>
        <v>117.67620799999997</v>
      </c>
      <c r="M108" s="63">
        <f>[1]ДНХБ!BC$25</f>
        <v>30.342519999999997</v>
      </c>
      <c r="N108" s="63">
        <f>[1]ДНХБ!BW$25</f>
        <v>29.287127999999996</v>
      </c>
      <c r="O108" s="63">
        <f>[1]ДНХБ!CQ$25</f>
        <v>29.287127999999996</v>
      </c>
      <c r="P108" s="63">
        <f>[1]ДНХБ!DZ$25</f>
        <v>28.759431999999993</v>
      </c>
      <c r="Q108" s="45">
        <f t="shared" si="16"/>
        <v>0</v>
      </c>
      <c r="R108" s="45">
        <f t="shared" si="17"/>
        <v>0</v>
      </c>
    </row>
    <row r="109" spans="2:18" s="41" customFormat="1" ht="29.25" customHeight="1" x14ac:dyDescent="0.25">
      <c r="B109" s="34"/>
      <c r="C109" s="3" t="s">
        <v>16</v>
      </c>
      <c r="D109" s="61" t="s">
        <v>30</v>
      </c>
      <c r="E109" s="62">
        <f>[1]ДНХБ!W$26</f>
        <v>109</v>
      </c>
      <c r="F109" s="63">
        <f>[1]ДНХБ!EE$26</f>
        <v>36.394228000000005</v>
      </c>
      <c r="G109" s="64">
        <f t="shared" si="25"/>
        <v>109</v>
      </c>
      <c r="H109" s="64">
        <f>[1]ДНХБ!G$26</f>
        <v>22</v>
      </c>
      <c r="I109" s="64">
        <f>[1]ДНХБ!K$26</f>
        <v>30</v>
      </c>
      <c r="J109" s="64">
        <f>[1]ДНХБ!O$26</f>
        <v>30</v>
      </c>
      <c r="K109" s="64">
        <f>[1]ДНХБ!V$26</f>
        <v>27</v>
      </c>
      <c r="L109" s="63">
        <f t="shared" si="26"/>
        <v>36.394228000000005</v>
      </c>
      <c r="M109" s="63">
        <f>[1]ДНХБ!BC$26</f>
        <v>7.3456240000000008</v>
      </c>
      <c r="N109" s="63">
        <f>[1]ДНХБ!BW$26</f>
        <v>10.016760000000001</v>
      </c>
      <c r="O109" s="63">
        <f>[1]ДНХБ!CQ$26</f>
        <v>10.016760000000001</v>
      </c>
      <c r="P109" s="63">
        <f>[1]ДНХБ!DZ$26</f>
        <v>9.0150839999999999</v>
      </c>
      <c r="Q109" s="45">
        <f t="shared" si="16"/>
        <v>0</v>
      </c>
      <c r="R109" s="45">
        <f t="shared" si="17"/>
        <v>0</v>
      </c>
    </row>
    <row r="110" spans="2:18" s="41" customFormat="1" ht="29.25" customHeight="1" x14ac:dyDescent="0.25">
      <c r="B110" s="34"/>
      <c r="C110" s="3" t="s">
        <v>17</v>
      </c>
      <c r="D110" s="61" t="s">
        <v>30</v>
      </c>
      <c r="E110" s="62">
        <f>[1]ДНХБ!W$27</f>
        <v>190</v>
      </c>
      <c r="F110" s="63">
        <f>[1]ДНХБ!EE$27</f>
        <v>45.018219999999999</v>
      </c>
      <c r="G110" s="64">
        <f t="shared" si="25"/>
        <v>190</v>
      </c>
      <c r="H110" s="64">
        <f>[1]ДНХБ!G$27</f>
        <v>41</v>
      </c>
      <c r="I110" s="64">
        <f>[1]ДНХБ!K$27</f>
        <v>48</v>
      </c>
      <c r="J110" s="64">
        <f>[1]ДНХБ!O$27</f>
        <v>48</v>
      </c>
      <c r="K110" s="64">
        <f>[1]ДНХБ!V$27</f>
        <v>53</v>
      </c>
      <c r="L110" s="63">
        <f t="shared" si="26"/>
        <v>45.018219999999999</v>
      </c>
      <c r="M110" s="63">
        <f>[1]ДНХБ!BC$27</f>
        <v>9.7144579999999987</v>
      </c>
      <c r="N110" s="63">
        <f>[1]ДНХБ!BW$27</f>
        <v>11.373024000000001</v>
      </c>
      <c r="O110" s="63">
        <f>[1]ДНХБ!CQ$27</f>
        <v>11.373024000000001</v>
      </c>
      <c r="P110" s="63">
        <f>[1]ДНХБ!DZ$27</f>
        <v>12.557713999999999</v>
      </c>
      <c r="Q110" s="45">
        <f t="shared" si="16"/>
        <v>0</v>
      </c>
      <c r="R110" s="45">
        <f t="shared" si="17"/>
        <v>0</v>
      </c>
    </row>
    <row r="111" spans="2:18" s="41" customFormat="1" ht="29.25" customHeight="1" x14ac:dyDescent="0.25">
      <c r="B111" s="34"/>
      <c r="C111" s="3" t="s">
        <v>23</v>
      </c>
      <c r="D111" s="61" t="s">
        <v>30</v>
      </c>
      <c r="E111" s="62">
        <f>[1]ДНХБ!W$28</f>
        <v>405</v>
      </c>
      <c r="F111" s="63">
        <f>[1]ДНХБ!EE$28</f>
        <v>90.073620000000005</v>
      </c>
      <c r="G111" s="64">
        <f t="shared" si="25"/>
        <v>405</v>
      </c>
      <c r="H111" s="64">
        <f>[1]ДНХБ!G$28</f>
        <v>99</v>
      </c>
      <c r="I111" s="64">
        <f>[1]ДНХБ!K$28</f>
        <v>102</v>
      </c>
      <c r="J111" s="64">
        <f>[1]ДНХБ!O$28</f>
        <v>102</v>
      </c>
      <c r="K111" s="64">
        <f>[1]ДНХБ!V$28</f>
        <v>102</v>
      </c>
      <c r="L111" s="63">
        <f t="shared" si="26"/>
        <v>90.073620000000005</v>
      </c>
      <c r="M111" s="63">
        <f>[1]ДНХБ!BC$28</f>
        <v>22.017996</v>
      </c>
      <c r="N111" s="63">
        <f>[1]ДНХБ!BW$28</f>
        <v>22.685207999999999</v>
      </c>
      <c r="O111" s="63">
        <f>[1]ДНХБ!CQ$28</f>
        <v>22.685207999999999</v>
      </c>
      <c r="P111" s="63">
        <f>[1]ДНХБ!DZ$28</f>
        <v>22.685207999999999</v>
      </c>
      <c r="Q111" s="45">
        <f t="shared" si="16"/>
        <v>0</v>
      </c>
      <c r="R111" s="45">
        <f t="shared" si="17"/>
        <v>0</v>
      </c>
    </row>
    <row r="112" spans="2:18" s="41" customFormat="1" ht="29.25" customHeight="1" x14ac:dyDescent="0.25">
      <c r="B112" s="34"/>
      <c r="C112" s="3" t="s">
        <v>18</v>
      </c>
      <c r="D112" s="61" t="s">
        <v>30</v>
      </c>
      <c r="E112" s="62">
        <f>[1]ДНХБ!W$29</f>
        <v>214</v>
      </c>
      <c r="F112" s="63">
        <f>[1]ДНХБ!EE$29</f>
        <v>66.439723999999984</v>
      </c>
      <c r="G112" s="64">
        <f t="shared" si="25"/>
        <v>214</v>
      </c>
      <c r="H112" s="64">
        <f>[1]ДНХБ!G$29</f>
        <v>49</v>
      </c>
      <c r="I112" s="64">
        <f>[1]ДНХБ!K$29</f>
        <v>54</v>
      </c>
      <c r="J112" s="64">
        <f>[1]ДНХБ!O$29</f>
        <v>54</v>
      </c>
      <c r="K112" s="64">
        <f>[1]ДНХБ!V$29</f>
        <v>57</v>
      </c>
      <c r="L112" s="63">
        <f t="shared" si="26"/>
        <v>66.439723999999998</v>
      </c>
      <c r="M112" s="63">
        <f>[1]ДНХБ!BC$29</f>
        <v>15.212834000000001</v>
      </c>
      <c r="N112" s="63">
        <f>[1]ДНХБ!BW$29</f>
        <v>16.765163999999999</v>
      </c>
      <c r="O112" s="63">
        <f>[1]ДНХБ!CQ$29</f>
        <v>16.765163999999999</v>
      </c>
      <c r="P112" s="63">
        <f>[1]ДНХБ!DZ$29</f>
        <v>17.696561999999997</v>
      </c>
      <c r="Q112" s="45">
        <f t="shared" si="16"/>
        <v>0</v>
      </c>
      <c r="R112" s="45">
        <f t="shared" si="17"/>
        <v>0</v>
      </c>
    </row>
    <row r="113" spans="2:18" s="41" customFormat="1" ht="29.25" customHeight="1" x14ac:dyDescent="0.25">
      <c r="B113" s="34"/>
      <c r="C113" s="3" t="s">
        <v>31</v>
      </c>
      <c r="D113" s="61" t="s">
        <v>30</v>
      </c>
      <c r="E113" s="62">
        <f>[1]ДНХБ!W$30</f>
        <v>116</v>
      </c>
      <c r="F113" s="63">
        <f>[1]ДНХБ!EE$30</f>
        <v>21.419632</v>
      </c>
      <c r="G113" s="64">
        <f t="shared" si="25"/>
        <v>116</v>
      </c>
      <c r="H113" s="64">
        <f>[1]ДНХБ!G$30</f>
        <v>28</v>
      </c>
      <c r="I113" s="64">
        <f>[1]ДНХБ!K$30</f>
        <v>30</v>
      </c>
      <c r="J113" s="64">
        <f>[1]ДНХБ!O$30</f>
        <v>30</v>
      </c>
      <c r="K113" s="64">
        <f>[1]ДНХБ!V$30</f>
        <v>28</v>
      </c>
      <c r="L113" s="63">
        <f t="shared" si="26"/>
        <v>21.419632</v>
      </c>
      <c r="M113" s="63">
        <f>[1]ДНХБ!BC$30</f>
        <v>5.1702560000000002</v>
      </c>
      <c r="N113" s="63">
        <f>[1]ДНХБ!BW$30</f>
        <v>5.5395599999999998</v>
      </c>
      <c r="O113" s="63">
        <f>[1]ДНХБ!CQ$30</f>
        <v>5.5395599999999998</v>
      </c>
      <c r="P113" s="63">
        <f>[1]ДНХБ!DZ$30</f>
        <v>5.1702560000000002</v>
      </c>
      <c r="Q113" s="45">
        <f t="shared" si="16"/>
        <v>0</v>
      </c>
      <c r="R113" s="45">
        <f t="shared" si="17"/>
        <v>0</v>
      </c>
    </row>
    <row r="114" spans="2:18" s="41" customFormat="1" ht="29.25" customHeight="1" x14ac:dyDescent="0.25">
      <c r="B114" s="34"/>
      <c r="C114" s="11" t="s">
        <v>53</v>
      </c>
      <c r="D114" s="61"/>
      <c r="E114" s="62">
        <f>[1]ДНХБ!W$31</f>
        <v>313</v>
      </c>
      <c r="F114" s="63">
        <f>[1]ДНХБ!EE$31</f>
        <v>69.612452000000005</v>
      </c>
      <c r="G114" s="64">
        <f t="shared" si="25"/>
        <v>313</v>
      </c>
      <c r="H114" s="64">
        <f>[1]ДНХБ!G$31</f>
        <v>63</v>
      </c>
      <c r="I114" s="64">
        <f>[1]ДНХБ!K$31</f>
        <v>81</v>
      </c>
      <c r="J114" s="64">
        <f>[1]ДНХБ!O$31</f>
        <v>81</v>
      </c>
      <c r="K114" s="64">
        <f>[1]ДНХБ!V$31</f>
        <v>88</v>
      </c>
      <c r="L114" s="63">
        <f t="shared" si="26"/>
        <v>69.61245199999999</v>
      </c>
      <c r="M114" s="63">
        <f>[1]ДНХБ!BC$31</f>
        <v>14.011452</v>
      </c>
      <c r="N114" s="63">
        <f>[1]ДНХБ!BW$31</f>
        <v>18.014723999999998</v>
      </c>
      <c r="O114" s="63">
        <f>[1]ДНХБ!CQ$31</f>
        <v>18.014723999999998</v>
      </c>
      <c r="P114" s="63">
        <f>[1]ДНХБ!DZ$31</f>
        <v>19.571552000000001</v>
      </c>
      <c r="Q114" s="45">
        <f t="shared" si="16"/>
        <v>0</v>
      </c>
      <c r="R114" s="45">
        <f t="shared" si="17"/>
        <v>0</v>
      </c>
    </row>
    <row r="115" spans="2:18" s="41" customFormat="1" ht="29.25" customHeight="1" x14ac:dyDescent="0.25">
      <c r="B115" s="34"/>
      <c r="C115" s="3" t="s">
        <v>21</v>
      </c>
      <c r="D115" s="61"/>
      <c r="E115" s="62">
        <f>[1]ДНХБ!W$32</f>
        <v>177</v>
      </c>
      <c r="F115" s="63">
        <f>[1]ДНХБ!EE$32</f>
        <v>28.016976000000007</v>
      </c>
      <c r="G115" s="64">
        <f t="shared" si="25"/>
        <v>177</v>
      </c>
      <c r="H115" s="64">
        <f>[1]ДНХБ!G$32</f>
        <v>43</v>
      </c>
      <c r="I115" s="64">
        <f>[1]ДНХБ!K$32</f>
        <v>45</v>
      </c>
      <c r="J115" s="64">
        <f>[1]ДНХБ!O$32</f>
        <v>45</v>
      </c>
      <c r="K115" s="64">
        <f>[1]ДНХБ!V$32</f>
        <v>44</v>
      </c>
      <c r="L115" s="63">
        <f t="shared" si="26"/>
        <v>28.016976000000003</v>
      </c>
      <c r="M115" s="63">
        <f>[1]ДНХБ!BC$32</f>
        <v>6.8063840000000013</v>
      </c>
      <c r="N115" s="63">
        <f>[1]ДНХБ!BW$32</f>
        <v>7.1229600000000008</v>
      </c>
      <c r="O115" s="63">
        <f>[1]ДНХБ!CQ$32</f>
        <v>7.1229600000000008</v>
      </c>
      <c r="P115" s="63">
        <f>[1]ДНХБ!DZ$32</f>
        <v>6.9646720000000011</v>
      </c>
      <c r="Q115" s="45">
        <f t="shared" si="16"/>
        <v>0</v>
      </c>
      <c r="R115" s="45">
        <f t="shared" si="17"/>
        <v>0</v>
      </c>
    </row>
    <row r="116" spans="2:18" s="41" customFormat="1" ht="29.25" customHeight="1" x14ac:dyDescent="0.25">
      <c r="B116" s="34"/>
      <c r="C116" s="50" t="s">
        <v>32</v>
      </c>
      <c r="D116" s="59" t="s">
        <v>30</v>
      </c>
      <c r="E116" s="60">
        <f>[1]ФАП!W$10</f>
        <v>11350</v>
      </c>
      <c r="F116" s="60">
        <f>[1]ФАП!EL$10</f>
        <v>5325.0792209999991</v>
      </c>
      <c r="G116" s="60">
        <f>[1]ФАП!W$10</f>
        <v>11350</v>
      </c>
      <c r="H116" s="60">
        <f>[1]ФАП!G$10</f>
        <v>2755</v>
      </c>
      <c r="I116" s="60">
        <f>[1]ФАП!K$10</f>
        <v>2718</v>
      </c>
      <c r="J116" s="60">
        <f>[1]ФАП!O$10</f>
        <v>2779</v>
      </c>
      <c r="K116" s="60">
        <f>[1]ФАП!V$10</f>
        <v>3098</v>
      </c>
      <c r="L116" s="60">
        <f>[1]ФАП!EL$10</f>
        <v>5325.0792209999991</v>
      </c>
      <c r="M116" s="60">
        <f>[1]ФАП!BJ$10</f>
        <v>639.74969099999998</v>
      </c>
      <c r="N116" s="60">
        <f>[1]ФАП!CD$10</f>
        <v>1561.7765099999997</v>
      </c>
      <c r="O116" s="60">
        <f>[1]ФАП!CX$10</f>
        <v>1561.7765099999997</v>
      </c>
      <c r="P116" s="60">
        <f>[1]ФАП!EG$10</f>
        <v>1561.7765099999997</v>
      </c>
      <c r="Q116" s="45">
        <f t="shared" si="16"/>
        <v>0</v>
      </c>
      <c r="R116" s="45">
        <f t="shared" si="17"/>
        <v>0</v>
      </c>
    </row>
    <row r="117" spans="2:18" s="41" customFormat="1" ht="29.25" customHeight="1" x14ac:dyDescent="0.25">
      <c r="B117" s="34"/>
      <c r="C117" s="4" t="s">
        <v>33</v>
      </c>
      <c r="D117" s="61" t="s">
        <v>30</v>
      </c>
      <c r="E117" s="62">
        <f>[1]ФАП!W$12</f>
        <v>4324</v>
      </c>
      <c r="F117" s="63">
        <f>[1]ФАП!EL$12</f>
        <v>1073.1257826077922</v>
      </c>
      <c r="G117" s="64">
        <f>[1]ФАП!W$12</f>
        <v>4324</v>
      </c>
      <c r="H117" s="64">
        <f>[1]ФАП!G$12</f>
        <v>1064</v>
      </c>
      <c r="I117" s="64">
        <f>[1]ФАП!K$12</f>
        <v>1053</v>
      </c>
      <c r="J117" s="64">
        <f>[1]ФАП!O$12</f>
        <v>1097</v>
      </c>
      <c r="K117" s="64">
        <f>[1]ФАП!V$12</f>
        <v>1110</v>
      </c>
      <c r="L117" s="63">
        <f>[1]ФАП!EL$12</f>
        <v>1073.1257826077922</v>
      </c>
      <c r="M117" s="63">
        <f>[1]ФАП!BJ$12</f>
        <v>264.06240349090911</v>
      </c>
      <c r="N117" s="63">
        <f>[1]ФАП!CD$12</f>
        <v>261.33243503376622</v>
      </c>
      <c r="O117" s="63">
        <f>[1]ФАП!CX$12</f>
        <v>272.25230886233766</v>
      </c>
      <c r="P117" s="63">
        <f>[1]ФАП!EG$12</f>
        <v>275.47863522077921</v>
      </c>
      <c r="Q117" s="45">
        <f t="shared" si="16"/>
        <v>0</v>
      </c>
      <c r="R117" s="45">
        <f t="shared" si="17"/>
        <v>0</v>
      </c>
    </row>
    <row r="118" spans="2:18" s="41" customFormat="1" ht="29.25" customHeight="1" x14ac:dyDescent="0.25">
      <c r="B118" s="34"/>
      <c r="C118" s="4" t="s">
        <v>34</v>
      </c>
      <c r="D118" s="61" t="s">
        <v>30</v>
      </c>
      <c r="E118" s="62">
        <f>[1]ФАП!W$13</f>
        <v>3997</v>
      </c>
      <c r="F118" s="63">
        <f>[1]ФАП!EL$13</f>
        <v>991.97126574545462</v>
      </c>
      <c r="G118" s="64">
        <f>[1]ФАП!W$13</f>
        <v>3997</v>
      </c>
      <c r="H118" s="64">
        <f>[1]ФАП!G$13</f>
        <v>988</v>
      </c>
      <c r="I118" s="64">
        <f>[1]ФАП!K$13</f>
        <v>976</v>
      </c>
      <c r="J118" s="64">
        <f>[1]ФАП!O$13</f>
        <v>983</v>
      </c>
      <c r="K118" s="64">
        <f>[1]ФАП!V$13</f>
        <v>1050</v>
      </c>
      <c r="L118" s="63">
        <f>[1]ФАП!EL$13</f>
        <v>991.97126574545462</v>
      </c>
      <c r="M118" s="63">
        <f>[1]ФАП!BJ$13</f>
        <v>245.20080324155845</v>
      </c>
      <c r="N118" s="63">
        <f>[1]ФАП!CD$13</f>
        <v>242.22265583376623</v>
      </c>
      <c r="O118" s="63">
        <f>[1]ФАП!CX$13</f>
        <v>243.95990848831173</v>
      </c>
      <c r="P118" s="63">
        <f>[1]ФАП!EG$13</f>
        <v>260.58789818181816</v>
      </c>
      <c r="Q118" s="45">
        <f t="shared" si="16"/>
        <v>0</v>
      </c>
      <c r="R118" s="45">
        <f t="shared" si="17"/>
        <v>0</v>
      </c>
    </row>
    <row r="119" spans="2:18" s="41" customFormat="1" ht="29.25" customHeight="1" x14ac:dyDescent="0.25">
      <c r="B119" s="34"/>
      <c r="C119" s="4" t="s">
        <v>35</v>
      </c>
      <c r="D119" s="61" t="s">
        <v>30</v>
      </c>
      <c r="E119" s="62">
        <f>[1]ФАП!W$14</f>
        <v>3029</v>
      </c>
      <c r="F119" s="63">
        <f>[1]ФАП!EL$14</f>
        <v>751.73404151688305</v>
      </c>
      <c r="G119" s="64">
        <f>[1]ФАП!W$14</f>
        <v>3029</v>
      </c>
      <c r="H119" s="64">
        <f>[1]ФАП!G$14</f>
        <v>703</v>
      </c>
      <c r="I119" s="64">
        <f>[1]ФАП!K$14</f>
        <v>689</v>
      </c>
      <c r="J119" s="64">
        <f>[1]ФАП!O$14</f>
        <v>699</v>
      </c>
      <c r="K119" s="64">
        <f>[1]ФАП!V$14</f>
        <v>938</v>
      </c>
      <c r="L119" s="63">
        <f>[1]ФАП!EL$14</f>
        <v>751.73404151688305</v>
      </c>
      <c r="M119" s="63">
        <f>[1]ФАП!BJ$14</f>
        <v>174.46980230649351</v>
      </c>
      <c r="N119" s="63">
        <f>[1]ФАП!CD$14</f>
        <v>170.99529699740259</v>
      </c>
      <c r="O119" s="63">
        <f>[1]ФАП!CX$14</f>
        <v>173.47708650389609</v>
      </c>
      <c r="P119" s="63">
        <f>[1]ФАП!EG$14</f>
        <v>232.7918557090909</v>
      </c>
      <c r="Q119" s="45">
        <f t="shared" si="16"/>
        <v>0</v>
      </c>
      <c r="R119" s="45">
        <f t="shared" si="17"/>
        <v>0</v>
      </c>
    </row>
    <row r="120" spans="2:18" s="41" customFormat="1" ht="29.25" customHeight="1" x14ac:dyDescent="0.25">
      <c r="B120" s="34"/>
      <c r="C120" s="50" t="s">
        <v>36</v>
      </c>
      <c r="D120" s="59" t="s">
        <v>30</v>
      </c>
      <c r="E120" s="60">
        <f>SUM(E121:E134)</f>
        <v>9858</v>
      </c>
      <c r="F120" s="60">
        <f t="shared" ref="F120:P120" si="27">SUM(F121:F134)</f>
        <v>2477.5598481920006</v>
      </c>
      <c r="G120" s="60">
        <f t="shared" si="27"/>
        <v>9858</v>
      </c>
      <c r="H120" s="60">
        <f t="shared" si="27"/>
        <v>1996</v>
      </c>
      <c r="I120" s="60">
        <f t="shared" si="27"/>
        <v>2837</v>
      </c>
      <c r="J120" s="60">
        <f t="shared" si="27"/>
        <v>2870</v>
      </c>
      <c r="K120" s="60">
        <f t="shared" si="27"/>
        <v>2155</v>
      </c>
      <c r="L120" s="60">
        <f t="shared" si="27"/>
        <v>2477.5598481920006</v>
      </c>
      <c r="M120" s="60">
        <f t="shared" si="27"/>
        <v>501.55400074000005</v>
      </c>
      <c r="N120" s="60">
        <f t="shared" si="27"/>
        <v>710.15448373999993</v>
      </c>
      <c r="O120" s="60">
        <f t="shared" si="27"/>
        <v>721.68019461199981</v>
      </c>
      <c r="P120" s="60">
        <f t="shared" si="27"/>
        <v>544.17116909999993</v>
      </c>
      <c r="Q120" s="45">
        <f t="shared" si="16"/>
        <v>0</v>
      </c>
      <c r="R120" s="45">
        <f t="shared" si="17"/>
        <v>0</v>
      </c>
    </row>
    <row r="121" spans="2:18" s="41" customFormat="1" ht="29.25" customHeight="1" x14ac:dyDescent="0.25">
      <c r="B121" s="34"/>
      <c r="C121" s="5" t="s">
        <v>24</v>
      </c>
      <c r="D121" s="61" t="s">
        <v>30</v>
      </c>
      <c r="E121" s="62">
        <f>'[1]разовые без стом'!W$22</f>
        <v>303</v>
      </c>
      <c r="F121" s="63">
        <f>'[1]разовые без стом'!ER$22</f>
        <v>71.053572719999991</v>
      </c>
      <c r="G121" s="64">
        <f>SUM(H121:K121)</f>
        <v>303</v>
      </c>
      <c r="H121" s="64">
        <f>'[1]разовые без стом'!G$22</f>
        <v>46</v>
      </c>
      <c r="I121" s="64">
        <f>'[1]разовые без стом'!K$22</f>
        <v>102</v>
      </c>
      <c r="J121" s="64">
        <f>'[1]разовые без стом'!O$22</f>
        <v>102</v>
      </c>
      <c r="K121" s="64">
        <f>'[1]разовые без стом'!V$22</f>
        <v>53</v>
      </c>
      <c r="L121" s="63">
        <f>SUM(M121:P121)</f>
        <v>71.053572720000005</v>
      </c>
      <c r="M121" s="63">
        <f>'[1]разовые без стом'!BL$22</f>
        <v>10.787011039999999</v>
      </c>
      <c r="N121" s="63">
        <f>'[1]разовые без стом'!DD$22</f>
        <v>23.919024480000001</v>
      </c>
      <c r="O121" s="63">
        <f>'[1]разовые без стом'!DD$22</f>
        <v>23.919024480000001</v>
      </c>
      <c r="P121" s="63">
        <f>'[1]разовые без стом'!EM$22</f>
        <v>12.428512719999999</v>
      </c>
      <c r="Q121" s="45">
        <f t="shared" si="16"/>
        <v>0</v>
      </c>
      <c r="R121" s="45">
        <f t="shared" si="17"/>
        <v>0</v>
      </c>
    </row>
    <row r="122" spans="2:18" s="41" customFormat="1" ht="29.25" customHeight="1" x14ac:dyDescent="0.25">
      <c r="B122" s="34"/>
      <c r="C122" s="5" t="s">
        <v>14</v>
      </c>
      <c r="D122" s="61" t="s">
        <v>30</v>
      </c>
      <c r="E122" s="62">
        <f>'[1]разовые без стом'!W$23</f>
        <v>2415</v>
      </c>
      <c r="F122" s="63">
        <f>'[1]разовые без стом'!ER$23</f>
        <v>750.05166600000007</v>
      </c>
      <c r="G122" s="64">
        <f t="shared" ref="G122:G134" si="28">SUM(H122:K122)</f>
        <v>2415</v>
      </c>
      <c r="H122" s="64">
        <f>'[1]разовые без стом'!G$23</f>
        <v>570</v>
      </c>
      <c r="I122" s="64">
        <f>'[1]разовые без стом'!K$23</f>
        <v>600</v>
      </c>
      <c r="J122" s="64">
        <f>'[1]разовые без стом'!O$23</f>
        <v>624</v>
      </c>
      <c r="K122" s="64">
        <f>'[1]разовые без стом'!V$23</f>
        <v>621</v>
      </c>
      <c r="L122" s="63">
        <f t="shared" ref="L122:L134" si="29">SUM(M122:P122)</f>
        <v>750.05166600000007</v>
      </c>
      <c r="M122" s="63">
        <f>'[1]разовые без стом'!BL$23</f>
        <v>177.03082800000001</v>
      </c>
      <c r="N122" s="63">
        <f>'[1]разовые без стом'!CH$23</f>
        <v>186.34824</v>
      </c>
      <c r="O122" s="63">
        <f>'[1]разовые без стом'!DD$23</f>
        <v>193.80216960000001</v>
      </c>
      <c r="P122" s="63">
        <f>'[1]разовые без стом'!EM$23</f>
        <v>192.87042839999998</v>
      </c>
      <c r="Q122" s="45">
        <f t="shared" si="16"/>
        <v>0</v>
      </c>
      <c r="R122" s="45">
        <f t="shared" si="17"/>
        <v>0</v>
      </c>
    </row>
    <row r="123" spans="2:18" s="41" customFormat="1" ht="29.25" customHeight="1" x14ac:dyDescent="0.25">
      <c r="B123" s="34"/>
      <c r="C123" s="5" t="s">
        <v>15</v>
      </c>
      <c r="D123" s="61" t="s">
        <v>30</v>
      </c>
      <c r="E123" s="62">
        <f>'[1]разовые без стом'!W$24</f>
        <v>2510</v>
      </c>
      <c r="F123" s="63">
        <f>'[1]разовые без стом'!ER$24</f>
        <v>516.92472104000001</v>
      </c>
      <c r="G123" s="64">
        <f t="shared" si="28"/>
        <v>2510</v>
      </c>
      <c r="H123" s="64">
        <f>'[1]разовые без стом'!G$24</f>
        <v>620</v>
      </c>
      <c r="I123" s="64">
        <f>'[1]разовые без стом'!K$24</f>
        <v>630</v>
      </c>
      <c r="J123" s="64">
        <f>'[1]разовые без стом'!O$24</f>
        <v>630</v>
      </c>
      <c r="K123" s="64">
        <f>'[1]разовые без стом'!V$24</f>
        <v>630</v>
      </c>
      <c r="L123" s="63">
        <f t="shared" si="29"/>
        <v>516.92472104000012</v>
      </c>
      <c r="M123" s="63">
        <f>'[1]разовые без стом'!BL$24</f>
        <v>127.68658448000001</v>
      </c>
      <c r="N123" s="63">
        <f>'[1]разовые без стом'!DD$24</f>
        <v>129.74604552000002</v>
      </c>
      <c r="O123" s="63">
        <f>'[1]разовые без стом'!DD$24</f>
        <v>129.74604552000002</v>
      </c>
      <c r="P123" s="63">
        <f>'[1]разовые без стом'!EM$24</f>
        <v>129.74604552000002</v>
      </c>
      <c r="Q123" s="45">
        <f t="shared" si="16"/>
        <v>0</v>
      </c>
      <c r="R123" s="45">
        <f t="shared" si="17"/>
        <v>0</v>
      </c>
    </row>
    <row r="124" spans="2:18" s="41" customFormat="1" ht="29.25" customHeight="1" x14ac:dyDescent="0.25">
      <c r="B124" s="34"/>
      <c r="C124" s="5" t="s">
        <v>51</v>
      </c>
      <c r="D124" s="61" t="s">
        <v>30</v>
      </c>
      <c r="E124" s="62">
        <f>'[1]разовые без стом'!W$25</f>
        <v>237</v>
      </c>
      <c r="F124" s="63">
        <f>'[1]разовые без стом'!ER$25</f>
        <v>100.41439917599999</v>
      </c>
      <c r="G124" s="64">
        <f t="shared" si="28"/>
        <v>237</v>
      </c>
      <c r="H124" s="64">
        <f>'[1]разовые без стом'!G$25</f>
        <v>35</v>
      </c>
      <c r="I124" s="64">
        <f>'[1]разовые без стом'!K$25</f>
        <v>72</v>
      </c>
      <c r="J124" s="64">
        <f>'[1]разовые без стом'!O$25</f>
        <v>81</v>
      </c>
      <c r="K124" s="64">
        <f>'[1]разовые без стом'!V$25</f>
        <v>49</v>
      </c>
      <c r="L124" s="63">
        <f t="shared" si="29"/>
        <v>100.41439917599999</v>
      </c>
      <c r="M124" s="63">
        <f>'[1]разовые без стом'!BL$25</f>
        <v>14.829130679999999</v>
      </c>
      <c r="N124" s="63">
        <f>'[1]разовые без стом'!CH$25</f>
        <v>30.505640256</v>
      </c>
      <c r="O124" s="63">
        <f>'[1]разовые без стом'!DD$25</f>
        <v>34.318845287999999</v>
      </c>
      <c r="P124" s="63">
        <f>'[1]разовые без стом'!EM$25</f>
        <v>20.760782952</v>
      </c>
      <c r="Q124" s="45">
        <f t="shared" si="16"/>
        <v>0</v>
      </c>
      <c r="R124" s="45">
        <f t="shared" si="17"/>
        <v>0</v>
      </c>
    </row>
    <row r="125" spans="2:18" s="41" customFormat="1" ht="29.25" customHeight="1" x14ac:dyDescent="0.25">
      <c r="B125" s="34"/>
      <c r="C125" s="5" t="s">
        <v>20</v>
      </c>
      <c r="D125" s="61" t="s">
        <v>30</v>
      </c>
      <c r="E125" s="62">
        <f>'[1]разовые без стом'!W$26</f>
        <v>610</v>
      </c>
      <c r="F125" s="63">
        <f>'[1]разовые без стом'!ER$26</f>
        <v>149.03718127999997</v>
      </c>
      <c r="G125" s="64">
        <f t="shared" si="28"/>
        <v>610</v>
      </c>
      <c r="H125" s="64">
        <f>'[1]разовые без стом'!G$26</f>
        <v>102</v>
      </c>
      <c r="I125" s="64">
        <f>'[1]разовые без стом'!K$26</f>
        <v>204</v>
      </c>
      <c r="J125" s="64">
        <f>'[1]разовые без стом'!O$26</f>
        <v>204</v>
      </c>
      <c r="K125" s="64">
        <f>'[1]разовые без стом'!V$26</f>
        <v>100</v>
      </c>
      <c r="L125" s="63">
        <f t="shared" si="29"/>
        <v>149.03718127999997</v>
      </c>
      <c r="M125" s="63">
        <f>'[1]разовые без стом'!BL$26</f>
        <v>24.920971295999998</v>
      </c>
      <c r="N125" s="63">
        <f>'[1]разовые без стом'!DD$26</f>
        <v>49.841942591999988</v>
      </c>
      <c r="O125" s="63">
        <f>'[1]разовые без стом'!DD$26</f>
        <v>49.841942591999988</v>
      </c>
      <c r="P125" s="63">
        <f>'[1]разовые без стом'!EM$26</f>
        <v>24.4323248</v>
      </c>
      <c r="Q125" s="45">
        <f t="shared" si="16"/>
        <v>0</v>
      </c>
      <c r="R125" s="45">
        <f t="shared" si="17"/>
        <v>0</v>
      </c>
    </row>
    <row r="126" spans="2:18" s="41" customFormat="1" ht="29.25" customHeight="1" x14ac:dyDescent="0.25">
      <c r="B126" s="34"/>
      <c r="C126" s="5" t="s">
        <v>16</v>
      </c>
      <c r="D126" s="61" t="s">
        <v>30</v>
      </c>
      <c r="E126" s="62">
        <f>'[1]разовые без стом'!W$27</f>
        <v>645</v>
      </c>
      <c r="F126" s="63">
        <f>'[1]разовые без стом'!ER$27</f>
        <v>199.42367483999999</v>
      </c>
      <c r="G126" s="64">
        <f t="shared" si="28"/>
        <v>645</v>
      </c>
      <c r="H126" s="64">
        <f>'[1]разовые без стом'!G$27</f>
        <v>90</v>
      </c>
      <c r="I126" s="64">
        <f>'[1]разовые без стом'!K$27</f>
        <v>222</v>
      </c>
      <c r="J126" s="64">
        <f>'[1]разовые без стом'!O$27</f>
        <v>222</v>
      </c>
      <c r="K126" s="64">
        <f>'[1]разовые без стом'!V$27</f>
        <v>111</v>
      </c>
      <c r="L126" s="63">
        <f t="shared" si="29"/>
        <v>199.42367483999999</v>
      </c>
      <c r="M126" s="63">
        <f>'[1]разовые без стом'!BL$27</f>
        <v>27.826559280000001</v>
      </c>
      <c r="N126" s="63">
        <f>'[1]разовые без стом'!DD$27</f>
        <v>68.638846223999991</v>
      </c>
      <c r="O126" s="63">
        <f>'[1]разовые без стом'!DD$27</f>
        <v>68.638846223999991</v>
      </c>
      <c r="P126" s="63">
        <f>'[1]разовые без стом'!EM$27</f>
        <v>34.319423111999996</v>
      </c>
      <c r="Q126" s="45">
        <f t="shared" si="16"/>
        <v>0</v>
      </c>
      <c r="R126" s="45">
        <f t="shared" si="17"/>
        <v>0</v>
      </c>
    </row>
    <row r="127" spans="2:18" s="41" customFormat="1" ht="29.25" customHeight="1" x14ac:dyDescent="0.25">
      <c r="B127" s="34"/>
      <c r="C127" s="5" t="s">
        <v>17</v>
      </c>
      <c r="D127" s="61" t="s">
        <v>30</v>
      </c>
      <c r="E127" s="62">
        <f>'[1]разовые без стом'!W$28</f>
        <v>655</v>
      </c>
      <c r="F127" s="63">
        <f>'[1]разовые без стом'!ER$28</f>
        <v>143.71000513999999</v>
      </c>
      <c r="G127" s="64">
        <f t="shared" si="28"/>
        <v>655</v>
      </c>
      <c r="H127" s="64">
        <f>'[1]разовые без стом'!G$28</f>
        <v>160</v>
      </c>
      <c r="I127" s="64">
        <f>'[1]разовые без стом'!K$28</f>
        <v>165</v>
      </c>
      <c r="J127" s="64">
        <f>'[1]разовые без стом'!O$28</f>
        <v>165</v>
      </c>
      <c r="K127" s="64">
        <f>'[1]разовые без стом'!V$28</f>
        <v>165</v>
      </c>
      <c r="L127" s="63">
        <f t="shared" si="29"/>
        <v>143.71000514000002</v>
      </c>
      <c r="M127" s="63">
        <f>'[1]разовые без стом'!BL$28</f>
        <v>35.10473408</v>
      </c>
      <c r="N127" s="63">
        <f>'[1]разовые без стом'!DD$28</f>
        <v>36.201757020000002</v>
      </c>
      <c r="O127" s="63">
        <f>'[1]разовые без стом'!DD$28</f>
        <v>36.201757020000002</v>
      </c>
      <c r="P127" s="63">
        <f>'[1]разовые без стом'!EM$28</f>
        <v>36.201757020000002</v>
      </c>
      <c r="Q127" s="45">
        <f t="shared" si="16"/>
        <v>0</v>
      </c>
      <c r="R127" s="45">
        <f t="shared" si="17"/>
        <v>0</v>
      </c>
    </row>
    <row r="128" spans="2:18" s="41" customFormat="1" ht="29.25" customHeight="1" x14ac:dyDescent="0.25">
      <c r="B128" s="34"/>
      <c r="C128" s="5" t="s">
        <v>52</v>
      </c>
      <c r="D128" s="61" t="s">
        <v>30</v>
      </c>
      <c r="E128" s="62">
        <f>'[1]разовые без стом'!W$29</f>
        <v>261</v>
      </c>
      <c r="F128" s="63">
        <f>'[1]разовые без стом'!ER$29</f>
        <v>53.751933143999999</v>
      </c>
      <c r="G128" s="64">
        <f t="shared" si="28"/>
        <v>261</v>
      </c>
      <c r="H128" s="64">
        <f>'[1]разовые без стом'!$G$29</f>
        <v>42</v>
      </c>
      <c r="I128" s="64">
        <f>'[1]разовые без стом'!K$29</f>
        <v>84</v>
      </c>
      <c r="J128" s="64">
        <f>'[1]разовые без стом'!O$29</f>
        <v>90</v>
      </c>
      <c r="K128" s="64">
        <f>'[1]разовые без стом'!V$29</f>
        <v>45</v>
      </c>
      <c r="L128" s="63">
        <f t="shared" si="29"/>
        <v>53.751933143999999</v>
      </c>
      <c r="M128" s="63">
        <f>'[1]разовые без стом'!BL$29</f>
        <v>8.6497363679999992</v>
      </c>
      <c r="N128" s="63">
        <f>'[1]разовые без стом'!CH$29</f>
        <v>17.299472735999998</v>
      </c>
      <c r="O128" s="63">
        <f>'[1]разовые без стом'!DD$29</f>
        <v>18.535149360000002</v>
      </c>
      <c r="P128" s="63">
        <f>'[1]разовые без стом'!EM$29</f>
        <v>9.267574680000001</v>
      </c>
      <c r="Q128" s="45">
        <f t="shared" si="16"/>
        <v>0</v>
      </c>
      <c r="R128" s="45">
        <f t="shared" si="17"/>
        <v>0</v>
      </c>
    </row>
    <row r="129" spans="2:18" s="41" customFormat="1" ht="29.25" customHeight="1" x14ac:dyDescent="0.25">
      <c r="B129" s="34"/>
      <c r="C129" s="5" t="s">
        <v>53</v>
      </c>
      <c r="D129" s="61" t="s">
        <v>30</v>
      </c>
      <c r="E129" s="62">
        <f>'[1]разовые без стом'!W$30</f>
        <v>139</v>
      </c>
      <c r="F129" s="63">
        <f>'[1]разовые без стом'!ER$30</f>
        <v>28.626508456</v>
      </c>
      <c r="G129" s="64">
        <f t="shared" si="28"/>
        <v>139</v>
      </c>
      <c r="H129" s="64">
        <f>'[1]разовые без стом'!G$30</f>
        <v>19</v>
      </c>
      <c r="I129" s="64">
        <f>'[1]разовые без стом'!K$30</f>
        <v>48</v>
      </c>
      <c r="J129" s="64">
        <f>'[1]разовые без стом'!O$30</f>
        <v>48</v>
      </c>
      <c r="K129" s="64">
        <f>'[1]разовые без стом'!V$30</f>
        <v>24</v>
      </c>
      <c r="L129" s="63">
        <f t="shared" si="29"/>
        <v>28.626508455999996</v>
      </c>
      <c r="M129" s="63">
        <f>'[1]разовые без стом'!BL$30</f>
        <v>3.9129759760000002</v>
      </c>
      <c r="N129" s="63">
        <f>'[1]разовые без стом'!DD$30</f>
        <v>9.8854129919999991</v>
      </c>
      <c r="O129" s="63">
        <f>'[1]разовые без стом'!DD$30</f>
        <v>9.8854129919999991</v>
      </c>
      <c r="P129" s="63">
        <f>'[1]разовые без стом'!EM$30</f>
        <v>4.9427064959999996</v>
      </c>
      <c r="Q129" s="45">
        <f t="shared" si="16"/>
        <v>0</v>
      </c>
      <c r="R129" s="45">
        <f t="shared" si="17"/>
        <v>0</v>
      </c>
    </row>
    <row r="130" spans="2:18" s="41" customFormat="1" ht="29.25" customHeight="1" x14ac:dyDescent="0.25">
      <c r="B130" s="34"/>
      <c r="C130" s="5" t="s">
        <v>23</v>
      </c>
      <c r="D130" s="61" t="s">
        <v>30</v>
      </c>
      <c r="E130" s="62">
        <f>'[1]разовые без стом'!W$31</f>
        <v>270</v>
      </c>
      <c r="F130" s="63">
        <f>'[1]разовые без стом'!ER$31</f>
        <v>55.605448080000009</v>
      </c>
      <c r="G130" s="64">
        <f t="shared" si="28"/>
        <v>270</v>
      </c>
      <c r="H130" s="64">
        <f>'[1]разовые без стом'!G$31</f>
        <v>45</v>
      </c>
      <c r="I130" s="64">
        <f>'[1]разовые без стом'!K$31</f>
        <v>90</v>
      </c>
      <c r="J130" s="64">
        <f>'[1]разовые без стом'!O$31</f>
        <v>90</v>
      </c>
      <c r="K130" s="64">
        <f>'[1]разовые без стом'!V$31</f>
        <v>45</v>
      </c>
      <c r="L130" s="63">
        <f t="shared" si="29"/>
        <v>55.605448080000009</v>
      </c>
      <c r="M130" s="63">
        <f>'[1]разовые без стом'!BL$31</f>
        <v>9.267574680000001</v>
      </c>
      <c r="N130" s="63">
        <f>'[1]разовые без стом'!DD$31</f>
        <v>18.535149360000002</v>
      </c>
      <c r="O130" s="63">
        <f>'[1]разовые без стом'!DD$31</f>
        <v>18.535149360000002</v>
      </c>
      <c r="P130" s="63">
        <f>'[1]разовые без стом'!EM$31</f>
        <v>9.267574680000001</v>
      </c>
      <c r="Q130" s="45">
        <f t="shared" si="16"/>
        <v>0</v>
      </c>
      <c r="R130" s="45">
        <f t="shared" si="17"/>
        <v>0</v>
      </c>
    </row>
    <row r="131" spans="2:18" s="41" customFormat="1" ht="29.25" customHeight="1" x14ac:dyDescent="0.25">
      <c r="B131" s="34"/>
      <c r="C131" s="5" t="s">
        <v>37</v>
      </c>
      <c r="D131" s="61" t="s">
        <v>30</v>
      </c>
      <c r="E131" s="62">
        <f>'[1]разовые без стом'!W$32</f>
        <v>893</v>
      </c>
      <c r="F131" s="63">
        <f>'[1]разовые без стом'!ER$32</f>
        <v>256.72992378800001</v>
      </c>
      <c r="G131" s="64">
        <f t="shared" si="28"/>
        <v>893</v>
      </c>
      <c r="H131" s="64">
        <f>'[1]разовые без стом'!G$32</f>
        <v>143</v>
      </c>
      <c r="I131" s="64">
        <f>'[1]разовые без стом'!K$32</f>
        <v>300</v>
      </c>
      <c r="J131" s="64">
        <f>'[1]разовые без стом'!O$32</f>
        <v>300</v>
      </c>
      <c r="K131" s="64">
        <f>'[1]разовые без стом'!V$32</f>
        <v>150</v>
      </c>
      <c r="L131" s="63">
        <f t="shared" si="29"/>
        <v>256.72992378800001</v>
      </c>
      <c r="M131" s="63">
        <f>'[1]разовые без стом'!BL$32</f>
        <v>41.111286788000001</v>
      </c>
      <c r="N131" s="63">
        <f>'[1]разовые без стом'!DD$32</f>
        <v>86.2474548</v>
      </c>
      <c r="O131" s="63">
        <f>'[1]разовые без стом'!DD$32</f>
        <v>86.2474548</v>
      </c>
      <c r="P131" s="63">
        <f>'[1]разовые без стом'!EM$32</f>
        <v>43.1237274</v>
      </c>
      <c r="Q131" s="45">
        <f t="shared" si="16"/>
        <v>0</v>
      </c>
      <c r="R131" s="45">
        <f t="shared" si="17"/>
        <v>0</v>
      </c>
    </row>
    <row r="132" spans="2:18" s="41" customFormat="1" ht="29.25" customHeight="1" x14ac:dyDescent="0.25">
      <c r="B132" s="34"/>
      <c r="C132" s="5" t="s">
        <v>31</v>
      </c>
      <c r="D132" s="61" t="s">
        <v>30</v>
      </c>
      <c r="E132" s="62">
        <f>'[1]разовые без стом'!W$33</f>
        <v>292</v>
      </c>
      <c r="F132" s="63">
        <f>'[1]разовые без стом'!ER$33</f>
        <v>49.928423583999994</v>
      </c>
      <c r="G132" s="64">
        <f t="shared" si="28"/>
        <v>292</v>
      </c>
      <c r="H132" s="64">
        <f>'[1]разовые без стом'!G$33</f>
        <v>45</v>
      </c>
      <c r="I132" s="64">
        <f>'[1]разовые без стом'!K$33</f>
        <v>100</v>
      </c>
      <c r="J132" s="64">
        <f>'[1]разовые без стом'!O$33</f>
        <v>96</v>
      </c>
      <c r="K132" s="64">
        <f>'[1]разовые без стом'!V$33</f>
        <v>51</v>
      </c>
      <c r="L132" s="63">
        <f t="shared" si="29"/>
        <v>49.928423583999994</v>
      </c>
      <c r="M132" s="63">
        <f>'[1]разовые без стом'!BL$33</f>
        <v>7.6944488399999997</v>
      </c>
      <c r="N132" s="63">
        <f>'[1]разовые без стом'!CH$33</f>
        <v>17.098775199999999</v>
      </c>
      <c r="O132" s="63">
        <f>'[1]разовые без стом'!DD$33</f>
        <v>16.414824192000001</v>
      </c>
      <c r="P132" s="63">
        <f>'[1]разовые без стом'!EM$33</f>
        <v>8.7203753519999996</v>
      </c>
      <c r="Q132" s="45">
        <f t="shared" si="16"/>
        <v>0</v>
      </c>
      <c r="R132" s="45">
        <f t="shared" si="17"/>
        <v>0</v>
      </c>
    </row>
    <row r="133" spans="2:18" s="41" customFormat="1" ht="29.25" customHeight="1" x14ac:dyDescent="0.25">
      <c r="B133" s="34"/>
      <c r="C133" s="5" t="s">
        <v>21</v>
      </c>
      <c r="D133" s="61" t="s">
        <v>30</v>
      </c>
      <c r="E133" s="62">
        <f>'[1]разовые без стом'!W$34</f>
        <v>290</v>
      </c>
      <c r="F133" s="63">
        <f>'[1]разовые без стом'!ER$34</f>
        <v>42.506659519999999</v>
      </c>
      <c r="G133" s="64">
        <f t="shared" si="28"/>
        <v>290</v>
      </c>
      <c r="H133" s="64">
        <f>'[1]разовые без стом'!G$34</f>
        <v>41</v>
      </c>
      <c r="I133" s="64">
        <f>'[1]разовые без стом'!K$34</f>
        <v>100</v>
      </c>
      <c r="J133" s="64">
        <f>'[1]разовые без стом'!O$34</f>
        <v>98</v>
      </c>
      <c r="K133" s="64">
        <f>'[1]разовые без стом'!V$34</f>
        <v>51</v>
      </c>
      <c r="L133" s="63">
        <f t="shared" si="29"/>
        <v>42.506659519999999</v>
      </c>
      <c r="M133" s="63">
        <f>'[1]разовые без стом'!BL$34</f>
        <v>6.0095622080000002</v>
      </c>
      <c r="N133" s="63">
        <f>'[1]разовые без стом'!CH$34</f>
        <v>14.6574688</v>
      </c>
      <c r="O133" s="63">
        <f>'[1]разовые без стом'!DD$34</f>
        <v>14.364319424000001</v>
      </c>
      <c r="P133" s="63">
        <f>'[1]разовые без стом'!EM$34</f>
        <v>7.4753090879999995</v>
      </c>
      <c r="Q133" s="45">
        <f t="shared" si="16"/>
        <v>0</v>
      </c>
      <c r="R133" s="45">
        <f t="shared" si="17"/>
        <v>0</v>
      </c>
    </row>
    <row r="134" spans="2:18" s="41" customFormat="1" ht="29.25" customHeight="1" x14ac:dyDescent="0.25">
      <c r="B134" s="34"/>
      <c r="C134" s="5" t="s">
        <v>19</v>
      </c>
      <c r="D134" s="61" t="s">
        <v>30</v>
      </c>
      <c r="E134" s="62">
        <f>'[1]разовые без стом'!W$35</f>
        <v>338</v>
      </c>
      <c r="F134" s="63">
        <f>'[1]разовые без стом'!ER$35</f>
        <v>59.795731423999996</v>
      </c>
      <c r="G134" s="64">
        <f t="shared" si="28"/>
        <v>338</v>
      </c>
      <c r="H134" s="64">
        <f>'[1]разовые без стом'!G$35</f>
        <v>38</v>
      </c>
      <c r="I134" s="64">
        <f>'[1]разовые без стом'!K$35</f>
        <v>120</v>
      </c>
      <c r="J134" s="64">
        <f>'[1]разовые без стом'!O$35</f>
        <v>120</v>
      </c>
      <c r="K134" s="64">
        <f>'[1]разовые без стом'!V$35</f>
        <v>60</v>
      </c>
      <c r="L134" s="63">
        <f t="shared" si="29"/>
        <v>59.79573142400001</v>
      </c>
      <c r="M134" s="63">
        <f>'[1]разовые без стом'!BL$35</f>
        <v>6.7225970240000006</v>
      </c>
      <c r="N134" s="63">
        <f>'[1]разовые без стом'!DD$35</f>
        <v>21.229253760000002</v>
      </c>
      <c r="O134" s="63">
        <f>'[1]разовые без стом'!DD$35</f>
        <v>21.229253760000002</v>
      </c>
      <c r="P134" s="63">
        <f>'[1]разовые без стом'!EM$35</f>
        <v>10.614626880000001</v>
      </c>
      <c r="Q134" s="45">
        <f t="shared" si="16"/>
        <v>0</v>
      </c>
      <c r="R134" s="45">
        <f t="shared" si="17"/>
        <v>0</v>
      </c>
    </row>
    <row r="135" spans="2:18" s="41" customFormat="1" ht="29.25" customHeight="1" x14ac:dyDescent="0.25">
      <c r="B135" s="34"/>
      <c r="C135" s="50" t="s">
        <v>38</v>
      </c>
      <c r="D135" s="59" t="s">
        <v>30</v>
      </c>
      <c r="E135" s="60">
        <f>SUM(E136:E147)</f>
        <v>6518</v>
      </c>
      <c r="F135" s="60">
        <f t="shared" ref="F135:P135" si="30">SUM(F136:F147)</f>
        <v>627.28006500000004</v>
      </c>
      <c r="G135" s="60">
        <f t="shared" si="30"/>
        <v>6518</v>
      </c>
      <c r="H135" s="60">
        <f t="shared" si="30"/>
        <v>1132</v>
      </c>
      <c r="I135" s="60">
        <f t="shared" si="30"/>
        <v>1341</v>
      </c>
      <c r="J135" s="60">
        <f t="shared" si="30"/>
        <v>2682</v>
      </c>
      <c r="K135" s="60">
        <f t="shared" si="30"/>
        <v>1363</v>
      </c>
      <c r="L135" s="60">
        <f t="shared" si="30"/>
        <v>627.28006500000004</v>
      </c>
      <c r="M135" s="60">
        <f t="shared" si="30"/>
        <v>108.793161</v>
      </c>
      <c r="N135" s="60">
        <f t="shared" si="30"/>
        <v>129.165975</v>
      </c>
      <c r="O135" s="60">
        <f t="shared" si="30"/>
        <v>258.33195000000001</v>
      </c>
      <c r="P135" s="60">
        <f t="shared" si="30"/>
        <v>130.988979</v>
      </c>
      <c r="Q135" s="45">
        <f t="shared" si="16"/>
        <v>0</v>
      </c>
      <c r="R135" s="45">
        <f t="shared" si="17"/>
        <v>0</v>
      </c>
    </row>
    <row r="136" spans="2:18" s="41" customFormat="1" ht="29.25" customHeight="1" x14ac:dyDescent="0.25">
      <c r="B136" s="34"/>
      <c r="C136" s="6" t="s">
        <v>15</v>
      </c>
      <c r="D136" s="61" t="s">
        <v>30</v>
      </c>
      <c r="E136" s="62">
        <f>[1]иные!W$23</f>
        <v>1301</v>
      </c>
      <c r="F136" s="63">
        <f>[1]иные!EG$23</f>
        <v>100.15878599999999</v>
      </c>
      <c r="G136" s="64">
        <f>SUM(H136:K136)</f>
        <v>1301</v>
      </c>
      <c r="H136" s="64">
        <f>[1]иные!G$23</f>
        <v>221</v>
      </c>
      <c r="I136" s="64">
        <f>[1]иные!K$23</f>
        <v>270</v>
      </c>
      <c r="J136" s="64">
        <f>[1]иные!O$23</f>
        <v>540</v>
      </c>
      <c r="K136" s="64">
        <f>[1]иные!V$23</f>
        <v>270</v>
      </c>
      <c r="L136" s="63">
        <f>SUM(M136:P136)</f>
        <v>100.15878600000001</v>
      </c>
      <c r="M136" s="63">
        <f>[1]иные!BE$23</f>
        <v>17.013906000000002</v>
      </c>
      <c r="N136" s="63">
        <f>[1]иные!BY$23</f>
        <v>20.78622</v>
      </c>
      <c r="O136" s="63">
        <f>[1]иные!CS$23</f>
        <v>41.57244</v>
      </c>
      <c r="P136" s="63">
        <f>[1]иные!EB$23</f>
        <v>20.78622</v>
      </c>
      <c r="Q136" s="45">
        <f t="shared" si="16"/>
        <v>0</v>
      </c>
      <c r="R136" s="45">
        <f t="shared" si="17"/>
        <v>0</v>
      </c>
    </row>
    <row r="137" spans="2:18" s="41" customFormat="1" ht="29.25" customHeight="1" x14ac:dyDescent="0.25">
      <c r="B137" s="34"/>
      <c r="C137" s="7" t="s">
        <v>14</v>
      </c>
      <c r="D137" s="61" t="s">
        <v>30</v>
      </c>
      <c r="E137" s="62">
        <f>[1]иные!W$24</f>
        <v>1571</v>
      </c>
      <c r="F137" s="63">
        <f>[1]иные!EG$24</f>
        <v>182.3931</v>
      </c>
      <c r="G137" s="64">
        <f t="shared" ref="G137:G147" si="31">SUM(H137:K137)</f>
        <v>1571</v>
      </c>
      <c r="H137" s="64">
        <f>[1]иные!G$24</f>
        <v>251</v>
      </c>
      <c r="I137" s="64">
        <f>[1]иные!K$24</f>
        <v>330</v>
      </c>
      <c r="J137" s="64">
        <f>[1]иные!O$24</f>
        <v>660</v>
      </c>
      <c r="K137" s="64">
        <f>[1]иные!V$24</f>
        <v>330</v>
      </c>
      <c r="L137" s="63">
        <f t="shared" ref="L137:L147" si="32">SUM(M137:P137)</f>
        <v>182.3931</v>
      </c>
      <c r="M137" s="63">
        <f>[1]иные!BE$24</f>
        <v>29.141099999999998</v>
      </c>
      <c r="N137" s="63">
        <f>[1]иные!BY$24</f>
        <v>38.313000000000002</v>
      </c>
      <c r="O137" s="63">
        <f>[1]иные!CS$24</f>
        <v>76.626000000000005</v>
      </c>
      <c r="P137" s="63">
        <f>[1]иные!EB$24</f>
        <v>38.313000000000002</v>
      </c>
      <c r="Q137" s="45">
        <f t="shared" si="16"/>
        <v>0</v>
      </c>
      <c r="R137" s="45">
        <f t="shared" si="17"/>
        <v>0</v>
      </c>
    </row>
    <row r="138" spans="2:18" s="41" customFormat="1" ht="29.25" customHeight="1" x14ac:dyDescent="0.25">
      <c r="B138" s="34"/>
      <c r="C138" s="7" t="s">
        <v>51</v>
      </c>
      <c r="D138" s="61" t="s">
        <v>30</v>
      </c>
      <c r="E138" s="62">
        <f>[1]иные!W$25</f>
        <v>368</v>
      </c>
      <c r="F138" s="63">
        <f>[1]иные!EG$25</f>
        <v>58.284576000000001</v>
      </c>
      <c r="G138" s="64">
        <f t="shared" si="31"/>
        <v>368</v>
      </c>
      <c r="H138" s="64">
        <f>[1]иные!G$25</f>
        <v>68</v>
      </c>
      <c r="I138" s="64">
        <f>[1]иные!K$25</f>
        <v>75</v>
      </c>
      <c r="J138" s="64">
        <f>[1]иные!O$25</f>
        <v>150</v>
      </c>
      <c r="K138" s="64">
        <f>[1]иные!V$25</f>
        <v>75</v>
      </c>
      <c r="L138" s="63">
        <f t="shared" si="32"/>
        <v>58.284575999999994</v>
      </c>
      <c r="M138" s="63">
        <f>[1]иные!BE$25</f>
        <v>10.769976000000002</v>
      </c>
      <c r="N138" s="63">
        <f>[1]иные!BY$25</f>
        <v>11.878649999999999</v>
      </c>
      <c r="O138" s="63">
        <f>[1]иные!CS$25</f>
        <v>23.757299999999997</v>
      </c>
      <c r="P138" s="63">
        <f>[1]иные!EB$25</f>
        <v>11.878649999999999</v>
      </c>
      <c r="Q138" s="45">
        <f t="shared" si="16"/>
        <v>0</v>
      </c>
      <c r="R138" s="45">
        <f t="shared" si="17"/>
        <v>0</v>
      </c>
    </row>
    <row r="139" spans="2:18" s="41" customFormat="1" ht="29.25" customHeight="1" x14ac:dyDescent="0.25">
      <c r="B139" s="34"/>
      <c r="C139" s="7" t="s">
        <v>20</v>
      </c>
      <c r="D139" s="61" t="s">
        <v>30</v>
      </c>
      <c r="E139" s="62">
        <f>[1]иные!W$26</f>
        <v>451</v>
      </c>
      <c r="F139" s="63">
        <f>[1]иные!EG$26</f>
        <v>41.190731999999997</v>
      </c>
      <c r="G139" s="64">
        <f t="shared" si="31"/>
        <v>451</v>
      </c>
      <c r="H139" s="64">
        <f>[1]иные!G$26</f>
        <v>89</v>
      </c>
      <c r="I139" s="64">
        <f>[1]иные!K$26</f>
        <v>90</v>
      </c>
      <c r="J139" s="64">
        <f>[1]иные!O$26</f>
        <v>180</v>
      </c>
      <c r="K139" s="64">
        <f>[1]иные!V$26</f>
        <v>92</v>
      </c>
      <c r="L139" s="63">
        <f t="shared" si="32"/>
        <v>41.19073199999999</v>
      </c>
      <c r="M139" s="63">
        <f>[1]иные!BE$26</f>
        <v>8.1285479999999986</v>
      </c>
      <c r="N139" s="63">
        <f>[1]иные!BY$26</f>
        <v>8.2198799999999981</v>
      </c>
      <c r="O139" s="63">
        <f>[1]иные!CS$26</f>
        <v>16.439759999999996</v>
      </c>
      <c r="P139" s="63">
        <f>[1]иные!EB$26</f>
        <v>8.4025439999999971</v>
      </c>
      <c r="Q139" s="45">
        <f t="shared" si="16"/>
        <v>0</v>
      </c>
      <c r="R139" s="45">
        <f t="shared" si="17"/>
        <v>0</v>
      </c>
    </row>
    <row r="140" spans="2:18" s="41" customFormat="1" ht="29.25" customHeight="1" x14ac:dyDescent="0.25">
      <c r="B140" s="34"/>
      <c r="C140" s="7" t="s">
        <v>16</v>
      </c>
      <c r="D140" s="61" t="s">
        <v>30</v>
      </c>
      <c r="E140" s="62">
        <f>[1]иные!W$27</f>
        <v>451</v>
      </c>
      <c r="F140" s="63">
        <f>[1]иные!EG$27</f>
        <v>52.125677999999994</v>
      </c>
      <c r="G140" s="64">
        <f t="shared" si="31"/>
        <v>451</v>
      </c>
      <c r="H140" s="64">
        <f>[1]иные!G$27</f>
        <v>91</v>
      </c>
      <c r="I140" s="64">
        <f>[1]иные!K$27</f>
        <v>90</v>
      </c>
      <c r="J140" s="64">
        <f>[1]иные!O$27</f>
        <v>180</v>
      </c>
      <c r="K140" s="64">
        <f>[1]иные!V$27</f>
        <v>90</v>
      </c>
      <c r="L140" s="63">
        <f t="shared" si="32"/>
        <v>52.125678000000001</v>
      </c>
      <c r="M140" s="63">
        <f>[1]иные!BE$27</f>
        <v>10.517598000000003</v>
      </c>
      <c r="N140" s="63">
        <f>[1]иные!BY$27</f>
        <v>10.40202</v>
      </c>
      <c r="O140" s="63">
        <f>[1]иные!CS$27</f>
        <v>20.804040000000001</v>
      </c>
      <c r="P140" s="63">
        <f>[1]иные!EB$27</f>
        <v>10.40202</v>
      </c>
      <c r="Q140" s="45">
        <f t="shared" si="16"/>
        <v>0</v>
      </c>
      <c r="R140" s="45">
        <f t="shared" si="17"/>
        <v>0</v>
      </c>
    </row>
    <row r="141" spans="2:18" s="41" customFormat="1" ht="29.25" customHeight="1" x14ac:dyDescent="0.25">
      <c r="B141" s="34"/>
      <c r="C141" s="7" t="s">
        <v>17</v>
      </c>
      <c r="D141" s="61" t="s">
        <v>30</v>
      </c>
      <c r="E141" s="62">
        <f>[1]иные!W$28</f>
        <v>537</v>
      </c>
      <c r="F141" s="63">
        <f>[1]иные!EG$28</f>
        <v>44.043128999999993</v>
      </c>
      <c r="G141" s="64">
        <f t="shared" si="31"/>
        <v>537</v>
      </c>
      <c r="H141" s="64">
        <f>[1]иные!G$28</f>
        <v>97</v>
      </c>
      <c r="I141" s="64">
        <f>[1]иные!K$28</f>
        <v>105</v>
      </c>
      <c r="J141" s="64">
        <f>[1]иные!O$28</f>
        <v>210</v>
      </c>
      <c r="K141" s="64">
        <f>[1]иные!V$28</f>
        <v>125</v>
      </c>
      <c r="L141" s="63">
        <f t="shared" si="32"/>
        <v>44.043129</v>
      </c>
      <c r="M141" s="63">
        <f>[1]иные!BE$28</f>
        <v>7.9556490000000002</v>
      </c>
      <c r="N141" s="63">
        <f>[1]иные!BY$28</f>
        <v>8.6117849999999994</v>
      </c>
      <c r="O141" s="63">
        <f>[1]иные!CS$28</f>
        <v>17.223569999999999</v>
      </c>
      <c r="P141" s="63">
        <f>[1]иные!EB$28</f>
        <v>10.252124999999999</v>
      </c>
      <c r="Q141" s="45">
        <f t="shared" si="16"/>
        <v>0</v>
      </c>
      <c r="R141" s="45">
        <f t="shared" si="17"/>
        <v>0</v>
      </c>
    </row>
    <row r="142" spans="2:18" s="41" customFormat="1" ht="29.25" customHeight="1" x14ac:dyDescent="0.25">
      <c r="B142" s="34"/>
      <c r="C142" s="7" t="s">
        <v>18</v>
      </c>
      <c r="D142" s="61" t="s">
        <v>30</v>
      </c>
      <c r="E142" s="62">
        <f>[1]иные!W$29</f>
        <v>712</v>
      </c>
      <c r="F142" s="63">
        <f>[1]иные!EG$29</f>
        <v>76.517927999999984</v>
      </c>
      <c r="G142" s="64">
        <f t="shared" si="31"/>
        <v>712</v>
      </c>
      <c r="H142" s="64">
        <f>[1]иные!G$29</f>
        <v>112</v>
      </c>
      <c r="I142" s="64">
        <f>[1]иные!K$29</f>
        <v>150</v>
      </c>
      <c r="J142" s="64">
        <f>[1]иные!O$29</f>
        <v>300</v>
      </c>
      <c r="K142" s="64">
        <f>[1]иные!V$29</f>
        <v>150</v>
      </c>
      <c r="L142" s="63">
        <f t="shared" si="32"/>
        <v>76.517927999999998</v>
      </c>
      <c r="M142" s="63">
        <f>[1]иные!BE$29</f>
        <v>12.036527999999999</v>
      </c>
      <c r="N142" s="63">
        <f>[1]иные!BY$29</f>
        <v>16.120349999999998</v>
      </c>
      <c r="O142" s="63">
        <f>[1]иные!CS$29</f>
        <v>32.240699999999997</v>
      </c>
      <c r="P142" s="63">
        <f>[1]иные!EB$29</f>
        <v>16.120349999999998</v>
      </c>
      <c r="Q142" s="45">
        <f t="shared" ref="Q142:Q207" si="33">E142-G142</f>
        <v>0</v>
      </c>
      <c r="R142" s="45">
        <f t="shared" ref="R142:R207" si="34">F142-L142</f>
        <v>0</v>
      </c>
    </row>
    <row r="143" spans="2:18" s="41" customFormat="1" ht="29.25" customHeight="1" x14ac:dyDescent="0.25">
      <c r="B143" s="34"/>
      <c r="C143" s="7" t="s">
        <v>22</v>
      </c>
      <c r="D143" s="61" t="s">
        <v>30</v>
      </c>
      <c r="E143" s="62">
        <f>[1]иные!W$30</f>
        <v>161</v>
      </c>
      <c r="F143" s="63">
        <f>[1]иные!EG$30</f>
        <v>10.290798000000002</v>
      </c>
      <c r="G143" s="64">
        <f t="shared" si="31"/>
        <v>161</v>
      </c>
      <c r="H143" s="64">
        <f>[1]иные!G$30</f>
        <v>29</v>
      </c>
      <c r="I143" s="64">
        <f>[1]иные!K$30</f>
        <v>33</v>
      </c>
      <c r="J143" s="64">
        <f>[1]иные!O$30</f>
        <v>66</v>
      </c>
      <c r="K143" s="64">
        <f>[1]иные!V$30</f>
        <v>33</v>
      </c>
      <c r="L143" s="63">
        <f t="shared" si="32"/>
        <v>10.290798000000001</v>
      </c>
      <c r="M143" s="63">
        <f>[1]иные!BE$30</f>
        <v>1.8536220000000005</v>
      </c>
      <c r="N143" s="63">
        <f>[1]иные!BY$30</f>
        <v>2.1092940000000002</v>
      </c>
      <c r="O143" s="63">
        <f>[1]иные!CS$30</f>
        <v>4.2185880000000004</v>
      </c>
      <c r="P143" s="63">
        <f>[1]иные!EB$30</f>
        <v>2.1092940000000002</v>
      </c>
      <c r="Q143" s="45">
        <f t="shared" si="33"/>
        <v>0</v>
      </c>
      <c r="R143" s="45">
        <f t="shared" si="34"/>
        <v>0</v>
      </c>
    </row>
    <row r="144" spans="2:18" s="41" customFormat="1" ht="29.25" customHeight="1" x14ac:dyDescent="0.25">
      <c r="B144" s="34"/>
      <c r="C144" s="7" t="s">
        <v>21</v>
      </c>
      <c r="D144" s="61" t="s">
        <v>30</v>
      </c>
      <c r="E144" s="62">
        <f>[1]иные!W$31</f>
        <v>428</v>
      </c>
      <c r="F144" s="63">
        <f>[1]иные!EG$31</f>
        <v>23.450976000000001</v>
      </c>
      <c r="G144" s="64">
        <f t="shared" si="31"/>
        <v>428</v>
      </c>
      <c r="H144" s="64">
        <f>[1]иные!G$31</f>
        <v>68</v>
      </c>
      <c r="I144" s="64">
        <f>[1]иные!K$31</f>
        <v>90</v>
      </c>
      <c r="J144" s="64">
        <f>[1]иные!O$31</f>
        <v>180</v>
      </c>
      <c r="K144" s="64">
        <f>[1]иные!V$31</f>
        <v>90</v>
      </c>
      <c r="L144" s="63">
        <f t="shared" si="32"/>
        <v>23.450975999999997</v>
      </c>
      <c r="M144" s="63">
        <f>[1]иные!BE$31</f>
        <v>3.7258559999999998</v>
      </c>
      <c r="N144" s="63">
        <f>[1]иные!BY$31</f>
        <v>4.9312799999999992</v>
      </c>
      <c r="O144" s="63">
        <f>[1]иные!CS$31</f>
        <v>9.8625599999999984</v>
      </c>
      <c r="P144" s="63">
        <f>[1]иные!EB$31</f>
        <v>4.9312799999999992</v>
      </c>
      <c r="Q144" s="45">
        <f t="shared" si="33"/>
        <v>0</v>
      </c>
      <c r="R144" s="45">
        <f t="shared" si="34"/>
        <v>0</v>
      </c>
    </row>
    <row r="145" spans="2:18" s="41" customFormat="1" ht="29.25" customHeight="1" x14ac:dyDescent="0.25">
      <c r="B145" s="34"/>
      <c r="C145" s="12" t="s">
        <v>19</v>
      </c>
      <c r="D145" s="61" t="s">
        <v>30</v>
      </c>
      <c r="E145" s="62">
        <f>[1]иные!W$32</f>
        <v>239</v>
      </c>
      <c r="F145" s="63">
        <f>[1]иные!EG$32</f>
        <v>15.805548000000002</v>
      </c>
      <c r="G145" s="64">
        <f t="shared" si="31"/>
        <v>239</v>
      </c>
      <c r="H145" s="64">
        <f>[1]иные!G$32</f>
        <v>47</v>
      </c>
      <c r="I145" s="64">
        <f>[1]иные!K$32</f>
        <v>48</v>
      </c>
      <c r="J145" s="64">
        <f>[1]иные!O$32</f>
        <v>96</v>
      </c>
      <c r="K145" s="64">
        <f>[1]иные!V$32</f>
        <v>48</v>
      </c>
      <c r="L145" s="63">
        <f t="shared" si="32"/>
        <v>15.805548</v>
      </c>
      <c r="M145" s="63">
        <f>[1]иные!BE$32</f>
        <v>3.1082040000000002</v>
      </c>
      <c r="N145" s="63">
        <f>[1]иные!BY$32</f>
        <v>3.1743359999999998</v>
      </c>
      <c r="O145" s="63">
        <f>[1]иные!CS$32</f>
        <v>6.3486719999999996</v>
      </c>
      <c r="P145" s="63">
        <f>[1]иные!EB$32</f>
        <v>3.1743359999999998</v>
      </c>
      <c r="Q145" s="45">
        <f t="shared" si="33"/>
        <v>0</v>
      </c>
      <c r="R145" s="45">
        <f t="shared" si="34"/>
        <v>0</v>
      </c>
    </row>
    <row r="146" spans="2:18" s="41" customFormat="1" ht="29.25" customHeight="1" x14ac:dyDescent="0.25">
      <c r="B146" s="34"/>
      <c r="C146" s="12" t="s">
        <v>23</v>
      </c>
      <c r="D146" s="61" t="s">
        <v>30</v>
      </c>
      <c r="E146" s="62">
        <f>[1]иные!W$33</f>
        <v>299</v>
      </c>
      <c r="F146" s="63">
        <f>[1]иные!EG$33</f>
        <v>23.018814000000006</v>
      </c>
      <c r="G146" s="64">
        <f t="shared" si="31"/>
        <v>299</v>
      </c>
      <c r="H146" s="64">
        <f>[1]иные!G$33</f>
        <v>59</v>
      </c>
      <c r="I146" s="64">
        <f>[1]иные!K$33</f>
        <v>60</v>
      </c>
      <c r="J146" s="64">
        <f>[1]иные!O$33</f>
        <v>120</v>
      </c>
      <c r="K146" s="64">
        <f>[1]иные!V$33</f>
        <v>60</v>
      </c>
      <c r="L146" s="63">
        <f t="shared" si="32"/>
        <v>23.018814000000006</v>
      </c>
      <c r="M146" s="63">
        <f>[1]иные!BE$33</f>
        <v>4.542174000000001</v>
      </c>
      <c r="N146" s="63">
        <f>[1]иные!BY$33</f>
        <v>4.6191600000000008</v>
      </c>
      <c r="O146" s="63">
        <f>[1]иные!CS$33</f>
        <v>9.2383200000000016</v>
      </c>
      <c r="P146" s="63">
        <f>[1]иные!EB$33</f>
        <v>4.6191600000000008</v>
      </c>
      <c r="Q146" s="45">
        <f t="shared" si="33"/>
        <v>0</v>
      </c>
      <c r="R146" s="45">
        <f t="shared" si="34"/>
        <v>0</v>
      </c>
    </row>
    <row r="147" spans="2:18" s="41" customFormat="1" ht="29.25" customHeight="1" x14ac:dyDescent="0.25">
      <c r="B147" s="34"/>
      <c r="C147" s="12" t="s">
        <v>53</v>
      </c>
      <c r="D147" s="61" t="s">
        <v>30</v>
      </c>
      <c r="E147" s="62">
        <f>[1]иные!W$34</f>
        <v>0</v>
      </c>
      <c r="F147" s="63">
        <f>[1]иные!EG$34</f>
        <v>0</v>
      </c>
      <c r="G147" s="64">
        <f t="shared" si="31"/>
        <v>0</v>
      </c>
      <c r="H147" s="64">
        <f>[1]иные!G$34</f>
        <v>0</v>
      </c>
      <c r="I147" s="64">
        <f>[1]иные!K$34</f>
        <v>0</v>
      </c>
      <c r="J147" s="64">
        <f>[1]иные!O$34</f>
        <v>0</v>
      </c>
      <c r="K147" s="64">
        <f>[1]иные!V$34</f>
        <v>0</v>
      </c>
      <c r="L147" s="63">
        <f t="shared" si="32"/>
        <v>0</v>
      </c>
      <c r="M147" s="63">
        <f>[1]иные!BE$34</f>
        <v>0</v>
      </c>
      <c r="N147" s="63">
        <f>[1]иные!BY$34</f>
        <v>0</v>
      </c>
      <c r="O147" s="63">
        <f>[1]иные!CS$34</f>
        <v>0</v>
      </c>
      <c r="P147" s="63">
        <f>[1]иные!EB$34</f>
        <v>0</v>
      </c>
      <c r="Q147" s="45">
        <f t="shared" si="33"/>
        <v>0</v>
      </c>
      <c r="R147" s="45">
        <f t="shared" si="34"/>
        <v>0</v>
      </c>
    </row>
    <row r="148" spans="2:18" s="41" customFormat="1" ht="29.25" customHeight="1" x14ac:dyDescent="0.25">
      <c r="B148" s="34"/>
      <c r="C148" s="50" t="s">
        <v>39</v>
      </c>
      <c r="D148" s="59" t="s">
        <v>30</v>
      </c>
      <c r="E148" s="60">
        <f>E149+E150</f>
        <v>1672</v>
      </c>
      <c r="F148" s="60">
        <f t="shared" ref="F148:P148" si="35">F149+F150</f>
        <v>1184.9891327999999</v>
      </c>
      <c r="G148" s="60">
        <f t="shared" si="35"/>
        <v>1672</v>
      </c>
      <c r="H148" s="60">
        <f t="shared" si="35"/>
        <v>417</v>
      </c>
      <c r="I148" s="60">
        <f t="shared" si="35"/>
        <v>420</v>
      </c>
      <c r="J148" s="60">
        <f t="shared" si="35"/>
        <v>420</v>
      </c>
      <c r="K148" s="60">
        <f t="shared" si="35"/>
        <v>415</v>
      </c>
      <c r="L148" s="60">
        <f t="shared" si="35"/>
        <v>1184.9891327999999</v>
      </c>
      <c r="M148" s="60">
        <f t="shared" si="35"/>
        <v>295.577856</v>
      </c>
      <c r="N148" s="60">
        <f t="shared" si="35"/>
        <v>297.63763199999994</v>
      </c>
      <c r="O148" s="60">
        <f t="shared" si="35"/>
        <v>297.63763199999994</v>
      </c>
      <c r="P148" s="60">
        <f t="shared" si="35"/>
        <v>294.1360128</v>
      </c>
      <c r="Q148" s="45">
        <f t="shared" si="33"/>
        <v>0</v>
      </c>
      <c r="R148" s="45">
        <f t="shared" si="34"/>
        <v>0</v>
      </c>
    </row>
    <row r="149" spans="2:18" s="41" customFormat="1" ht="29.25" customHeight="1" x14ac:dyDescent="0.25">
      <c r="B149" s="34"/>
      <c r="C149" s="8" t="s">
        <v>40</v>
      </c>
      <c r="D149" s="61" t="s">
        <v>30</v>
      </c>
      <c r="E149" s="62">
        <f>'[1]проф.пос. по стом. '!W$14</f>
        <v>1078</v>
      </c>
      <c r="F149" s="63">
        <f>'[1]проф.пос. по стом. '!EW$14</f>
        <v>777.15348479999989</v>
      </c>
      <c r="G149" s="64">
        <f>SUM(H149:K149)</f>
        <v>1078</v>
      </c>
      <c r="H149" s="64">
        <f>'[1]проф.пос. по стом. '!G$14</f>
        <v>270</v>
      </c>
      <c r="I149" s="64">
        <f>'[1]проф.пос. по стом. '!K$14</f>
        <v>270</v>
      </c>
      <c r="J149" s="64">
        <f>'[1]проф.пос. по стом. '!O$14</f>
        <v>270</v>
      </c>
      <c r="K149" s="64">
        <f>'[1]проф.пос. по стом. '!V$14</f>
        <v>268</v>
      </c>
      <c r="L149" s="63">
        <f>SUM(M149:P149)</f>
        <v>777.15348479999989</v>
      </c>
      <c r="M149" s="63">
        <f>'[1]проф.пос. по стом. '!BU$14</f>
        <v>194.64883199999997</v>
      </c>
      <c r="N149" s="63">
        <f>'[1]проф.пос. по стом. '!CO$14</f>
        <v>194.64883199999997</v>
      </c>
      <c r="O149" s="63">
        <f>'[1]проф.пос. по стом. '!DI$14</f>
        <v>194.64883199999997</v>
      </c>
      <c r="P149" s="63">
        <f>'[1]проф.пос. по стом. '!ER$14</f>
        <v>193.2069888</v>
      </c>
      <c r="Q149" s="45">
        <f t="shared" si="33"/>
        <v>0</v>
      </c>
      <c r="R149" s="45">
        <f t="shared" si="34"/>
        <v>0</v>
      </c>
    </row>
    <row r="150" spans="2:18" s="41" customFormat="1" ht="29.25" customHeight="1" x14ac:dyDescent="0.25">
      <c r="B150" s="34"/>
      <c r="C150" s="8" t="s">
        <v>41</v>
      </c>
      <c r="D150" s="61" t="s">
        <v>30</v>
      </c>
      <c r="E150" s="62">
        <f>'[1]проф.пос. по стом. '!W$15</f>
        <v>594</v>
      </c>
      <c r="F150" s="63">
        <f>'[1]проф.пос. по стом. '!EW$15</f>
        <v>407.83564800000005</v>
      </c>
      <c r="G150" s="64">
        <f>SUM(H150:K150)</f>
        <v>594</v>
      </c>
      <c r="H150" s="64">
        <f>'[1]проф.пос. по стом. '!G$15</f>
        <v>147</v>
      </c>
      <c r="I150" s="64">
        <f>'[1]проф.пос. по стом. '!K$15</f>
        <v>150</v>
      </c>
      <c r="J150" s="64">
        <f>'[1]проф.пос. по стом. '!O$15</f>
        <v>150</v>
      </c>
      <c r="K150" s="64">
        <f>'[1]проф.пос. по стом. '!V$15</f>
        <v>147</v>
      </c>
      <c r="L150" s="63">
        <f>SUM(M150:P150)</f>
        <v>407.83564799999999</v>
      </c>
      <c r="M150" s="63">
        <f>'[1]проф.пос. по стом. '!BU$15</f>
        <v>100.929024</v>
      </c>
      <c r="N150" s="63">
        <f>'[1]проф.пос. по стом. '!CO$15</f>
        <v>102.9888</v>
      </c>
      <c r="O150" s="63">
        <f>'[1]проф.пос. по стом. '!DI$15</f>
        <v>102.9888</v>
      </c>
      <c r="P150" s="63">
        <f>'[1]проф.пос. по стом. '!ER$15</f>
        <v>100.929024</v>
      </c>
      <c r="Q150" s="45">
        <f t="shared" si="33"/>
        <v>0</v>
      </c>
      <c r="R150" s="45">
        <f t="shared" si="34"/>
        <v>0</v>
      </c>
    </row>
    <row r="151" spans="2:18" s="41" customFormat="1" ht="29.25" customHeight="1" x14ac:dyDescent="0.25">
      <c r="B151" s="34"/>
      <c r="C151" s="50" t="s">
        <v>42</v>
      </c>
      <c r="D151" s="59" t="s">
        <v>30</v>
      </c>
      <c r="E151" s="60">
        <f>'[2]ПМО взр'!BG$93</f>
        <v>1502</v>
      </c>
      <c r="F151" s="65">
        <f>'[2]ПМО взр'!NN$93</f>
        <v>3805.1839999999993</v>
      </c>
      <c r="G151" s="66">
        <f>H151+I151+J151+K151</f>
        <v>1502</v>
      </c>
      <c r="H151" s="66">
        <f>'[2]ПМО взр'!N$93</f>
        <v>393</v>
      </c>
      <c r="I151" s="66">
        <f>'[2]ПМО взр'!Z$93</f>
        <v>0</v>
      </c>
      <c r="J151" s="66">
        <f>'[2]ПМО взр'!AL$93</f>
        <v>270</v>
      </c>
      <c r="K151" s="66">
        <f>'[2]ПМО взр'!BD$93</f>
        <v>839</v>
      </c>
      <c r="L151" s="65">
        <f>M151+N151+O151+P151</f>
        <v>3805.1839999999997</v>
      </c>
      <c r="M151" s="65">
        <f>'[2]ПМО взр'!EW$93</f>
        <v>972.88599999999997</v>
      </c>
      <c r="N151" s="65">
        <f>'[2]ПМО взр'!HE$93</f>
        <v>0</v>
      </c>
      <c r="O151" s="65">
        <f>'[2]ПМО взр'!JM$93</f>
        <v>703.25599999999997</v>
      </c>
      <c r="P151" s="65">
        <f>'[2]ПМО взр'!MY$93</f>
        <v>2129.0419999999999</v>
      </c>
      <c r="Q151" s="45">
        <f t="shared" si="33"/>
        <v>0</v>
      </c>
      <c r="R151" s="45">
        <f t="shared" si="34"/>
        <v>0</v>
      </c>
    </row>
    <row r="152" spans="2:18" s="41" customFormat="1" ht="29.25" customHeight="1" x14ac:dyDescent="0.25">
      <c r="B152" s="34"/>
      <c r="C152" s="50" t="s">
        <v>43</v>
      </c>
      <c r="D152" s="59" t="s">
        <v>30</v>
      </c>
      <c r="E152" s="60">
        <f>'[2]Проф.МО дети  '!V$43</f>
        <v>3628</v>
      </c>
      <c r="F152" s="65">
        <f>'[2]Проф.МО дети  '!DZ$43</f>
        <v>12225.79073363566</v>
      </c>
      <c r="G152" s="66">
        <f t="shared" ref="G152:G158" si="36">H152+I152+J152+K152</f>
        <v>3628</v>
      </c>
      <c r="H152" s="66">
        <f>'[2]Проф.МО дети  '!G$43</f>
        <v>240</v>
      </c>
      <c r="I152" s="66">
        <f>'[2]Проф.МО дети  '!K$43</f>
        <v>0</v>
      </c>
      <c r="J152" s="66">
        <f>'[2]Проф.МО дети  '!O$43</f>
        <v>1368</v>
      </c>
      <c r="K152" s="66">
        <f>'[2]Проф.МО дети  '!U$43</f>
        <v>2020</v>
      </c>
      <c r="L152" s="65">
        <f t="shared" ref="L152:L158" si="37">M152+N152+O152+P152</f>
        <v>12225.790733635662</v>
      </c>
      <c r="M152" s="65">
        <f>'[2]Проф.МО дети  '!BC$43</f>
        <v>900.10692783342949</v>
      </c>
      <c r="N152" s="65">
        <f>'[2]Проф.МО дети  '!BW$43</f>
        <v>0</v>
      </c>
      <c r="O152" s="65">
        <f>'[2]Проф.МО дети  '!CQ$43</f>
        <v>4643.3422992763772</v>
      </c>
      <c r="P152" s="65">
        <f>'[2]Проф.МО дети  '!DU$43</f>
        <v>6682.3415065258541</v>
      </c>
      <c r="Q152" s="45">
        <f t="shared" si="33"/>
        <v>0</v>
      </c>
      <c r="R152" s="45">
        <f t="shared" si="34"/>
        <v>0</v>
      </c>
    </row>
    <row r="153" spans="2:18" s="41" customFormat="1" ht="29.25" customHeight="1" x14ac:dyDescent="0.25">
      <c r="B153" s="34"/>
      <c r="C153" s="50" t="s">
        <v>44</v>
      </c>
      <c r="D153" s="59" t="s">
        <v>30</v>
      </c>
      <c r="E153" s="60">
        <f>'[2]ДДС ТЖС'!V$15</f>
        <v>205</v>
      </c>
      <c r="F153" s="65">
        <f>'[2]ДДС ТЖС'!EB$15</f>
        <v>2054.7345519999999</v>
      </c>
      <c r="G153" s="66">
        <f t="shared" si="36"/>
        <v>205</v>
      </c>
      <c r="H153" s="66">
        <f>'[2]ДДС ТЖС'!G$15</f>
        <v>0</v>
      </c>
      <c r="I153" s="66">
        <f>'[2]ДДС ТЖС'!K$15</f>
        <v>0</v>
      </c>
      <c r="J153" s="66">
        <f>'[2]ДДС ТЖС'!O$15</f>
        <v>0</v>
      </c>
      <c r="K153" s="66">
        <f>'[2]ДДС ТЖС'!U$15</f>
        <v>205</v>
      </c>
      <c r="L153" s="65">
        <f t="shared" si="37"/>
        <v>2054.7345519999999</v>
      </c>
      <c r="M153" s="65">
        <f>'[2]ДДС ТЖС'!BE$15</f>
        <v>0</v>
      </c>
      <c r="N153" s="65">
        <f>'[2]ДДС ТЖС'!BY$15</f>
        <v>0</v>
      </c>
      <c r="O153" s="65">
        <f>'[2]ДДС ТЖС'!CS$15</f>
        <v>0</v>
      </c>
      <c r="P153" s="65">
        <f>'[2]ДДС ТЖС'!DW$15</f>
        <v>2054.7345519999999</v>
      </c>
      <c r="Q153" s="45">
        <f t="shared" si="33"/>
        <v>0</v>
      </c>
      <c r="R153" s="45">
        <f t="shared" si="34"/>
        <v>0</v>
      </c>
    </row>
    <row r="154" spans="2:18" s="41" customFormat="1" ht="29.25" customHeight="1" x14ac:dyDescent="0.25">
      <c r="B154" s="34"/>
      <c r="C154" s="50" t="s">
        <v>45</v>
      </c>
      <c r="D154" s="59" t="s">
        <v>30</v>
      </c>
      <c r="E154" s="60">
        <f>'[2]ДДС опека'!V$14</f>
        <v>321</v>
      </c>
      <c r="F154" s="65">
        <f>'[2]ДДС опека'!ED$14</f>
        <v>3081.2360600000002</v>
      </c>
      <c r="G154" s="66">
        <f t="shared" si="36"/>
        <v>321</v>
      </c>
      <c r="H154" s="66">
        <f>'[2]ДДС опека'!G$14</f>
        <v>0</v>
      </c>
      <c r="I154" s="66">
        <f>'[2]ДДС опека'!K$14</f>
        <v>0</v>
      </c>
      <c r="J154" s="66">
        <f>'[2]ДДС опека'!O$14</f>
        <v>0</v>
      </c>
      <c r="K154" s="66">
        <f>'[2]ДДС опека'!U$14</f>
        <v>321</v>
      </c>
      <c r="L154" s="65">
        <f t="shared" si="37"/>
        <v>3081.2360600000002</v>
      </c>
      <c r="M154" s="65">
        <f>'[2]ДДС опека'!BE$14</f>
        <v>0</v>
      </c>
      <c r="N154" s="65">
        <f>'[2]ДДС опека'!BY$14</f>
        <v>0</v>
      </c>
      <c r="O154" s="65">
        <f>'[2]ДДС опека'!CS$14</f>
        <v>0</v>
      </c>
      <c r="P154" s="65">
        <f>'[2]ДДС опека'!DW$14</f>
        <v>3081.2360600000002</v>
      </c>
      <c r="Q154" s="45">
        <f t="shared" si="33"/>
        <v>0</v>
      </c>
      <c r="R154" s="45">
        <f t="shared" si="34"/>
        <v>0</v>
      </c>
    </row>
    <row r="155" spans="2:18" s="41" customFormat="1" ht="29.25" customHeight="1" x14ac:dyDescent="0.25">
      <c r="B155" s="34"/>
      <c r="C155" s="50" t="s">
        <v>46</v>
      </c>
      <c r="D155" s="59" t="s">
        <v>30</v>
      </c>
      <c r="E155" s="60">
        <f>'[2]ДВН1Этап новый '!BG$74</f>
        <v>4898</v>
      </c>
      <c r="F155" s="65">
        <f>'[2]ДВН1Этап новый '!NP$74</f>
        <v>14946.331999999999</v>
      </c>
      <c r="G155" s="66">
        <f>H155+I155+J155+K155</f>
        <v>4898</v>
      </c>
      <c r="H155" s="66">
        <f>'[2]ДВН1Этап новый '!N$74</f>
        <v>1234</v>
      </c>
      <c r="I155" s="66">
        <f>'[2]ДВН1Этап новый '!Z$74</f>
        <v>245</v>
      </c>
      <c r="J155" s="66">
        <f>'[2]ДВН1Этап новый '!AL$74</f>
        <v>1752</v>
      </c>
      <c r="K155" s="66">
        <f>'[2]ДВН1Этап новый '!BD$74</f>
        <v>1667</v>
      </c>
      <c r="L155" s="65">
        <f t="shared" si="37"/>
        <v>14946.331999999999</v>
      </c>
      <c r="M155" s="65">
        <f>'[2]ДВН1Этап новый '!EY$74</f>
        <v>3785.2099999999996</v>
      </c>
      <c r="N155" s="65">
        <f>'[2]ДВН1Этап новый '!HG$74</f>
        <v>1082.6480000000001</v>
      </c>
      <c r="O155" s="65">
        <f>'[2]ДВН1Этап новый '!JO$74</f>
        <v>5093.6260000000002</v>
      </c>
      <c r="P155" s="65">
        <f>'[2]ДВН1Этап новый '!NA$74</f>
        <v>4984.8479999999981</v>
      </c>
      <c r="Q155" s="45">
        <f t="shared" si="33"/>
        <v>0</v>
      </c>
      <c r="R155" s="45">
        <f t="shared" si="34"/>
        <v>0</v>
      </c>
    </row>
    <row r="156" spans="2:18" s="41" customFormat="1" ht="29.25" customHeight="1" x14ac:dyDescent="0.25">
      <c r="B156" s="34"/>
      <c r="C156" s="50" t="s">
        <v>47</v>
      </c>
      <c r="D156" s="59" t="s">
        <v>30</v>
      </c>
      <c r="E156" s="60">
        <f>'[2]ДВН2 этап'!BG$80</f>
        <v>354</v>
      </c>
      <c r="F156" s="65">
        <f>'[2]ДВН2 этап'!ND$80</f>
        <v>1868.2359999999996</v>
      </c>
      <c r="G156" s="66">
        <f t="shared" si="36"/>
        <v>354</v>
      </c>
      <c r="H156" s="66">
        <f>'[2]ДВН2 этап'!N$80</f>
        <v>12</v>
      </c>
      <c r="I156" s="66">
        <f>'[2]ДВН2 этап'!Z$80</f>
        <v>0</v>
      </c>
      <c r="J156" s="66">
        <f>'[2]ДВН2 этап'!AL$80</f>
        <v>96</v>
      </c>
      <c r="K156" s="66">
        <f>'[2]ДВН2 этап'!BD$80</f>
        <v>246</v>
      </c>
      <c r="L156" s="65">
        <f t="shared" si="37"/>
        <v>1868.2359999999999</v>
      </c>
      <c r="M156" s="65">
        <f>'[2]ДВН2 этап'!EM$80</f>
        <v>63.359000000000002</v>
      </c>
      <c r="N156" s="65">
        <f>'[2]ДВН2 этап'!GU$80</f>
        <v>0</v>
      </c>
      <c r="O156" s="65">
        <f>'[2]ДВН2 этап'!JC$80</f>
        <v>524.61900000000003</v>
      </c>
      <c r="P156" s="65">
        <f>'[2]ДВН2 этап'!MO$80</f>
        <v>1280.2579999999998</v>
      </c>
      <c r="Q156" s="45">
        <f t="shared" si="33"/>
        <v>0</v>
      </c>
      <c r="R156" s="45">
        <f t="shared" si="34"/>
        <v>0</v>
      </c>
    </row>
    <row r="157" spans="2:18" s="41" customFormat="1" ht="29.25" customHeight="1" x14ac:dyDescent="0.25">
      <c r="B157" s="34"/>
      <c r="C157" s="50" t="s">
        <v>48</v>
      </c>
      <c r="D157" s="50" t="s">
        <v>30</v>
      </c>
      <c r="E157" s="60">
        <f>'[2]1 в 2 года Исследования кала'!$BF$21</f>
        <v>0</v>
      </c>
      <c r="F157" s="65">
        <f>'[2]1 в 2 года Исследования кала'!$MY$21</f>
        <v>0</v>
      </c>
      <c r="G157" s="67">
        <f t="shared" si="36"/>
        <v>0</v>
      </c>
      <c r="H157" s="66">
        <f>'[2]1 в 2 года Исследования кала'!$M$21</f>
        <v>0</v>
      </c>
      <c r="I157" s="66">
        <f>'[2]1 в 2 года Исследования кала'!$Y$21</f>
        <v>0</v>
      </c>
      <c r="J157" s="66">
        <f>'[2]1 в 2 года Исследования кала'!$AK$21</f>
        <v>0</v>
      </c>
      <c r="K157" s="66">
        <f>'[2]1 в 2 года Исследования кала'!$BC$21</f>
        <v>0</v>
      </c>
      <c r="L157" s="68">
        <f t="shared" si="37"/>
        <v>0</v>
      </c>
      <c r="M157" s="65">
        <f>'[2]1 в 2 года Исследования кала'!$EF$21</f>
        <v>0</v>
      </c>
      <c r="N157" s="65">
        <f>'[2]1 в 2 года Исследования кала'!$GN$21</f>
        <v>0</v>
      </c>
      <c r="O157" s="65">
        <f>'[2]1 в 2 года Исследования кала'!$IV$21</f>
        <v>0</v>
      </c>
      <c r="P157" s="65">
        <f>'[2]1 в 2 года Исследования кала'!$MH$21</f>
        <v>0</v>
      </c>
      <c r="Q157" s="45">
        <f t="shared" si="33"/>
        <v>0</v>
      </c>
      <c r="R157" s="45">
        <f t="shared" si="34"/>
        <v>0</v>
      </c>
    </row>
    <row r="158" spans="2:18" s="41" customFormat="1" ht="29.25" customHeight="1" x14ac:dyDescent="0.25">
      <c r="B158" s="34"/>
      <c r="C158" s="50" t="s">
        <v>49</v>
      </c>
      <c r="D158" s="50" t="s">
        <v>30</v>
      </c>
      <c r="E158" s="60">
        <f>[2]Маммография!$U$21</f>
        <v>0</v>
      </c>
      <c r="F158" s="65">
        <f>[2]Маммография!$DT$21</f>
        <v>0</v>
      </c>
      <c r="G158" s="66">
        <f t="shared" si="36"/>
        <v>0</v>
      </c>
      <c r="H158" s="66">
        <f>[2]Маммография!$F$21</f>
        <v>0</v>
      </c>
      <c r="I158" s="66">
        <f>[2]Маммография!$J$21</f>
        <v>0</v>
      </c>
      <c r="J158" s="66">
        <f>[2]Маммография!$N$21</f>
        <v>0</v>
      </c>
      <c r="K158" s="66">
        <f>[2]Маммография!$T$21</f>
        <v>0</v>
      </c>
      <c r="L158" s="65">
        <f t="shared" si="37"/>
        <v>0</v>
      </c>
      <c r="M158" s="65">
        <f>[2]Маммография!$AW$21</f>
        <v>0</v>
      </c>
      <c r="N158" s="65">
        <f>[2]Маммография!$BQ$21</f>
        <v>0</v>
      </c>
      <c r="O158" s="65">
        <f>[2]Маммография!$CK$21</f>
        <v>0</v>
      </c>
      <c r="P158" s="65">
        <f>[2]Маммография!$DO$21</f>
        <v>0</v>
      </c>
      <c r="Q158" s="45">
        <f t="shared" si="33"/>
        <v>0</v>
      </c>
      <c r="R158" s="45">
        <f t="shared" si="34"/>
        <v>0</v>
      </c>
    </row>
    <row r="159" spans="2:18" s="41" customFormat="1" ht="29.25" customHeight="1" x14ac:dyDescent="0.25">
      <c r="B159" s="34"/>
      <c r="C159" s="69" t="s">
        <v>6</v>
      </c>
      <c r="D159" s="69"/>
      <c r="E159" s="70">
        <f>E77+E94+E95+E96+E97+E98+E103+E116+E120+E135+E148+E151+E152+E153+E154+E155+E156+E157+E158</f>
        <v>110289</v>
      </c>
      <c r="F159" s="70">
        <f t="shared" ref="F159:P159" si="38">F77+F94+F95+F96+F97+F98+F103+F116+F120+F135+F148+F151+F152+F153+F154+F155+F156+F157+F158</f>
        <v>172984.13993187406</v>
      </c>
      <c r="G159" s="70">
        <f t="shared" si="38"/>
        <v>110289</v>
      </c>
      <c r="H159" s="70">
        <f t="shared" si="38"/>
        <v>24880</v>
      </c>
      <c r="I159" s="70">
        <f t="shared" si="38"/>
        <v>25363</v>
      </c>
      <c r="J159" s="70">
        <f t="shared" si="38"/>
        <v>29735</v>
      </c>
      <c r="K159" s="70">
        <f t="shared" si="38"/>
        <v>30311</v>
      </c>
      <c r="L159" s="70">
        <f t="shared" si="38"/>
        <v>172984.13993187406</v>
      </c>
      <c r="M159" s="70">
        <f t="shared" si="38"/>
        <v>37868.994827568138</v>
      </c>
      <c r="N159" s="70">
        <f t="shared" si="38"/>
        <v>35400.707656661471</v>
      </c>
      <c r="O159" s="70">
        <f t="shared" si="38"/>
        <v>45127.538901372238</v>
      </c>
      <c r="P159" s="70">
        <f t="shared" si="38"/>
        <v>54586.898546272227</v>
      </c>
      <c r="Q159" s="45">
        <f t="shared" si="33"/>
        <v>0</v>
      </c>
      <c r="R159" s="45">
        <f t="shared" si="34"/>
        <v>0</v>
      </c>
    </row>
    <row r="160" spans="2:18" s="41" customFormat="1" ht="29.25" customHeight="1" x14ac:dyDescent="0.25">
      <c r="B160" s="71" t="s">
        <v>59</v>
      </c>
      <c r="C160" s="50" t="s">
        <v>12</v>
      </c>
      <c r="D160" s="59" t="s">
        <v>13</v>
      </c>
      <c r="E160" s="72">
        <f>SUM(E161:E173)</f>
        <v>28509</v>
      </c>
      <c r="F160" s="72">
        <f t="shared" ref="F160:P160" si="39">SUM(F161:F173)</f>
        <v>69908.275600407418</v>
      </c>
      <c r="G160" s="72">
        <f t="shared" si="39"/>
        <v>28509</v>
      </c>
      <c r="H160" s="72">
        <f t="shared" si="39"/>
        <v>7122</v>
      </c>
      <c r="I160" s="72">
        <f t="shared" si="39"/>
        <v>7645</v>
      </c>
      <c r="J160" s="72">
        <f t="shared" si="39"/>
        <v>7644</v>
      </c>
      <c r="K160" s="72">
        <f t="shared" si="39"/>
        <v>6098</v>
      </c>
      <c r="L160" s="72">
        <f t="shared" si="39"/>
        <v>69908.275600407418</v>
      </c>
      <c r="M160" s="72">
        <f t="shared" si="39"/>
        <v>17427.945094300001</v>
      </c>
      <c r="N160" s="72">
        <f t="shared" si="39"/>
        <v>18636.100153449999</v>
      </c>
      <c r="O160" s="72">
        <f t="shared" si="39"/>
        <v>18686.431673000003</v>
      </c>
      <c r="P160" s="72">
        <f t="shared" si="39"/>
        <v>15157.7986796574</v>
      </c>
      <c r="Q160" s="45">
        <f t="shared" si="33"/>
        <v>0</v>
      </c>
      <c r="R160" s="45">
        <f t="shared" si="34"/>
        <v>0</v>
      </c>
    </row>
    <row r="161" spans="2:18" s="41" customFormat="1" ht="29.25" customHeight="1" x14ac:dyDescent="0.25">
      <c r="B161" s="71"/>
      <c r="C161" s="1" t="s">
        <v>14</v>
      </c>
      <c r="D161" s="61" t="s">
        <v>13</v>
      </c>
      <c r="E161" s="73">
        <f>[1]заб.без.стом.!W$45</f>
        <v>7680</v>
      </c>
      <c r="F161" s="63">
        <f>[1]заб.без.стом.!EQ$45</f>
        <v>21182.928</v>
      </c>
      <c r="G161" s="64">
        <f>SUM(H161:K161)</f>
        <v>7680</v>
      </c>
      <c r="H161" s="64">
        <f>[1]заб.без.стом.!G$45</f>
        <v>1920</v>
      </c>
      <c r="I161" s="64">
        <f>[1]заб.без.стом.!K$45</f>
        <v>1920</v>
      </c>
      <c r="J161" s="64">
        <f>[1]заб.без.стом.!O$45</f>
        <v>1920</v>
      </c>
      <c r="K161" s="64">
        <f>[1]заб.без.стом.!V$45</f>
        <v>1920</v>
      </c>
      <c r="L161" s="63">
        <f>SUM(M161:P161)</f>
        <v>21182.928</v>
      </c>
      <c r="M161" s="63">
        <f>[1]заб.без.стом.!BO$45</f>
        <v>5295.732</v>
      </c>
      <c r="N161" s="63">
        <f>[1]заб.без.стом.!CI$45</f>
        <v>5295.732</v>
      </c>
      <c r="O161" s="63">
        <f>[1]заб.без.стом.!DC$45</f>
        <v>5295.732</v>
      </c>
      <c r="P161" s="63">
        <f>[1]заб.без.стом.!EL$45</f>
        <v>5295.732</v>
      </c>
      <c r="Q161" s="45">
        <f t="shared" si="33"/>
        <v>0</v>
      </c>
      <c r="R161" s="45">
        <f t="shared" si="34"/>
        <v>0</v>
      </c>
    </row>
    <row r="162" spans="2:18" s="41" customFormat="1" ht="29.25" customHeight="1" x14ac:dyDescent="0.25">
      <c r="B162" s="71"/>
      <c r="C162" s="1" t="s">
        <v>15</v>
      </c>
      <c r="D162" s="61" t="s">
        <v>13</v>
      </c>
      <c r="E162" s="73">
        <f>[1]заб.без.стом.!W$47</f>
        <v>6566</v>
      </c>
      <c r="F162" s="63">
        <f>[1]заб.без.стом.!EQ$47</f>
        <v>11762.562174480003</v>
      </c>
      <c r="G162" s="64">
        <f t="shared" ref="G162:G173" si="40">SUM(H162:K162)</f>
        <v>6566</v>
      </c>
      <c r="H162" s="64">
        <f>[1]заб.без.стом.!G$47</f>
        <v>1687</v>
      </c>
      <c r="I162" s="64">
        <f>[1]заб.без.стом.!K$47</f>
        <v>2000</v>
      </c>
      <c r="J162" s="64">
        <f>[1]заб.без.стом.!O$47</f>
        <v>1850</v>
      </c>
      <c r="K162" s="64">
        <f>[1]заб.без.стом.!V$47</f>
        <v>1029</v>
      </c>
      <c r="L162" s="63">
        <f t="shared" ref="L162:L173" si="41">SUM(M162:P162)</f>
        <v>11762.562174479999</v>
      </c>
      <c r="M162" s="63">
        <f>[1]заб.без.стом.!BO$47</f>
        <v>3015.1912108500001</v>
      </c>
      <c r="N162" s="63">
        <f>[1]заб.без.стом.!CI$47</f>
        <v>3574.6190999999999</v>
      </c>
      <c r="O162" s="63">
        <f>[1]заб.без.стом.!DC$47</f>
        <v>3306.5226674999999</v>
      </c>
      <c r="P162" s="63">
        <f>[1]заб.без.стом.!EL$47</f>
        <v>1866.2291961300002</v>
      </c>
      <c r="Q162" s="45">
        <f t="shared" si="33"/>
        <v>0</v>
      </c>
      <c r="R162" s="45">
        <f t="shared" si="34"/>
        <v>0</v>
      </c>
    </row>
    <row r="163" spans="2:18" s="41" customFormat="1" ht="29.25" customHeight="1" x14ac:dyDescent="0.25">
      <c r="B163" s="71"/>
      <c r="C163" s="1" t="s">
        <v>16</v>
      </c>
      <c r="D163" s="61" t="s">
        <v>13</v>
      </c>
      <c r="E163" s="73">
        <f>[1]заб.без.стом.!W$49</f>
        <v>1151</v>
      </c>
      <c r="F163" s="63">
        <f>[1]заб.без.стом.!EQ$49</f>
        <v>2670.0564410129991</v>
      </c>
      <c r="G163" s="64">
        <f t="shared" si="40"/>
        <v>1151</v>
      </c>
      <c r="H163" s="64">
        <f>[1]заб.без.стом.!G$49</f>
        <v>281</v>
      </c>
      <c r="I163" s="64">
        <f>[1]заб.без.стом.!K$49</f>
        <v>318</v>
      </c>
      <c r="J163" s="64">
        <f>[1]заб.без.стом.!O$49</f>
        <v>296</v>
      </c>
      <c r="K163" s="64">
        <f>[1]заб.без.стом.!V$49</f>
        <v>256</v>
      </c>
      <c r="L163" s="63">
        <f t="shared" si="41"/>
        <v>2670.056441013</v>
      </c>
      <c r="M163" s="63">
        <f>[1]заб.без.стом.!BO$49</f>
        <v>651.04405274999988</v>
      </c>
      <c r="N163" s="63">
        <f>[1]заб.без.стом.!CI$49</f>
        <v>736.76871449999999</v>
      </c>
      <c r="O163" s="63">
        <f>[1]заб.без.стом.!DC$49</f>
        <v>685.79729399999997</v>
      </c>
      <c r="P163" s="63">
        <f>[1]заб.без.стом.!EL$49</f>
        <v>596.4463797630001</v>
      </c>
      <c r="Q163" s="45">
        <f t="shared" si="33"/>
        <v>0</v>
      </c>
      <c r="R163" s="45">
        <f t="shared" si="34"/>
        <v>0</v>
      </c>
    </row>
    <row r="164" spans="2:18" s="41" customFormat="1" ht="29.25" customHeight="1" x14ac:dyDescent="0.25">
      <c r="B164" s="71"/>
      <c r="C164" s="1" t="s">
        <v>17</v>
      </c>
      <c r="D164" s="61" t="s">
        <v>13</v>
      </c>
      <c r="E164" s="73">
        <f>[1]заб.без.стом.!W$50</f>
        <v>1656</v>
      </c>
      <c r="F164" s="63">
        <f>[1]заб.без.стом.!EQ$50</f>
        <v>3443.5906425296998</v>
      </c>
      <c r="G164" s="64">
        <f t="shared" si="40"/>
        <v>1656</v>
      </c>
      <c r="H164" s="64">
        <f>[1]заб.без.стом.!G$50</f>
        <v>414</v>
      </c>
      <c r="I164" s="64">
        <f>[1]заб.без.стом.!K$50</f>
        <v>414</v>
      </c>
      <c r="J164" s="64">
        <f>[1]заб.без.стом.!O$50</f>
        <v>414</v>
      </c>
      <c r="K164" s="64">
        <f>[1]заб.без.стом.!V$50</f>
        <v>414</v>
      </c>
      <c r="L164" s="63">
        <f t="shared" si="41"/>
        <v>3443.5906425296998</v>
      </c>
      <c r="M164" s="63">
        <f>[1]заб.без.стом.!BO$50</f>
        <v>858.70294379999996</v>
      </c>
      <c r="N164" s="63">
        <f>[1]заб.без.стом.!CI$50</f>
        <v>858.70294379999996</v>
      </c>
      <c r="O164" s="63">
        <f>[1]заб.без.стом.!DC$50</f>
        <v>858.70294379999996</v>
      </c>
      <c r="P164" s="63">
        <f>[1]заб.без.стом.!EL$50</f>
        <v>867.48181112969996</v>
      </c>
      <c r="Q164" s="45">
        <f t="shared" si="33"/>
        <v>0</v>
      </c>
      <c r="R164" s="45">
        <f t="shared" si="34"/>
        <v>0</v>
      </c>
    </row>
    <row r="165" spans="2:18" s="41" customFormat="1" ht="29.25" customHeight="1" x14ac:dyDescent="0.25">
      <c r="B165" s="71"/>
      <c r="C165" s="1" t="s">
        <v>37</v>
      </c>
      <c r="D165" s="61" t="s">
        <v>13</v>
      </c>
      <c r="E165" s="73">
        <f>[1]заб.без.стом.!W$51</f>
        <v>4920</v>
      </c>
      <c r="F165" s="63">
        <f>[1]заб.без.стом.!EQ$51</f>
        <v>16808.534875996498</v>
      </c>
      <c r="G165" s="64">
        <f t="shared" si="40"/>
        <v>4920</v>
      </c>
      <c r="H165" s="64">
        <f>[1]заб.без.стом.!G$51</f>
        <v>1230</v>
      </c>
      <c r="I165" s="64">
        <f>[1]заб.без.стом.!K$51</f>
        <v>1384</v>
      </c>
      <c r="J165" s="64">
        <f>[1]заб.без.стом.!O$51</f>
        <v>1383</v>
      </c>
      <c r="K165" s="64">
        <f>[1]заб.без.стом.!V$51</f>
        <v>923</v>
      </c>
      <c r="L165" s="63">
        <f t="shared" si="41"/>
        <v>16808.534875996498</v>
      </c>
      <c r="M165" s="63">
        <f>[1]заб.без.стом.!BO$51</f>
        <v>4206.7971074999987</v>
      </c>
      <c r="N165" s="63">
        <f>[1]заб.без.стом.!CI$51</f>
        <v>4733.5017859999989</v>
      </c>
      <c r="O165" s="63">
        <f>[1]заб.без.стом.!DC$51</f>
        <v>4730.0816257499991</v>
      </c>
      <c r="P165" s="63">
        <f>[1]заб.без.стом.!EL$51</f>
        <v>3138.1543567465001</v>
      </c>
      <c r="Q165" s="45">
        <f t="shared" si="33"/>
        <v>0</v>
      </c>
      <c r="R165" s="45">
        <f t="shared" si="34"/>
        <v>0</v>
      </c>
    </row>
    <row r="166" spans="2:18" s="41" customFormat="1" ht="29.25" customHeight="1" x14ac:dyDescent="0.25">
      <c r="B166" s="71"/>
      <c r="C166" s="1" t="s">
        <v>31</v>
      </c>
      <c r="D166" s="61" t="s">
        <v>13</v>
      </c>
      <c r="E166" s="73">
        <f>[1]заб.без.стом.!W$52</f>
        <v>1067</v>
      </c>
      <c r="F166" s="63">
        <f>[1]заб.без.стом.!EQ$52</f>
        <v>2361.884335947499</v>
      </c>
      <c r="G166" s="64">
        <f t="shared" si="40"/>
        <v>1067</v>
      </c>
      <c r="H166" s="64">
        <f>[1]заб.без.стом.!G$52</f>
        <v>272</v>
      </c>
      <c r="I166" s="64">
        <f>[1]заб.без.стом.!K$52</f>
        <v>234</v>
      </c>
      <c r="J166" s="64">
        <f>[1]заб.без.стом.!O$52</f>
        <v>311</v>
      </c>
      <c r="K166" s="64">
        <f>[1]заб.без.стом.!V$52</f>
        <v>250</v>
      </c>
      <c r="L166" s="63">
        <f t="shared" si="41"/>
        <v>2361.8843359474995</v>
      </c>
      <c r="M166" s="63">
        <f>[1]заб.без.стом.!BO$52</f>
        <v>600.18295999999987</v>
      </c>
      <c r="N166" s="63">
        <f>[1]заб.без.стом.!CI$52</f>
        <v>516.33386999999993</v>
      </c>
      <c r="O166" s="63">
        <f>[1]заб.без.стом.!DC$52</f>
        <v>686.23860499999978</v>
      </c>
      <c r="P166" s="63">
        <f>[1]заб.без.стом.!EL$52</f>
        <v>559.12890094749991</v>
      </c>
      <c r="Q166" s="45">
        <f t="shared" si="33"/>
        <v>0</v>
      </c>
      <c r="R166" s="45">
        <f t="shared" si="34"/>
        <v>0</v>
      </c>
    </row>
    <row r="167" spans="2:18" s="41" customFormat="1" ht="29.25" customHeight="1" x14ac:dyDescent="0.25">
      <c r="B167" s="71"/>
      <c r="C167" s="1" t="s">
        <v>21</v>
      </c>
      <c r="D167" s="61" t="s">
        <v>13</v>
      </c>
      <c r="E167" s="73">
        <f>[1]заб.без.стом.!W$53</f>
        <v>1108</v>
      </c>
      <c r="F167" s="63">
        <f>[1]заб.без.стом.!EQ$53</f>
        <v>1940.7869684671002</v>
      </c>
      <c r="G167" s="64">
        <f t="shared" si="40"/>
        <v>1108</v>
      </c>
      <c r="H167" s="64">
        <f>[1]заб.без.стом.!G$53</f>
        <v>277</v>
      </c>
      <c r="I167" s="64">
        <f>[1]заб.без.стом.!K$53</f>
        <v>294</v>
      </c>
      <c r="J167" s="64">
        <f>[1]заб.без.стом.!O$53</f>
        <v>312</v>
      </c>
      <c r="K167" s="64">
        <f>[1]заб.без.стом.!V$53</f>
        <v>225</v>
      </c>
      <c r="L167" s="63">
        <f t="shared" si="41"/>
        <v>1940.7869684671</v>
      </c>
      <c r="M167" s="63">
        <f>[1]заб.без.стом.!BO$53</f>
        <v>482.86043065000013</v>
      </c>
      <c r="N167" s="63">
        <f>[1]заб.без.стом.!CI$53</f>
        <v>512.4944643</v>
      </c>
      <c r="O167" s="63">
        <f>[1]заб.без.стом.!DC$53</f>
        <v>543.87167640000007</v>
      </c>
      <c r="P167" s="63">
        <f>[1]заб.без.стом.!EL$53</f>
        <v>401.56039711710002</v>
      </c>
      <c r="Q167" s="45">
        <f t="shared" si="33"/>
        <v>0</v>
      </c>
      <c r="R167" s="45">
        <f t="shared" si="34"/>
        <v>0</v>
      </c>
    </row>
    <row r="168" spans="2:18" s="41" customFormat="1" ht="29.25" customHeight="1" x14ac:dyDescent="0.25">
      <c r="B168" s="71"/>
      <c r="C168" s="1" t="s">
        <v>20</v>
      </c>
      <c r="D168" s="61" t="s">
        <v>13</v>
      </c>
      <c r="E168" s="73">
        <f>[1]заб.без.стом.!W$54</f>
        <v>1923</v>
      </c>
      <c r="F168" s="63">
        <f>[1]заб.без.стом.!EQ$54</f>
        <v>4335.3850930747494</v>
      </c>
      <c r="G168" s="64">
        <f t="shared" si="40"/>
        <v>1923</v>
      </c>
      <c r="H168" s="64">
        <f>[1]заб.без.стом.!G$54</f>
        <v>469</v>
      </c>
      <c r="I168" s="64">
        <f>[1]заб.без.стом.!K$54</f>
        <v>466</v>
      </c>
      <c r="J168" s="64">
        <f>[1]заб.без.стом.!O$54</f>
        <v>538</v>
      </c>
      <c r="K168" s="64">
        <f>[1]заб.без.стом.!V$54</f>
        <v>450</v>
      </c>
      <c r="L168" s="63">
        <f t="shared" si="41"/>
        <v>4335.3850930747503</v>
      </c>
      <c r="M168" s="63">
        <f>[1]заб.без.стом.!BO$54</f>
        <v>1055.5717808999998</v>
      </c>
      <c r="N168" s="63">
        <f>[1]заб.без.стом.!CI$54</f>
        <v>1048.8197226000002</v>
      </c>
      <c r="O168" s="63">
        <f>[1]заб.без.стом.!DC$54</f>
        <v>1210.8691217999999</v>
      </c>
      <c r="P168" s="63">
        <f>[1]заб.без.стом.!EL$54</f>
        <v>1020.12446777475</v>
      </c>
      <c r="Q168" s="45">
        <f t="shared" si="33"/>
        <v>0</v>
      </c>
      <c r="R168" s="45">
        <f t="shared" si="34"/>
        <v>0</v>
      </c>
    </row>
    <row r="169" spans="2:18" s="41" customFormat="1" ht="29.25" customHeight="1" x14ac:dyDescent="0.25">
      <c r="B169" s="71"/>
      <c r="C169" s="1" t="s">
        <v>19</v>
      </c>
      <c r="D169" s="61" t="s">
        <v>13</v>
      </c>
      <c r="E169" s="73">
        <f>[1]заб.без.стом.!W$55</f>
        <v>826</v>
      </c>
      <c r="F169" s="63">
        <f>[1]заб.без.стом.!EQ$55</f>
        <v>1934.7785633331998</v>
      </c>
      <c r="G169" s="64">
        <f t="shared" si="40"/>
        <v>826</v>
      </c>
      <c r="H169" s="64">
        <f>[1]заб.без.стом.!G$55</f>
        <v>172</v>
      </c>
      <c r="I169" s="64">
        <f>[1]заб.без.стом.!K$55</f>
        <v>209</v>
      </c>
      <c r="J169" s="64">
        <f>[1]заб.без.стом.!O$55</f>
        <v>210</v>
      </c>
      <c r="K169" s="64">
        <f>[1]заб.без.стом.!V$55</f>
        <v>235</v>
      </c>
      <c r="L169" s="63">
        <f t="shared" si="41"/>
        <v>1934.7785633331998</v>
      </c>
      <c r="M169" s="63">
        <f>[1]заб.без.стом.!BO$55</f>
        <v>402.29910760000001</v>
      </c>
      <c r="N169" s="63">
        <f>[1]заб.без.стом.!CI$55</f>
        <v>488.84019469999998</v>
      </c>
      <c r="O169" s="63">
        <f>[1]заб.без.стом.!DC$55</f>
        <v>491.17914299999995</v>
      </c>
      <c r="P169" s="63">
        <f>[1]заб.без.стом.!EL$55</f>
        <v>552.46011803319993</v>
      </c>
      <c r="Q169" s="45">
        <f t="shared" si="33"/>
        <v>0</v>
      </c>
      <c r="R169" s="45">
        <f t="shared" si="34"/>
        <v>0</v>
      </c>
    </row>
    <row r="170" spans="2:18" s="41" customFormat="1" ht="29.25" customHeight="1" x14ac:dyDescent="0.25">
      <c r="B170" s="71"/>
      <c r="C170" s="1" t="s">
        <v>24</v>
      </c>
      <c r="D170" s="61" t="s">
        <v>13</v>
      </c>
      <c r="E170" s="73">
        <f>[1]заб.без.стом.!W$56</f>
        <v>1140</v>
      </c>
      <c r="F170" s="63">
        <f>[1]заб.без.стом.!EQ$56</f>
        <v>2620.1855398192497</v>
      </c>
      <c r="G170" s="64">
        <f t="shared" si="40"/>
        <v>1140</v>
      </c>
      <c r="H170" s="64">
        <f>[1]заб.без.стом.!G$56</f>
        <v>285</v>
      </c>
      <c r="I170" s="64">
        <f>[1]заб.без.стом.!K$56</f>
        <v>285</v>
      </c>
      <c r="J170" s="64">
        <f>[1]заб.без.стом.!O$56</f>
        <v>285</v>
      </c>
      <c r="K170" s="64">
        <f>[1]заб.без.стом.!V$56</f>
        <v>285</v>
      </c>
      <c r="L170" s="63">
        <f t="shared" si="41"/>
        <v>2620.1855398192497</v>
      </c>
      <c r="M170" s="63">
        <f>[1]заб.без.стом.!BO$56</f>
        <v>654.02290199999993</v>
      </c>
      <c r="N170" s="63">
        <f>[1]заб.без.стом.!CI$56</f>
        <v>654.02290199999993</v>
      </c>
      <c r="O170" s="63">
        <f>[1]заб.без.стом.!DC$56</f>
        <v>654.02290199999993</v>
      </c>
      <c r="P170" s="63">
        <f>[1]заб.без.стом.!EL$56</f>
        <v>658.1168338192499</v>
      </c>
      <c r="Q170" s="45">
        <f t="shared" si="33"/>
        <v>0</v>
      </c>
      <c r="R170" s="45">
        <f t="shared" si="34"/>
        <v>0</v>
      </c>
    </row>
    <row r="171" spans="2:18" s="41" customFormat="1" ht="29.25" customHeight="1" x14ac:dyDescent="0.25">
      <c r="B171" s="71"/>
      <c r="C171" s="1" t="s">
        <v>23</v>
      </c>
      <c r="D171" s="61" t="s">
        <v>13</v>
      </c>
      <c r="E171" s="73">
        <f>[1]заб.без.стом.!W$57</f>
        <v>472</v>
      </c>
      <c r="F171" s="63">
        <f>[1]заб.без.стом.!EQ$57</f>
        <v>847.58296574639985</v>
      </c>
      <c r="G171" s="64">
        <f t="shared" si="40"/>
        <v>472</v>
      </c>
      <c r="H171" s="64">
        <f>[1]заб.без.стом.!G$57</f>
        <v>115</v>
      </c>
      <c r="I171" s="64">
        <f>[1]заб.без.стом.!K$57</f>
        <v>121</v>
      </c>
      <c r="J171" s="64">
        <f>[1]заб.без.стом.!O$57</f>
        <v>125</v>
      </c>
      <c r="K171" s="64">
        <f>[1]заб.без.стом.!V$57</f>
        <v>111</v>
      </c>
      <c r="L171" s="63">
        <f t="shared" si="41"/>
        <v>847.58296574639996</v>
      </c>
      <c r="M171" s="63">
        <f>[1]заб.без.стом.!BO$57</f>
        <v>205.54059825000002</v>
      </c>
      <c r="N171" s="63">
        <f>[1]заб.без.стом.!CI$57</f>
        <v>216.26445555000001</v>
      </c>
      <c r="O171" s="63">
        <f>[1]заб.без.стом.!DC$57</f>
        <v>223.41369374999999</v>
      </c>
      <c r="P171" s="63">
        <f>[1]заб.без.стом.!EL$57</f>
        <v>202.36421819639997</v>
      </c>
      <c r="Q171" s="45">
        <f t="shared" si="33"/>
        <v>0</v>
      </c>
      <c r="R171" s="45">
        <f t="shared" si="34"/>
        <v>0</v>
      </c>
    </row>
    <row r="172" spans="2:18" s="41" customFormat="1" ht="29.25" customHeight="1" x14ac:dyDescent="0.25">
      <c r="B172" s="71"/>
      <c r="C172" s="1" t="s">
        <v>52</v>
      </c>
      <c r="D172" s="61" t="s">
        <v>13</v>
      </c>
      <c r="E172" s="73">
        <f>[1]заб.без.стом.!W$58</f>
        <v>0</v>
      </c>
      <c r="F172" s="63">
        <f>[1]заб.без.стом.!EQ$58</f>
        <v>0</v>
      </c>
      <c r="G172" s="64">
        <f t="shared" si="40"/>
        <v>0</v>
      </c>
      <c r="H172" s="64">
        <f>[1]заб.без.стом.!G$58</f>
        <v>0</v>
      </c>
      <c r="I172" s="64">
        <f>[1]заб.без.стом.!K$58</f>
        <v>0</v>
      </c>
      <c r="J172" s="64">
        <f>[1]заб.без.стом.!O$58</f>
        <v>0</v>
      </c>
      <c r="K172" s="64">
        <f>[1]заб.без.стом.!V$58</f>
        <v>0</v>
      </c>
      <c r="L172" s="63">
        <f t="shared" si="41"/>
        <v>0</v>
      </c>
      <c r="M172" s="63">
        <f>[1]заб.без.стом.!BO$58</f>
        <v>0</v>
      </c>
      <c r="N172" s="63">
        <f>[1]заб.без.стом.!CI$58</f>
        <v>0</v>
      </c>
      <c r="O172" s="63">
        <f>[1]заб.без.стом.!DC$58</f>
        <v>0</v>
      </c>
      <c r="P172" s="63">
        <f>[1]заб.без.стом.!EL$58</f>
        <v>0</v>
      </c>
      <c r="Q172" s="45">
        <f t="shared" si="33"/>
        <v>0</v>
      </c>
      <c r="R172" s="45">
        <f t="shared" si="34"/>
        <v>0</v>
      </c>
    </row>
    <row r="173" spans="2:18" s="41" customFormat="1" ht="29.25" customHeight="1" x14ac:dyDescent="0.25">
      <c r="B173" s="71"/>
      <c r="C173" s="1" t="s">
        <v>55</v>
      </c>
      <c r="D173" s="61" t="s">
        <v>13</v>
      </c>
      <c r="E173" s="73">
        <f>[1]заб.без.стом.!W$59</f>
        <v>0</v>
      </c>
      <c r="F173" s="63">
        <f>[1]заб.без.стом.!EQ$59</f>
        <v>0</v>
      </c>
      <c r="G173" s="64">
        <f t="shared" si="40"/>
        <v>0</v>
      </c>
      <c r="H173" s="64">
        <f>[1]заб.без.стом.!G$59</f>
        <v>0</v>
      </c>
      <c r="I173" s="64">
        <f>[1]заб.без.стом.!K$59</f>
        <v>0</v>
      </c>
      <c r="J173" s="64">
        <f>[1]заб.без.стом.!O$59</f>
        <v>0</v>
      </c>
      <c r="K173" s="64">
        <f>[1]заб.без.стом.!V$59</f>
        <v>0</v>
      </c>
      <c r="L173" s="63">
        <f t="shared" si="41"/>
        <v>0</v>
      </c>
      <c r="M173" s="63">
        <f>[1]заб.без.стом.!BO$59</f>
        <v>0</v>
      </c>
      <c r="N173" s="63">
        <f>[1]заб.без.стом.!CI$59</f>
        <v>0</v>
      </c>
      <c r="O173" s="63">
        <f>[1]заб.без.стом.!DC$59</f>
        <v>0</v>
      </c>
      <c r="P173" s="63">
        <f>[1]заб.без.стом.!EL$59</f>
        <v>0</v>
      </c>
      <c r="Q173" s="45">
        <f t="shared" si="33"/>
        <v>0</v>
      </c>
      <c r="R173" s="45">
        <f t="shared" si="34"/>
        <v>0</v>
      </c>
    </row>
    <row r="174" spans="2:18" s="41" customFormat="1" ht="29.25" customHeight="1" x14ac:dyDescent="0.25">
      <c r="B174" s="71"/>
      <c r="C174" s="50" t="s">
        <v>25</v>
      </c>
      <c r="D174" s="59" t="s">
        <v>13</v>
      </c>
      <c r="E174" s="72">
        <f>'[1]стом обр.'!W$14</f>
        <v>1968</v>
      </c>
      <c r="F174" s="65">
        <f>'[1]стом обр.'!FE$14</f>
        <v>3622.8833279999994</v>
      </c>
      <c r="G174" s="66">
        <f>H174+I174+J174+K174</f>
        <v>1968</v>
      </c>
      <c r="H174" s="66">
        <f>'[1]стом обр.'!G$14</f>
        <v>479</v>
      </c>
      <c r="I174" s="66">
        <f>'[1]стом обр.'!K$14</f>
        <v>524</v>
      </c>
      <c r="J174" s="66">
        <f>'[1]стом обр.'!O$14</f>
        <v>556</v>
      </c>
      <c r="K174" s="66">
        <f>'[1]стом обр.'!V$14</f>
        <v>409</v>
      </c>
      <c r="L174" s="65">
        <f>M174+N174+O174+P174</f>
        <v>3622.8833279999999</v>
      </c>
      <c r="M174" s="65">
        <f>'[1]стом обр.'!CC$14</f>
        <v>881.78918399999986</v>
      </c>
      <c r="N174" s="65">
        <f>'[1]стом обр.'!CW$14</f>
        <v>964.62950399999988</v>
      </c>
      <c r="O174" s="65">
        <f>'[1]стом обр.'!DQ$14</f>
        <v>1023.5381759999998</v>
      </c>
      <c r="P174" s="65">
        <f>'[1]стом обр.'!EZ$14</f>
        <v>752.9264639999999</v>
      </c>
      <c r="Q174" s="45">
        <f t="shared" si="33"/>
        <v>0</v>
      </c>
      <c r="R174" s="45">
        <f t="shared" si="34"/>
        <v>0</v>
      </c>
    </row>
    <row r="175" spans="2:18" s="41" customFormat="1" ht="29.25" customHeight="1" x14ac:dyDescent="0.25">
      <c r="B175" s="71"/>
      <c r="C175" s="54" t="s">
        <v>26</v>
      </c>
      <c r="D175" s="50" t="s">
        <v>27</v>
      </c>
      <c r="E175" s="72">
        <f>'[1]КТМРТ(обращение)'!Y$226</f>
        <v>4271</v>
      </c>
      <c r="F175" s="65">
        <f>'[1]КТМРТ(обращение)'!EE$226</f>
        <v>4295.1311499999993</v>
      </c>
      <c r="G175" s="66">
        <f>SUBTOTAL(9,H175:K175)</f>
        <v>4271</v>
      </c>
      <c r="H175" s="66">
        <f>'[1]КТМРТ(обращение)'!H$226</f>
        <v>0</v>
      </c>
      <c r="I175" s="66">
        <f>'[1]КТМРТ(обращение)'!L$226</f>
        <v>0</v>
      </c>
      <c r="J175" s="66">
        <f>'[1]КТМРТ(обращение)'!Q$226</f>
        <v>4071</v>
      </c>
      <c r="K175" s="66">
        <f>'[1]КТМРТ(обращение)'!X$226</f>
        <v>200</v>
      </c>
      <c r="L175" s="65">
        <f>SUBTOTAL(9,M175:P175)</f>
        <v>4295.1311500000002</v>
      </c>
      <c r="M175" s="65">
        <f>'[1]КТМРТ(обращение)'!BC$226</f>
        <v>0</v>
      </c>
      <c r="N175" s="65">
        <f>'[1]КТМРТ(обращение)'!BW$226</f>
        <v>0</v>
      </c>
      <c r="O175" s="65">
        <f>'[1]КТМРТ(обращение)'!CQ$226</f>
        <v>4094.0011500000001</v>
      </c>
      <c r="P175" s="65">
        <f>'[1]КТМРТ(обращение)'!DZ$226</f>
        <v>201.13</v>
      </c>
      <c r="Q175" s="45">
        <f t="shared" si="33"/>
        <v>0</v>
      </c>
      <c r="R175" s="45">
        <f t="shared" si="34"/>
        <v>0</v>
      </c>
    </row>
    <row r="176" spans="2:18" s="41" customFormat="1" ht="29.25" customHeight="1" x14ac:dyDescent="0.25">
      <c r="B176" s="71"/>
      <c r="C176" s="50" t="s">
        <v>56</v>
      </c>
      <c r="D176" s="59" t="s">
        <v>27</v>
      </c>
      <c r="E176" s="72">
        <f>'[1]КТМРТ(обращение)'!Y$202</f>
        <v>1600</v>
      </c>
      <c r="F176" s="65">
        <f>'[1]КТМРТ(обращение)'!EE$202</f>
        <v>1877.952</v>
      </c>
      <c r="G176" s="66">
        <f>H176+I176+J176+K176</f>
        <v>1600</v>
      </c>
      <c r="H176" s="66">
        <f>'[1]КТМРТ(обращение)'!H$202</f>
        <v>412</v>
      </c>
      <c r="I176" s="66">
        <f>'[1]КТМРТ(обращение)'!L$202</f>
        <v>396</v>
      </c>
      <c r="J176" s="66">
        <f>'[1]КТМРТ(обращение)'!Q$202</f>
        <v>396</v>
      </c>
      <c r="K176" s="66">
        <f>'[1]КТМРТ(обращение)'!X$202</f>
        <v>396</v>
      </c>
      <c r="L176" s="65">
        <f>M176+N176+O176+P176</f>
        <v>1877.952</v>
      </c>
      <c r="M176" s="65">
        <f>'[1]КТМРТ(обращение)'!BC$202</f>
        <v>483.57263999999998</v>
      </c>
      <c r="N176" s="65">
        <f>'[1]КТМРТ(обращение)'!BW$202</f>
        <v>464.79311999999999</v>
      </c>
      <c r="O176" s="65">
        <f>'[1]КТМРТ(обращение)'!CQ$202</f>
        <v>464.79311999999999</v>
      </c>
      <c r="P176" s="65">
        <f>'[1]КТМРТ(обращение)'!DZ$202</f>
        <v>464.79311999999999</v>
      </c>
      <c r="Q176" s="45">
        <f t="shared" si="33"/>
        <v>0</v>
      </c>
      <c r="R176" s="45">
        <f t="shared" si="34"/>
        <v>0</v>
      </c>
    </row>
    <row r="177" spans="2:18" s="41" customFormat="1" ht="29.25" customHeight="1" x14ac:dyDescent="0.25">
      <c r="B177" s="71"/>
      <c r="C177" s="50" t="s">
        <v>60</v>
      </c>
      <c r="D177" s="59" t="s">
        <v>27</v>
      </c>
      <c r="E177" s="72">
        <f>'[1]КТМРТ(обращение)'!Y$212</f>
        <v>922</v>
      </c>
      <c r="F177" s="65">
        <f>'[1]КТМРТ(обращение)'!EE$212</f>
        <v>1487.8221799999999</v>
      </c>
      <c r="G177" s="66">
        <f>H177+I177+J177+K177</f>
        <v>922</v>
      </c>
      <c r="H177" s="66">
        <f>'[1]КТМРТ(обращение)'!H$212</f>
        <v>202</v>
      </c>
      <c r="I177" s="66">
        <f>'[1]КТМРТ(обращение)'!L$212</f>
        <v>240</v>
      </c>
      <c r="J177" s="66">
        <f>'[1]КТМРТ(обращение)'!Q$212</f>
        <v>240</v>
      </c>
      <c r="K177" s="66">
        <f>'[1]КТМРТ(обращение)'!X$212</f>
        <v>240</v>
      </c>
      <c r="L177" s="65">
        <f>M177+N177+O177+P177</f>
        <v>1487.8221800000001</v>
      </c>
      <c r="M177" s="65">
        <f>'[1]КТМРТ(обращение)'!BC$212</f>
        <v>325.96537999999998</v>
      </c>
      <c r="N177" s="65">
        <f>'[1]КТМРТ(обращение)'!BW$212</f>
        <v>387.28560000000004</v>
      </c>
      <c r="O177" s="65">
        <f>'[1]КТМРТ(обращение)'!CQ$212</f>
        <v>387.28560000000004</v>
      </c>
      <c r="P177" s="65">
        <f>'[1]КТМРТ(обращение)'!DZ$212</f>
        <v>387.28560000000004</v>
      </c>
      <c r="Q177" s="45">
        <f t="shared" si="33"/>
        <v>0</v>
      </c>
      <c r="R177" s="45">
        <f t="shared" si="34"/>
        <v>0</v>
      </c>
    </row>
    <row r="178" spans="2:18" s="41" customFormat="1" ht="29.25" customHeight="1" x14ac:dyDescent="0.25">
      <c r="B178" s="71"/>
      <c r="C178" s="50" t="s">
        <v>28</v>
      </c>
      <c r="D178" s="59" t="s">
        <v>13</v>
      </c>
      <c r="E178" s="72">
        <f>E179+E180</f>
        <v>10334</v>
      </c>
      <c r="F178" s="72">
        <f t="shared" ref="F178:P178" si="42">F179+F180</f>
        <v>12467.144823165891</v>
      </c>
      <c r="G178" s="72">
        <f t="shared" si="42"/>
        <v>10334</v>
      </c>
      <c r="H178" s="72">
        <f t="shared" si="42"/>
        <v>2379</v>
      </c>
      <c r="I178" s="72">
        <f t="shared" si="42"/>
        <v>2611</v>
      </c>
      <c r="J178" s="72">
        <f t="shared" si="42"/>
        <v>2611</v>
      </c>
      <c r="K178" s="72">
        <f t="shared" si="42"/>
        <v>2733</v>
      </c>
      <c r="L178" s="72">
        <f t="shared" si="42"/>
        <v>12467.144823165889</v>
      </c>
      <c r="M178" s="72">
        <f t="shared" si="42"/>
        <v>2880.4920156924481</v>
      </c>
      <c r="N178" s="72">
        <f t="shared" si="42"/>
        <v>3136.8024590980804</v>
      </c>
      <c r="O178" s="72">
        <f t="shared" si="42"/>
        <v>3136.8024590980804</v>
      </c>
      <c r="P178" s="72">
        <f t="shared" si="42"/>
        <v>3313.0478892772803</v>
      </c>
      <c r="Q178" s="45">
        <f t="shared" si="33"/>
        <v>0</v>
      </c>
      <c r="R178" s="45">
        <f t="shared" si="34"/>
        <v>0</v>
      </c>
    </row>
    <row r="179" spans="2:18" s="41" customFormat="1" ht="29.25" customHeight="1" x14ac:dyDescent="0.25">
      <c r="B179" s="71"/>
      <c r="C179" s="9" t="s">
        <v>15</v>
      </c>
      <c r="D179" s="61" t="s">
        <v>13</v>
      </c>
      <c r="E179" s="73">
        <f>'[1]неотложка с коэф'!W$18</f>
        <v>5058</v>
      </c>
      <c r="F179" s="63">
        <f>'[1]неотложка с коэф'!EQ$18</f>
        <v>4845.2522852522889</v>
      </c>
      <c r="G179" s="64">
        <f>SUM(H179:K179)</f>
        <v>5058</v>
      </c>
      <c r="H179" s="64">
        <f>'[1]неотложка с коэф'!G$18</f>
        <v>1143</v>
      </c>
      <c r="I179" s="64">
        <f>'[1]неотложка с коэф'!K$18</f>
        <v>1305</v>
      </c>
      <c r="J179" s="64">
        <f>'[1]неотложка с коэф'!O$18</f>
        <v>1305</v>
      </c>
      <c r="K179" s="64">
        <f>'[1]неотложка с коэф'!V$18</f>
        <v>1305</v>
      </c>
      <c r="L179" s="63">
        <f>SUM(M179:P179)</f>
        <v>4845.2522852522889</v>
      </c>
      <c r="M179" s="63">
        <f>'[1]неотложка с коэф'!BO$18</f>
        <v>1094.923559122848</v>
      </c>
      <c r="N179" s="63">
        <f>'[1]неотложка с коэф'!CI$18</f>
        <v>1250.1095753764803</v>
      </c>
      <c r="O179" s="63">
        <f>'[1]неотложка с коэф'!DC$18</f>
        <v>1250.1095753764803</v>
      </c>
      <c r="P179" s="63">
        <f>'[1]неотложка с коэф'!EL$18</f>
        <v>1250.1095753764803</v>
      </c>
      <c r="Q179" s="45">
        <f t="shared" si="33"/>
        <v>0</v>
      </c>
      <c r="R179" s="45">
        <f t="shared" si="34"/>
        <v>0</v>
      </c>
    </row>
    <row r="180" spans="2:18" s="41" customFormat="1" ht="29.25" customHeight="1" x14ac:dyDescent="0.25">
      <c r="B180" s="71"/>
      <c r="C180" s="9" t="s">
        <v>14</v>
      </c>
      <c r="D180" s="61" t="s">
        <v>13</v>
      </c>
      <c r="E180" s="73">
        <f>'[1]неотложка с коэф'!W$19</f>
        <v>5276</v>
      </c>
      <c r="F180" s="63">
        <f>'[1]неотложка с коэф'!EQ$19</f>
        <v>7621.8925379136008</v>
      </c>
      <c r="G180" s="64">
        <f>SUM(H180:K180)</f>
        <v>5276</v>
      </c>
      <c r="H180" s="64">
        <f>'[1]неотложка с коэф'!G$19</f>
        <v>1236</v>
      </c>
      <c r="I180" s="64">
        <f>'[1]неотложка с коэф'!K$19</f>
        <v>1306</v>
      </c>
      <c r="J180" s="64">
        <f>'[1]неотложка с коэф'!O$19</f>
        <v>1306</v>
      </c>
      <c r="K180" s="64">
        <f>'[1]неотложка с коэф'!V$19</f>
        <v>1428</v>
      </c>
      <c r="L180" s="63">
        <f>SUM(M180:P180)</f>
        <v>7621.8925379135999</v>
      </c>
      <c r="M180" s="63">
        <f>'[1]неотложка с коэф'!BO$19</f>
        <v>1785.5684565695999</v>
      </c>
      <c r="N180" s="63">
        <f>'[1]неотложка с коэф'!CI$19</f>
        <v>1886.6928837216001</v>
      </c>
      <c r="O180" s="63">
        <f>'[1]неотложка с коэф'!DC$19</f>
        <v>1886.6928837216001</v>
      </c>
      <c r="P180" s="63">
        <f>'[1]неотложка с коэф'!EL$19</f>
        <v>2062.9383139008</v>
      </c>
      <c r="Q180" s="45">
        <f t="shared" si="33"/>
        <v>0</v>
      </c>
      <c r="R180" s="45">
        <f t="shared" si="34"/>
        <v>0</v>
      </c>
    </row>
    <row r="181" spans="2:18" s="41" customFormat="1" ht="29.25" customHeight="1" x14ac:dyDescent="0.25">
      <c r="B181" s="71"/>
      <c r="C181" s="50" t="s">
        <v>29</v>
      </c>
      <c r="D181" s="59" t="s">
        <v>30</v>
      </c>
      <c r="E181" s="72">
        <f>SUM(E182:E193)</f>
        <v>8688</v>
      </c>
      <c r="F181" s="72">
        <f t="shared" ref="F181:P181" si="43">SUM(F182:F193)</f>
        <v>2196.1018559999998</v>
      </c>
      <c r="G181" s="72">
        <f t="shared" si="43"/>
        <v>8688</v>
      </c>
      <c r="H181" s="72">
        <f t="shared" si="43"/>
        <v>2223</v>
      </c>
      <c r="I181" s="72">
        <f t="shared" si="43"/>
        <v>2289</v>
      </c>
      <c r="J181" s="72">
        <f t="shared" si="43"/>
        <v>2187</v>
      </c>
      <c r="K181" s="72">
        <f t="shared" si="43"/>
        <v>1989</v>
      </c>
      <c r="L181" s="72">
        <f t="shared" si="43"/>
        <v>2196.1018559999998</v>
      </c>
      <c r="M181" s="72">
        <f t="shared" si="43"/>
        <v>554.77476600000011</v>
      </c>
      <c r="N181" s="72">
        <f t="shared" si="43"/>
        <v>576.91116599999998</v>
      </c>
      <c r="O181" s="72">
        <f t="shared" si="43"/>
        <v>554.22595800000011</v>
      </c>
      <c r="P181" s="72">
        <f t="shared" si="43"/>
        <v>510.18996600000003</v>
      </c>
      <c r="Q181" s="45">
        <f t="shared" si="33"/>
        <v>0</v>
      </c>
      <c r="R181" s="45">
        <f t="shared" si="34"/>
        <v>0</v>
      </c>
    </row>
    <row r="182" spans="2:18" s="41" customFormat="1" ht="29.25" customHeight="1" x14ac:dyDescent="0.25">
      <c r="B182" s="71"/>
      <c r="C182" s="3" t="s">
        <v>58</v>
      </c>
      <c r="D182" s="61" t="s">
        <v>30</v>
      </c>
      <c r="E182" s="73">
        <f>[1]ДНХБ!W$35</f>
        <v>360</v>
      </c>
      <c r="F182" s="63">
        <f>[1]ДНХБ!EE$35</f>
        <v>91.16640000000001</v>
      </c>
      <c r="G182" s="64">
        <f>SUM(H182:K182)</f>
        <v>360</v>
      </c>
      <c r="H182" s="64">
        <f>[1]ДНХБ!G$35</f>
        <v>90</v>
      </c>
      <c r="I182" s="64">
        <f>[1]ДНХБ!K$35</f>
        <v>90</v>
      </c>
      <c r="J182" s="64">
        <f>[1]ДНХБ!O$35</f>
        <v>90</v>
      </c>
      <c r="K182" s="64">
        <f>[1]ДНХБ!V$35</f>
        <v>90</v>
      </c>
      <c r="L182" s="63">
        <f>SUM(M182:P182)</f>
        <v>91.166399999999982</v>
      </c>
      <c r="M182" s="63">
        <f>[1]ДНХБ!BC$35</f>
        <v>22.791599999999995</v>
      </c>
      <c r="N182" s="63">
        <f>[1]ДНХБ!BW$35</f>
        <v>22.791599999999995</v>
      </c>
      <c r="O182" s="63">
        <f>[1]ДНХБ!CQ$35</f>
        <v>22.791599999999995</v>
      </c>
      <c r="P182" s="63">
        <f>[1]ДНХБ!DZ$35</f>
        <v>22.791599999999995</v>
      </c>
      <c r="Q182" s="45">
        <f t="shared" si="33"/>
        <v>0</v>
      </c>
      <c r="R182" s="45">
        <f t="shared" si="34"/>
        <v>0</v>
      </c>
    </row>
    <row r="183" spans="2:18" s="41" customFormat="1" ht="29.25" customHeight="1" x14ac:dyDescent="0.25">
      <c r="B183" s="71"/>
      <c r="C183" s="3" t="s">
        <v>14</v>
      </c>
      <c r="D183" s="61" t="s">
        <v>30</v>
      </c>
      <c r="E183" s="73">
        <f>[1]ДНХБ!W$36</f>
        <v>1206</v>
      </c>
      <c r="F183" s="63">
        <f>[1]ДНХБ!EE$36</f>
        <v>404.49239999999992</v>
      </c>
      <c r="G183" s="64">
        <f t="shared" ref="G183:G193" si="44">SUM(H183:K183)</f>
        <v>1206</v>
      </c>
      <c r="H183" s="64">
        <f>[1]ДНХБ!G$36</f>
        <v>252</v>
      </c>
      <c r="I183" s="64">
        <f>[1]ДНХБ!K$36</f>
        <v>318</v>
      </c>
      <c r="J183" s="64">
        <f>[1]ДНХБ!O$36</f>
        <v>318</v>
      </c>
      <c r="K183" s="64">
        <f>[1]ДНХБ!V$36</f>
        <v>318</v>
      </c>
      <c r="L183" s="63">
        <f t="shared" ref="L183:L193" si="45">SUM(M183:P183)</f>
        <v>404.49240000000003</v>
      </c>
      <c r="M183" s="63">
        <f>[1]ДНХБ!BC$36</f>
        <v>84.520800000000023</v>
      </c>
      <c r="N183" s="63">
        <f>[1]ДНХБ!BW$36</f>
        <v>106.6572</v>
      </c>
      <c r="O183" s="63">
        <f>[1]ДНХБ!CQ$36</f>
        <v>106.6572</v>
      </c>
      <c r="P183" s="63">
        <f>[1]ДНХБ!DZ$36</f>
        <v>106.6572</v>
      </c>
      <c r="Q183" s="45">
        <f t="shared" si="33"/>
        <v>0</v>
      </c>
      <c r="R183" s="45">
        <f t="shared" si="34"/>
        <v>0</v>
      </c>
    </row>
    <row r="184" spans="2:18" s="41" customFormat="1" ht="29.25" customHeight="1" x14ac:dyDescent="0.25">
      <c r="B184" s="71"/>
      <c r="C184" s="3" t="s">
        <v>15</v>
      </c>
      <c r="D184" s="61" t="s">
        <v>30</v>
      </c>
      <c r="E184" s="73">
        <f>[1]ДНХБ!W$37</f>
        <v>4398</v>
      </c>
      <c r="F184" s="63">
        <f>[1]ДНХБ!EE$37</f>
        <v>978.13279200000022</v>
      </c>
      <c r="G184" s="64">
        <f t="shared" si="44"/>
        <v>4398</v>
      </c>
      <c r="H184" s="64">
        <f>[1]ДНХБ!G$37</f>
        <v>1200</v>
      </c>
      <c r="I184" s="64">
        <f>[1]ДНХБ!K$37</f>
        <v>1200</v>
      </c>
      <c r="J184" s="64">
        <f>[1]ДНХБ!O$37</f>
        <v>1098</v>
      </c>
      <c r="K184" s="64">
        <f>[1]ДНХБ!V$37</f>
        <v>900</v>
      </c>
      <c r="L184" s="63">
        <f t="shared" si="45"/>
        <v>978.13279200000011</v>
      </c>
      <c r="M184" s="63">
        <f>[1]ДНХБ!BC$37</f>
        <v>266.88480000000004</v>
      </c>
      <c r="N184" s="63">
        <f>[1]ДНХБ!BW$37</f>
        <v>266.88480000000004</v>
      </c>
      <c r="O184" s="63">
        <f>[1]ДНХБ!CQ$37</f>
        <v>244.19959200000002</v>
      </c>
      <c r="P184" s="63">
        <f>[1]ДНХБ!DZ$37</f>
        <v>200.1636</v>
      </c>
      <c r="Q184" s="45">
        <f t="shared" si="33"/>
        <v>0</v>
      </c>
      <c r="R184" s="45">
        <f t="shared" si="34"/>
        <v>0</v>
      </c>
    </row>
    <row r="185" spans="2:18" s="41" customFormat="1" ht="29.25" customHeight="1" x14ac:dyDescent="0.25">
      <c r="B185" s="71"/>
      <c r="C185" s="3" t="s">
        <v>20</v>
      </c>
      <c r="D185" s="61" t="s">
        <v>30</v>
      </c>
      <c r="E185" s="73">
        <f>[1]ДНХБ!W$38</f>
        <v>480</v>
      </c>
      <c r="F185" s="63">
        <f>[1]ДНХБ!EE$38</f>
        <v>126.64704000000002</v>
      </c>
      <c r="G185" s="64">
        <f t="shared" si="44"/>
        <v>480</v>
      </c>
      <c r="H185" s="64">
        <f>[1]ДНХБ!G$38</f>
        <v>120</v>
      </c>
      <c r="I185" s="64">
        <f>[1]ДНХБ!K$38</f>
        <v>120</v>
      </c>
      <c r="J185" s="64">
        <f>[1]ДНХБ!O$38</f>
        <v>120</v>
      </c>
      <c r="K185" s="64">
        <f>[1]ДНХБ!V$38</f>
        <v>120</v>
      </c>
      <c r="L185" s="63">
        <f t="shared" si="45"/>
        <v>126.64703999999999</v>
      </c>
      <c r="M185" s="63">
        <f>[1]ДНХБ!BC$38</f>
        <v>31.661759999999997</v>
      </c>
      <c r="N185" s="63">
        <f>[1]ДНХБ!BW$38</f>
        <v>31.661759999999997</v>
      </c>
      <c r="O185" s="63">
        <f>[1]ДНХБ!CQ$38</f>
        <v>31.661759999999997</v>
      </c>
      <c r="P185" s="63">
        <f>[1]ДНХБ!DZ$38</f>
        <v>31.661759999999997</v>
      </c>
      <c r="Q185" s="45">
        <f t="shared" si="33"/>
        <v>0</v>
      </c>
      <c r="R185" s="45">
        <f t="shared" si="34"/>
        <v>0</v>
      </c>
    </row>
    <row r="186" spans="2:18" s="41" customFormat="1" ht="29.25" customHeight="1" x14ac:dyDescent="0.25">
      <c r="B186" s="71"/>
      <c r="C186" s="3" t="s">
        <v>16</v>
      </c>
      <c r="D186" s="61" t="s">
        <v>30</v>
      </c>
      <c r="E186" s="73">
        <f>[1]ДНХБ!W$39</f>
        <v>324</v>
      </c>
      <c r="F186" s="63">
        <f>[1]ДНХБ!EE$39</f>
        <v>108.18100799999996</v>
      </c>
      <c r="G186" s="64">
        <f t="shared" si="44"/>
        <v>324</v>
      </c>
      <c r="H186" s="64">
        <f>[1]ДНХБ!G$39</f>
        <v>81</v>
      </c>
      <c r="I186" s="64">
        <f>[1]ДНХБ!K$39</f>
        <v>81</v>
      </c>
      <c r="J186" s="64">
        <f>[1]ДНХБ!O$39</f>
        <v>81</v>
      </c>
      <c r="K186" s="64">
        <f>[1]ДНХБ!V$39</f>
        <v>81</v>
      </c>
      <c r="L186" s="63">
        <f t="shared" si="45"/>
        <v>108.18100799999999</v>
      </c>
      <c r="M186" s="63">
        <f>[1]ДНХБ!BC$39</f>
        <v>27.045251999999998</v>
      </c>
      <c r="N186" s="63">
        <f>[1]ДНХБ!BW$39</f>
        <v>27.045251999999998</v>
      </c>
      <c r="O186" s="63">
        <f>[1]ДНХБ!CQ$39</f>
        <v>27.045251999999998</v>
      </c>
      <c r="P186" s="63">
        <f>[1]ДНХБ!DZ$39</f>
        <v>27.045251999999998</v>
      </c>
      <c r="Q186" s="45">
        <f t="shared" si="33"/>
        <v>0</v>
      </c>
      <c r="R186" s="45">
        <f t="shared" si="34"/>
        <v>0</v>
      </c>
    </row>
    <row r="187" spans="2:18" s="41" customFormat="1" ht="29.25" customHeight="1" x14ac:dyDescent="0.25">
      <c r="B187" s="71"/>
      <c r="C187" s="3" t="s">
        <v>17</v>
      </c>
      <c r="D187" s="61" t="s">
        <v>30</v>
      </c>
      <c r="E187" s="73">
        <f>[1]ДНХБ!W$40</f>
        <v>396</v>
      </c>
      <c r="F187" s="63">
        <f>[1]ДНХБ!EE$40</f>
        <v>93.827448000000004</v>
      </c>
      <c r="G187" s="64">
        <f t="shared" si="44"/>
        <v>396</v>
      </c>
      <c r="H187" s="64">
        <f>[1]ДНХБ!G$40</f>
        <v>99</v>
      </c>
      <c r="I187" s="64">
        <f>[1]ДНХБ!K$40</f>
        <v>99</v>
      </c>
      <c r="J187" s="64">
        <f>[1]ДНХБ!O$40</f>
        <v>99</v>
      </c>
      <c r="K187" s="64">
        <f>[1]ДНХБ!V$40</f>
        <v>99</v>
      </c>
      <c r="L187" s="63">
        <f t="shared" si="45"/>
        <v>93.827448000000004</v>
      </c>
      <c r="M187" s="63">
        <f>[1]ДНХБ!BC$40</f>
        <v>23.456862000000001</v>
      </c>
      <c r="N187" s="63">
        <f>[1]ДНХБ!BW$40</f>
        <v>23.456862000000001</v>
      </c>
      <c r="O187" s="63">
        <f>[1]ДНХБ!CQ$40</f>
        <v>23.456862000000001</v>
      </c>
      <c r="P187" s="63">
        <f>[1]ДНХБ!DZ$40</f>
        <v>23.456862000000001</v>
      </c>
      <c r="Q187" s="45">
        <f t="shared" si="33"/>
        <v>0</v>
      </c>
      <c r="R187" s="45">
        <f t="shared" si="34"/>
        <v>0</v>
      </c>
    </row>
    <row r="188" spans="2:18" s="41" customFormat="1" ht="29.25" customHeight="1" x14ac:dyDescent="0.25">
      <c r="B188" s="71"/>
      <c r="C188" s="3" t="s">
        <v>18</v>
      </c>
      <c r="D188" s="61" t="s">
        <v>30</v>
      </c>
      <c r="E188" s="73">
        <f>[1]ДНХБ!W$41</f>
        <v>840</v>
      </c>
      <c r="F188" s="63">
        <f>[1]ДНХБ!EE$41</f>
        <v>260.79143999999997</v>
      </c>
      <c r="G188" s="64">
        <f t="shared" si="44"/>
        <v>840</v>
      </c>
      <c r="H188" s="64">
        <f>[1]ДНХБ!G$41</f>
        <v>210</v>
      </c>
      <c r="I188" s="64">
        <f>[1]ДНХБ!K$41</f>
        <v>210</v>
      </c>
      <c r="J188" s="64">
        <f>[1]ДНХБ!O$41</f>
        <v>210</v>
      </c>
      <c r="K188" s="64">
        <f>[1]ДНХБ!V$41</f>
        <v>210</v>
      </c>
      <c r="L188" s="63">
        <f t="shared" si="45"/>
        <v>260.79143999999997</v>
      </c>
      <c r="M188" s="63">
        <f>[1]ДНХБ!BC$41</f>
        <v>65.197859999999991</v>
      </c>
      <c r="N188" s="63">
        <f>[1]ДНХБ!BW$41</f>
        <v>65.197859999999991</v>
      </c>
      <c r="O188" s="63">
        <f>[1]ДНХБ!CQ$41</f>
        <v>65.197859999999991</v>
      </c>
      <c r="P188" s="63">
        <f>[1]ДНХБ!DZ$41</f>
        <v>65.197859999999991</v>
      </c>
      <c r="Q188" s="45">
        <f t="shared" si="33"/>
        <v>0</v>
      </c>
      <c r="R188" s="45">
        <f t="shared" si="34"/>
        <v>0</v>
      </c>
    </row>
    <row r="189" spans="2:18" s="41" customFormat="1" ht="29.25" customHeight="1" x14ac:dyDescent="0.25">
      <c r="B189" s="71"/>
      <c r="C189" s="3" t="s">
        <v>31</v>
      </c>
      <c r="D189" s="61" t="s">
        <v>30</v>
      </c>
      <c r="E189" s="73">
        <f>[1]ДНХБ!W$42</f>
        <v>84</v>
      </c>
      <c r="F189" s="63">
        <f>[1]ДНХБ!EE$42</f>
        <v>15.510767999999997</v>
      </c>
      <c r="G189" s="64">
        <f t="shared" si="44"/>
        <v>84</v>
      </c>
      <c r="H189" s="64">
        <f>[1]ДНХБ!G$42</f>
        <v>21</v>
      </c>
      <c r="I189" s="64">
        <f>[1]ДНХБ!K$42</f>
        <v>21</v>
      </c>
      <c r="J189" s="64">
        <f>[1]ДНХБ!O$42</f>
        <v>21</v>
      </c>
      <c r="K189" s="64">
        <f>[1]ДНХБ!V$42</f>
        <v>21</v>
      </c>
      <c r="L189" s="63">
        <f t="shared" si="45"/>
        <v>15.510767999999999</v>
      </c>
      <c r="M189" s="63">
        <f>[1]ДНХБ!BC$42</f>
        <v>3.8776919999999997</v>
      </c>
      <c r="N189" s="63">
        <f>[1]ДНХБ!BW$42</f>
        <v>3.8776919999999997</v>
      </c>
      <c r="O189" s="63">
        <f>[1]ДНХБ!CQ$42</f>
        <v>3.8776919999999997</v>
      </c>
      <c r="P189" s="63">
        <f>[1]ДНХБ!DZ$42</f>
        <v>3.8776919999999997</v>
      </c>
      <c r="Q189" s="45">
        <f t="shared" si="33"/>
        <v>0</v>
      </c>
      <c r="R189" s="45">
        <f t="shared" si="34"/>
        <v>0</v>
      </c>
    </row>
    <row r="190" spans="2:18" s="41" customFormat="1" ht="29.25" customHeight="1" x14ac:dyDescent="0.25">
      <c r="B190" s="71"/>
      <c r="C190" s="3" t="s">
        <v>21</v>
      </c>
      <c r="D190" s="61" t="s">
        <v>30</v>
      </c>
      <c r="E190" s="73">
        <f>[1]ДНХБ!W$43</f>
        <v>204</v>
      </c>
      <c r="F190" s="63">
        <f>[1]ДНХБ!EE$43</f>
        <v>32.290752000000005</v>
      </c>
      <c r="G190" s="64">
        <f t="shared" si="44"/>
        <v>204</v>
      </c>
      <c r="H190" s="64">
        <f>[1]ДНХБ!G$43</f>
        <v>51</v>
      </c>
      <c r="I190" s="64">
        <f>[1]ДНХБ!K$43</f>
        <v>51</v>
      </c>
      <c r="J190" s="64">
        <f>[1]ДНХБ!O$43</f>
        <v>51</v>
      </c>
      <c r="K190" s="64">
        <f>[1]ДНХБ!V$43</f>
        <v>51</v>
      </c>
      <c r="L190" s="63">
        <f t="shared" si="45"/>
        <v>32.290751999999998</v>
      </c>
      <c r="M190" s="63">
        <f>[1]ДНХБ!BC$43</f>
        <v>8.0726879999999994</v>
      </c>
      <c r="N190" s="63">
        <f>[1]ДНХБ!BW$43</f>
        <v>8.0726879999999994</v>
      </c>
      <c r="O190" s="63">
        <f>[1]ДНХБ!CQ$43</f>
        <v>8.0726879999999994</v>
      </c>
      <c r="P190" s="63">
        <f>[1]ДНХБ!DZ$43</f>
        <v>8.0726879999999994</v>
      </c>
      <c r="Q190" s="45">
        <f t="shared" si="33"/>
        <v>0</v>
      </c>
      <c r="R190" s="45">
        <f t="shared" si="34"/>
        <v>0</v>
      </c>
    </row>
    <row r="191" spans="2:18" s="41" customFormat="1" ht="29.25" customHeight="1" x14ac:dyDescent="0.25">
      <c r="B191" s="71"/>
      <c r="C191" s="3" t="s">
        <v>19</v>
      </c>
      <c r="D191" s="61" t="s">
        <v>30</v>
      </c>
      <c r="E191" s="73">
        <f>[1]ДНХБ!W$44</f>
        <v>96</v>
      </c>
      <c r="F191" s="63">
        <f>[1]ДНХБ!EE$44</f>
        <v>18.340607999999996</v>
      </c>
      <c r="G191" s="64">
        <f t="shared" si="44"/>
        <v>96</v>
      </c>
      <c r="H191" s="64">
        <f>[1]ДНХБ!G$44</f>
        <v>24</v>
      </c>
      <c r="I191" s="64">
        <f>[1]ДНХБ!K$44</f>
        <v>24</v>
      </c>
      <c r="J191" s="64">
        <f>[1]ДНХБ!O$44</f>
        <v>24</v>
      </c>
      <c r="K191" s="64">
        <f>[1]ДНХБ!V$44</f>
        <v>24</v>
      </c>
      <c r="L191" s="63">
        <f t="shared" si="45"/>
        <v>18.340608</v>
      </c>
      <c r="M191" s="63">
        <f>[1]ДНХБ!BC$44</f>
        <v>4.5851519999999999</v>
      </c>
      <c r="N191" s="63">
        <f>[1]ДНХБ!BW$44</f>
        <v>4.5851519999999999</v>
      </c>
      <c r="O191" s="63">
        <f>[1]ДНХБ!CQ$44</f>
        <v>4.5851519999999999</v>
      </c>
      <c r="P191" s="63">
        <f>[1]ДНХБ!DZ$44</f>
        <v>4.5851519999999999</v>
      </c>
      <c r="Q191" s="45">
        <f t="shared" si="33"/>
        <v>0</v>
      </c>
      <c r="R191" s="45">
        <f t="shared" si="34"/>
        <v>0</v>
      </c>
    </row>
    <row r="192" spans="2:18" s="41" customFormat="1" ht="29.25" customHeight="1" x14ac:dyDescent="0.25">
      <c r="B192" s="71"/>
      <c r="C192" s="3" t="s">
        <v>23</v>
      </c>
      <c r="D192" s="61" t="s">
        <v>30</v>
      </c>
      <c r="E192" s="73">
        <f>[1]ДНХБ!W$45</f>
        <v>300</v>
      </c>
      <c r="F192" s="63">
        <f>[1]ДНХБ!EE$45</f>
        <v>66.721199999999996</v>
      </c>
      <c r="G192" s="64">
        <f t="shared" si="44"/>
        <v>300</v>
      </c>
      <c r="H192" s="64">
        <f>[1]ДНХБ!G$45</f>
        <v>75</v>
      </c>
      <c r="I192" s="64">
        <f>[1]ДНХБ!K$45</f>
        <v>75</v>
      </c>
      <c r="J192" s="64">
        <f>[1]ДНХБ!O$45</f>
        <v>75</v>
      </c>
      <c r="K192" s="64">
        <f>[1]ДНХБ!V$45</f>
        <v>75</v>
      </c>
      <c r="L192" s="63">
        <f t="shared" si="45"/>
        <v>66.72120000000001</v>
      </c>
      <c r="M192" s="63">
        <f>[1]ДНХБ!BC$45</f>
        <v>16.680300000000003</v>
      </c>
      <c r="N192" s="63">
        <f>[1]ДНХБ!BW$45</f>
        <v>16.680300000000003</v>
      </c>
      <c r="O192" s="63">
        <f>[1]ДНХБ!CQ$45</f>
        <v>16.680300000000003</v>
      </c>
      <c r="P192" s="63">
        <f>[1]ДНХБ!DZ$45</f>
        <v>16.680300000000003</v>
      </c>
      <c r="Q192" s="45">
        <f t="shared" si="33"/>
        <v>0</v>
      </c>
      <c r="R192" s="45">
        <f t="shared" si="34"/>
        <v>0</v>
      </c>
    </row>
    <row r="193" spans="2:18" s="41" customFormat="1" ht="29.25" customHeight="1" x14ac:dyDescent="0.25">
      <c r="B193" s="71"/>
      <c r="C193" s="3" t="s">
        <v>55</v>
      </c>
      <c r="D193" s="61" t="s">
        <v>30</v>
      </c>
      <c r="E193" s="73">
        <f>[1]ДНХБ!W$46</f>
        <v>0</v>
      </c>
      <c r="F193" s="63">
        <f>[1]ДНХБ!EE$46</f>
        <v>0</v>
      </c>
      <c r="G193" s="64">
        <f t="shared" si="44"/>
        <v>0</v>
      </c>
      <c r="H193" s="64">
        <f>[1]ДНХБ!G$46</f>
        <v>0</v>
      </c>
      <c r="I193" s="64">
        <f>[1]ДНХБ!K$46</f>
        <v>0</v>
      </c>
      <c r="J193" s="64">
        <f>[1]ДНХБ!O$46</f>
        <v>0</v>
      </c>
      <c r="K193" s="64">
        <f>[1]ДНХБ!V$46</f>
        <v>0</v>
      </c>
      <c r="L193" s="63">
        <f t="shared" si="45"/>
        <v>0</v>
      </c>
      <c r="M193" s="63">
        <f>[1]ДНХБ!BC$46</f>
        <v>0</v>
      </c>
      <c r="N193" s="63">
        <f>[1]ДНХБ!BW$46</f>
        <v>0</v>
      </c>
      <c r="O193" s="63">
        <f>[1]ДНХБ!CQ$46</f>
        <v>0</v>
      </c>
      <c r="P193" s="63">
        <f>[1]ДНХБ!DZ$46</f>
        <v>0</v>
      </c>
      <c r="Q193" s="45">
        <f t="shared" si="33"/>
        <v>0</v>
      </c>
      <c r="R193" s="45">
        <f t="shared" si="34"/>
        <v>0</v>
      </c>
    </row>
    <row r="194" spans="2:18" s="41" customFormat="1" ht="29.25" customHeight="1" x14ac:dyDescent="0.25">
      <c r="B194" s="71"/>
      <c r="C194" s="50" t="s">
        <v>32</v>
      </c>
      <c r="D194" s="59" t="s">
        <v>30</v>
      </c>
      <c r="E194" s="72">
        <f>[1]ФАП!W$15</f>
        <v>4978</v>
      </c>
      <c r="F194" s="65">
        <f>[1]ФАП!EL$15</f>
        <v>4605.2307000000001</v>
      </c>
      <c r="G194" s="66">
        <f t="shared" ref="G194:G234" si="46">H194+I194+J194+K194</f>
        <v>4978</v>
      </c>
      <c r="H194" s="66">
        <f>[1]ФАП!G$15</f>
        <v>1198</v>
      </c>
      <c r="I194" s="66">
        <f>[1]ФАП!K$15</f>
        <v>1260</v>
      </c>
      <c r="J194" s="66">
        <f>[1]ФАП!O$15</f>
        <v>1260</v>
      </c>
      <c r="K194" s="66">
        <f>[1]ФАП!V$15</f>
        <v>1260</v>
      </c>
      <c r="L194" s="65">
        <f>[1]ФАП!EL$15</f>
        <v>4605.2307000000001</v>
      </c>
      <c r="M194" s="65">
        <f>[1]ФАП!BJ$15</f>
        <v>1151.307675</v>
      </c>
      <c r="N194" s="65">
        <f>[1]ФАП!CD$15</f>
        <v>1151.3076749999998</v>
      </c>
      <c r="O194" s="65">
        <f>[1]ФАП!CX$15</f>
        <v>1151.3076749999998</v>
      </c>
      <c r="P194" s="65">
        <f>[1]ФАП!EG$15</f>
        <v>1151.3076749999998</v>
      </c>
      <c r="Q194" s="45">
        <f t="shared" si="33"/>
        <v>0</v>
      </c>
      <c r="R194" s="45">
        <f t="shared" si="34"/>
        <v>0</v>
      </c>
    </row>
    <row r="195" spans="2:18" s="41" customFormat="1" ht="29.25" customHeight="1" x14ac:dyDescent="0.25">
      <c r="B195" s="71"/>
      <c r="C195" s="4" t="s">
        <v>33</v>
      </c>
      <c r="D195" s="61" t="s">
        <v>30</v>
      </c>
      <c r="E195" s="73">
        <f>[1]ФАП!W$17</f>
        <v>1544</v>
      </c>
      <c r="F195" s="63">
        <f>[1]ФАП!EL$17</f>
        <v>383.18829980259744</v>
      </c>
      <c r="G195" s="64">
        <f>[1]ФАП!W$17</f>
        <v>1544</v>
      </c>
      <c r="H195" s="64">
        <f>[1]ФАП!G$17</f>
        <v>374</v>
      </c>
      <c r="I195" s="64">
        <f>[1]ФАП!K$17</f>
        <v>390</v>
      </c>
      <c r="J195" s="64">
        <f>[1]ФАП!O$17</f>
        <v>390</v>
      </c>
      <c r="K195" s="64">
        <f>[1]ФАП!V$17</f>
        <v>390</v>
      </c>
      <c r="L195" s="63">
        <f>[1]ФАП!EL$17</f>
        <v>383.18829980259744</v>
      </c>
      <c r="M195" s="63">
        <f>[1]ФАП!BJ$17</f>
        <v>92.818927542857125</v>
      </c>
      <c r="N195" s="63">
        <f>[1]ФАП!CD$17</f>
        <v>96.789790753246763</v>
      </c>
      <c r="O195" s="63">
        <f>[1]ФАП!CX$17</f>
        <v>96.789790753246763</v>
      </c>
      <c r="P195" s="63">
        <f>[1]ФАП!EG$17</f>
        <v>96.789790753246763</v>
      </c>
      <c r="Q195" s="45">
        <f t="shared" si="33"/>
        <v>0</v>
      </c>
      <c r="R195" s="45">
        <f t="shared" si="34"/>
        <v>0</v>
      </c>
    </row>
    <row r="196" spans="2:18" s="41" customFormat="1" ht="29.25" customHeight="1" x14ac:dyDescent="0.25">
      <c r="B196" s="71"/>
      <c r="C196" s="4" t="s">
        <v>34</v>
      </c>
      <c r="D196" s="61" t="s">
        <v>30</v>
      </c>
      <c r="E196" s="73">
        <f>[1]ФАП!W$18</f>
        <v>1544</v>
      </c>
      <c r="F196" s="63">
        <f>[1]ФАП!EL$18</f>
        <v>383.18829980259744</v>
      </c>
      <c r="G196" s="64">
        <f>[1]ФАП!W$18</f>
        <v>1544</v>
      </c>
      <c r="H196" s="64">
        <f>[1]ФАП!G$18</f>
        <v>374</v>
      </c>
      <c r="I196" s="64">
        <f>[1]ФАП!K$18</f>
        <v>390</v>
      </c>
      <c r="J196" s="64">
        <f>[1]ФАП!O$18</f>
        <v>390</v>
      </c>
      <c r="K196" s="64">
        <f>[1]ФАП!V$18</f>
        <v>390</v>
      </c>
      <c r="L196" s="63">
        <f>[1]ФАП!EL$18</f>
        <v>383.18829980259744</v>
      </c>
      <c r="M196" s="63">
        <f>[1]ФАП!BJ$18</f>
        <v>92.818927542857125</v>
      </c>
      <c r="N196" s="63">
        <f>[1]ФАП!CD$18</f>
        <v>96.789790753246763</v>
      </c>
      <c r="O196" s="63">
        <f>[1]ФАП!CX$18</f>
        <v>96.789790753246763</v>
      </c>
      <c r="P196" s="63">
        <f>[1]ФАП!EG$18</f>
        <v>96.789790753246763</v>
      </c>
      <c r="Q196" s="45">
        <f t="shared" si="33"/>
        <v>0</v>
      </c>
      <c r="R196" s="45">
        <f t="shared" si="34"/>
        <v>0</v>
      </c>
    </row>
    <row r="197" spans="2:18" s="41" customFormat="1" ht="29.25" customHeight="1" x14ac:dyDescent="0.25">
      <c r="B197" s="71"/>
      <c r="C197" s="4" t="s">
        <v>35</v>
      </c>
      <c r="D197" s="61" t="s">
        <v>30</v>
      </c>
      <c r="E197" s="73">
        <f>[1]ФАП!W$19</f>
        <v>1890</v>
      </c>
      <c r="F197" s="63">
        <f>[1]ФАП!EL$19</f>
        <v>469.05821672727274</v>
      </c>
      <c r="G197" s="64">
        <f>[1]ФАП!W$19</f>
        <v>1890</v>
      </c>
      <c r="H197" s="64">
        <f>[1]ФАП!G$19</f>
        <v>450</v>
      </c>
      <c r="I197" s="64">
        <f>[1]ФАП!K$19</f>
        <v>480</v>
      </c>
      <c r="J197" s="64">
        <f>[1]ФАП!$O$19</f>
        <v>480</v>
      </c>
      <c r="K197" s="64">
        <f>[1]ФАП!V$19</f>
        <v>480</v>
      </c>
      <c r="L197" s="63">
        <f>[1]ФАП!EL$19</f>
        <v>469.05821672727274</v>
      </c>
      <c r="M197" s="63">
        <f>[1]ФАП!BJ$19</f>
        <v>111.68052779220778</v>
      </c>
      <c r="N197" s="63">
        <f>[1]ФАП!CD$19</f>
        <v>119.12589631168831</v>
      </c>
      <c r="O197" s="63">
        <f>[1]ФАП!CX$19</f>
        <v>119.12589631168831</v>
      </c>
      <c r="P197" s="63">
        <f>[1]ФАП!EG$19</f>
        <v>119.12589631168831</v>
      </c>
      <c r="Q197" s="45">
        <f t="shared" si="33"/>
        <v>0</v>
      </c>
      <c r="R197" s="45">
        <f t="shared" si="34"/>
        <v>0</v>
      </c>
    </row>
    <row r="198" spans="2:18" s="41" customFormat="1" ht="29.25" customHeight="1" x14ac:dyDescent="0.25">
      <c r="B198" s="71"/>
      <c r="C198" s="50" t="s">
        <v>36</v>
      </c>
      <c r="D198" s="59" t="s">
        <v>30</v>
      </c>
      <c r="E198" s="72">
        <f>SUM(E199:E209)</f>
        <v>8263</v>
      </c>
      <c r="F198" s="72">
        <f t="shared" ref="F198:P198" si="47">SUM(F199:F209)</f>
        <v>2036.7773550799993</v>
      </c>
      <c r="G198" s="72">
        <f t="shared" si="47"/>
        <v>8263</v>
      </c>
      <c r="H198" s="72">
        <f t="shared" si="47"/>
        <v>1600</v>
      </c>
      <c r="I198" s="72">
        <f t="shared" si="47"/>
        <v>1812</v>
      </c>
      <c r="J198" s="72">
        <f t="shared" si="47"/>
        <v>1789</v>
      </c>
      <c r="K198" s="72">
        <f t="shared" si="47"/>
        <v>3062</v>
      </c>
      <c r="L198" s="72">
        <f t="shared" si="47"/>
        <v>2036.7773550799998</v>
      </c>
      <c r="M198" s="72">
        <f t="shared" si="47"/>
        <v>395.12977452000013</v>
      </c>
      <c r="N198" s="72">
        <f t="shared" si="47"/>
        <v>445.41791761999991</v>
      </c>
      <c r="O198" s="72">
        <f t="shared" si="47"/>
        <v>439.94380565199987</v>
      </c>
      <c r="P198" s="72">
        <f t="shared" si="47"/>
        <v>756.28585728799987</v>
      </c>
      <c r="Q198" s="45">
        <f t="shared" si="33"/>
        <v>0</v>
      </c>
      <c r="R198" s="45">
        <f t="shared" si="34"/>
        <v>0</v>
      </c>
    </row>
    <row r="199" spans="2:18" s="41" customFormat="1" ht="29.25" customHeight="1" x14ac:dyDescent="0.25">
      <c r="B199" s="71"/>
      <c r="C199" s="5" t="s">
        <v>14</v>
      </c>
      <c r="D199" s="61" t="s">
        <v>30</v>
      </c>
      <c r="E199" s="73">
        <f>'[1]разовые без стом'!W$38</f>
        <v>2360</v>
      </c>
      <c r="F199" s="63">
        <f>'[1]разовые без стом'!ER$38</f>
        <v>732.96974399999999</v>
      </c>
      <c r="G199" s="64">
        <f>SUM(H199:K199)</f>
        <v>2360</v>
      </c>
      <c r="H199" s="64">
        <f>'[1]разовые без стом'!G$38</f>
        <v>570</v>
      </c>
      <c r="I199" s="64">
        <f>'[1]разовые без стом'!K$38</f>
        <v>590</v>
      </c>
      <c r="J199" s="64">
        <f>'[1]разовые без стом'!O$38</f>
        <v>600</v>
      </c>
      <c r="K199" s="64">
        <f>'[1]разовые без стом'!V$38</f>
        <v>600</v>
      </c>
      <c r="L199" s="63">
        <f>SUM(M199:P199)</f>
        <v>732.96974399999999</v>
      </c>
      <c r="M199" s="63">
        <f>'[1]разовые без стом'!BL$38</f>
        <v>177.03082799999999</v>
      </c>
      <c r="N199" s="63">
        <f>'[1]разовые без стом'!CH$38</f>
        <v>183.242436</v>
      </c>
      <c r="O199" s="63">
        <f>'[1]разовые без стом'!DD$38</f>
        <v>186.34824</v>
      </c>
      <c r="P199" s="63">
        <f>'[1]разовые без стом'!EM$38</f>
        <v>186.34824</v>
      </c>
      <c r="Q199" s="45">
        <f t="shared" si="33"/>
        <v>0</v>
      </c>
      <c r="R199" s="45">
        <f t="shared" si="34"/>
        <v>0</v>
      </c>
    </row>
    <row r="200" spans="2:18" s="41" customFormat="1" ht="29.25" customHeight="1" x14ac:dyDescent="0.25">
      <c r="B200" s="71"/>
      <c r="C200" s="5" t="s">
        <v>15</v>
      </c>
      <c r="D200" s="61" t="s">
        <v>30</v>
      </c>
      <c r="E200" s="73">
        <f>'[1]разовые без стом'!W$39</f>
        <v>2620</v>
      </c>
      <c r="F200" s="63">
        <f>'[1]разовые без стом'!ER$39</f>
        <v>539.57879247999983</v>
      </c>
      <c r="G200" s="64">
        <f t="shared" ref="G200:G209" si="48">SUM(H200:K200)</f>
        <v>2620</v>
      </c>
      <c r="H200" s="64">
        <f>'[1]разовые без стом'!G$39</f>
        <v>660</v>
      </c>
      <c r="I200" s="64">
        <f>'[1]разовые без стом'!K$39</f>
        <v>660</v>
      </c>
      <c r="J200" s="64">
        <f>'[1]разовые без стом'!O$39</f>
        <v>640</v>
      </c>
      <c r="K200" s="64">
        <f>'[1]разовые без стом'!V$39</f>
        <v>660</v>
      </c>
      <c r="L200" s="63">
        <f t="shared" ref="L200:L209" si="49">SUM(M200:P200)</f>
        <v>539.57879247999995</v>
      </c>
      <c r="M200" s="63">
        <f>'[1]разовые без стом'!BL$39</f>
        <v>135.92442864</v>
      </c>
      <c r="N200" s="63">
        <f>'[1]разовые без стом'!CH$39</f>
        <v>135.92442863999997</v>
      </c>
      <c r="O200" s="63">
        <f>'[1]разовые без стом'!DD$39</f>
        <v>131.80550655999997</v>
      </c>
      <c r="P200" s="63">
        <f>'[1]разовые без стом'!EM$39</f>
        <v>135.92442863999997</v>
      </c>
      <c r="Q200" s="45">
        <f t="shared" si="33"/>
        <v>0</v>
      </c>
      <c r="R200" s="45">
        <f t="shared" si="34"/>
        <v>0</v>
      </c>
    </row>
    <row r="201" spans="2:18" s="41" customFormat="1" ht="29.25" customHeight="1" x14ac:dyDescent="0.25">
      <c r="B201" s="71"/>
      <c r="C201" s="5" t="s">
        <v>20</v>
      </c>
      <c r="D201" s="61" t="s">
        <v>30</v>
      </c>
      <c r="E201" s="73">
        <f>'[1]разовые без стом'!W$40</f>
        <v>620</v>
      </c>
      <c r="F201" s="63">
        <f>'[1]разовые без стом'!ER$40</f>
        <v>151.48041375999998</v>
      </c>
      <c r="G201" s="64">
        <f t="shared" si="48"/>
        <v>620</v>
      </c>
      <c r="H201" s="64">
        <f>'[1]разовые без стом'!G$40</f>
        <v>27</v>
      </c>
      <c r="I201" s="64">
        <f>'[1]разовые без стом'!K$40</f>
        <v>54</v>
      </c>
      <c r="J201" s="64">
        <f>'[1]разовые без стом'!O$40</f>
        <v>54</v>
      </c>
      <c r="K201" s="64">
        <f>'[1]разовые без стом'!V$40</f>
        <v>485</v>
      </c>
      <c r="L201" s="63">
        <f t="shared" si="49"/>
        <v>151.48041376</v>
      </c>
      <c r="M201" s="63">
        <f>'[1]разовые без стом'!BL$40</f>
        <v>6.5967276960000003</v>
      </c>
      <c r="N201" s="63">
        <f>'[1]разовые без стом'!CH$40</f>
        <v>13.193455392000002</v>
      </c>
      <c r="O201" s="63">
        <f>'[1]разовые без стом'!DD$40</f>
        <v>13.193455392000002</v>
      </c>
      <c r="P201" s="63">
        <f>'[1]разовые без стом'!EM$40</f>
        <v>118.49677527999999</v>
      </c>
      <c r="Q201" s="45">
        <f t="shared" si="33"/>
        <v>0</v>
      </c>
      <c r="R201" s="45">
        <f t="shared" si="34"/>
        <v>0</v>
      </c>
    </row>
    <row r="202" spans="2:18" s="41" customFormat="1" ht="29.25" customHeight="1" x14ac:dyDescent="0.25">
      <c r="B202" s="71"/>
      <c r="C202" s="5" t="s">
        <v>16</v>
      </c>
      <c r="D202" s="61" t="s">
        <v>30</v>
      </c>
      <c r="E202" s="73">
        <f>'[1]разовые без стом'!W$41</f>
        <v>254</v>
      </c>
      <c r="F202" s="63">
        <f>'[1]разовые без стом'!ER$41</f>
        <v>78.532733968000002</v>
      </c>
      <c r="G202" s="64">
        <f t="shared" si="48"/>
        <v>254</v>
      </c>
      <c r="H202" s="64">
        <f>'[1]разовые без стом'!G$41</f>
        <v>21</v>
      </c>
      <c r="I202" s="64">
        <f>'[1]разовые без стом'!K$41</f>
        <v>58</v>
      </c>
      <c r="J202" s="64">
        <f>'[1]разовые без стом'!O$41</f>
        <v>42</v>
      </c>
      <c r="K202" s="64">
        <f>'[1]разовые без стом'!V$41</f>
        <v>133</v>
      </c>
      <c r="L202" s="63">
        <f t="shared" si="49"/>
        <v>78.532733968000002</v>
      </c>
      <c r="M202" s="63">
        <f>'[1]разовые без стом'!BL$41</f>
        <v>6.4928638320000012</v>
      </c>
      <c r="N202" s="63">
        <f>'[1]разовые без стом'!CH$41</f>
        <v>17.932671535999997</v>
      </c>
      <c r="O202" s="63">
        <f>'[1]разовые без стом'!DD$41</f>
        <v>12.985727664000002</v>
      </c>
      <c r="P202" s="63">
        <f>'[1]разовые без стом'!EM$41</f>
        <v>41.121470935999994</v>
      </c>
      <c r="Q202" s="45">
        <f t="shared" si="33"/>
        <v>0</v>
      </c>
      <c r="R202" s="45">
        <f t="shared" si="34"/>
        <v>0</v>
      </c>
    </row>
    <row r="203" spans="2:18" s="41" customFormat="1" ht="29.25" customHeight="1" x14ac:dyDescent="0.25">
      <c r="B203" s="71"/>
      <c r="C203" s="5" t="s">
        <v>17</v>
      </c>
      <c r="D203" s="61" t="s">
        <v>30</v>
      </c>
      <c r="E203" s="73">
        <f>'[1]разовые без стом'!W$42</f>
        <v>660</v>
      </c>
      <c r="F203" s="63">
        <f>'[1]разовые без стом'!ER$42</f>
        <v>144.80702807999998</v>
      </c>
      <c r="G203" s="64">
        <f t="shared" si="48"/>
        <v>660</v>
      </c>
      <c r="H203" s="64">
        <f>'[1]разовые без стом'!G$42</f>
        <v>165</v>
      </c>
      <c r="I203" s="64">
        <f>'[1]разовые без стом'!K$42</f>
        <v>165</v>
      </c>
      <c r="J203" s="64">
        <f>'[1]разовые без стом'!O$42</f>
        <v>165</v>
      </c>
      <c r="K203" s="64">
        <f>'[1]разовые без стом'!V$42</f>
        <v>165</v>
      </c>
      <c r="L203" s="63">
        <f t="shared" si="49"/>
        <v>144.80702807999998</v>
      </c>
      <c r="M203" s="63">
        <f>'[1]разовые без стом'!BL$42</f>
        <v>36.201757019999995</v>
      </c>
      <c r="N203" s="63">
        <f>'[1]разовые без стом'!CH$42</f>
        <v>36.201757019999995</v>
      </c>
      <c r="O203" s="63">
        <f>'[1]разовые без стом'!DD$42</f>
        <v>36.201757019999995</v>
      </c>
      <c r="P203" s="63">
        <f>'[1]разовые без стом'!EM$42</f>
        <v>36.201757019999995</v>
      </c>
      <c r="Q203" s="45">
        <f t="shared" si="33"/>
        <v>0</v>
      </c>
      <c r="R203" s="45">
        <f t="shared" si="34"/>
        <v>0</v>
      </c>
    </row>
    <row r="204" spans="2:18" s="41" customFormat="1" ht="29.25" customHeight="1" x14ac:dyDescent="0.25">
      <c r="B204" s="71"/>
      <c r="C204" s="5" t="s">
        <v>37</v>
      </c>
      <c r="D204" s="61" t="s">
        <v>30</v>
      </c>
      <c r="E204" s="73">
        <f>'[1]разовые без стом'!W$43</f>
        <v>696</v>
      </c>
      <c r="F204" s="63">
        <f>'[1]разовые без стом'!ER$43</f>
        <v>200.09409513599996</v>
      </c>
      <c r="G204" s="64">
        <f t="shared" si="48"/>
        <v>696</v>
      </c>
      <c r="H204" s="64">
        <f>'[1]разовые без стом'!G$43</f>
        <v>33</v>
      </c>
      <c r="I204" s="64">
        <f>'[1]разовые без стом'!K$43</f>
        <v>66</v>
      </c>
      <c r="J204" s="64">
        <f>'[1]разовые без стом'!O$43</f>
        <v>66</v>
      </c>
      <c r="K204" s="64">
        <f>'[1]разовые без стом'!V$43</f>
        <v>531</v>
      </c>
      <c r="L204" s="63">
        <f t="shared" si="49"/>
        <v>200.09409513599996</v>
      </c>
      <c r="M204" s="63">
        <f>'[1]разовые без стом'!BL$43</f>
        <v>9.4872200279999994</v>
      </c>
      <c r="N204" s="63">
        <f>'[1]разовые без стом'!CH$43</f>
        <v>18.974440055999995</v>
      </c>
      <c r="O204" s="63">
        <f>'[1]разовые без стом'!DD$43</f>
        <v>18.974440055999995</v>
      </c>
      <c r="P204" s="63">
        <f>'[1]разовые без стом'!EM$43</f>
        <v>152.65799499599996</v>
      </c>
      <c r="Q204" s="45">
        <f t="shared" si="33"/>
        <v>0</v>
      </c>
      <c r="R204" s="45">
        <f t="shared" si="34"/>
        <v>0</v>
      </c>
    </row>
    <row r="205" spans="2:18" s="41" customFormat="1" ht="29.25" customHeight="1" x14ac:dyDescent="0.25">
      <c r="B205" s="71"/>
      <c r="C205" s="5" t="s">
        <v>31</v>
      </c>
      <c r="D205" s="61" t="s">
        <v>30</v>
      </c>
      <c r="E205" s="73">
        <f>'[1]разовые без стом'!W$44</f>
        <v>262</v>
      </c>
      <c r="F205" s="63">
        <f>'[1]разовые без стом'!ER$44</f>
        <v>44.798791023999996</v>
      </c>
      <c r="G205" s="64">
        <f t="shared" si="48"/>
        <v>262</v>
      </c>
      <c r="H205" s="64">
        <f>'[1]разовые без стом'!G$44</f>
        <v>25</v>
      </c>
      <c r="I205" s="64">
        <f>'[1]разовые без стом'!K$44</f>
        <v>48</v>
      </c>
      <c r="J205" s="64">
        <f>'[1]разовые без стом'!O$44</f>
        <v>54</v>
      </c>
      <c r="K205" s="64">
        <f>'[1]разовые без стом'!V$44</f>
        <v>135</v>
      </c>
      <c r="L205" s="63">
        <f t="shared" si="49"/>
        <v>44.798791023999996</v>
      </c>
      <c r="M205" s="63">
        <f>'[1]разовые без стом'!BL$44</f>
        <v>4.2746937999999997</v>
      </c>
      <c r="N205" s="63">
        <f>'[1]разовые без стом'!CH$44</f>
        <v>8.2074120960000005</v>
      </c>
      <c r="O205" s="63">
        <f>'[1]разовые без стом'!DD$44</f>
        <v>9.2333386080000022</v>
      </c>
      <c r="P205" s="63">
        <f>'[1]разовые без стом'!EM$44</f>
        <v>23.083346519999996</v>
      </c>
      <c r="Q205" s="45">
        <f t="shared" si="33"/>
        <v>0</v>
      </c>
      <c r="R205" s="45">
        <f t="shared" si="34"/>
        <v>0</v>
      </c>
    </row>
    <row r="206" spans="2:18" s="41" customFormat="1" ht="29.25" customHeight="1" x14ac:dyDescent="0.25">
      <c r="B206" s="71"/>
      <c r="C206" s="5" t="s">
        <v>21</v>
      </c>
      <c r="D206" s="61" t="s">
        <v>30</v>
      </c>
      <c r="E206" s="73">
        <f>'[1]разовые без стом'!W$45</f>
        <v>267</v>
      </c>
      <c r="F206" s="63">
        <f>'[1]разовые без стом'!ER$45</f>
        <v>39.135441696000001</v>
      </c>
      <c r="G206" s="64">
        <f t="shared" si="48"/>
        <v>267</v>
      </c>
      <c r="H206" s="64">
        <f>'[1]разовые без стом'!G$45</f>
        <v>25</v>
      </c>
      <c r="I206" s="64">
        <f>'[1]разовые без стом'!K$45</f>
        <v>48</v>
      </c>
      <c r="J206" s="64">
        <f>'[1]разовые без стом'!O$45</f>
        <v>54</v>
      </c>
      <c r="K206" s="64">
        <f>'[1]разовые без стом'!V$45</f>
        <v>140</v>
      </c>
      <c r="L206" s="63">
        <f t="shared" si="49"/>
        <v>39.135441696000001</v>
      </c>
      <c r="M206" s="63">
        <f>'[1]разовые без стом'!BL$45</f>
        <v>3.6643672</v>
      </c>
      <c r="N206" s="63">
        <f>'[1]разовые без стом'!CH$45</f>
        <v>7.0355850239999995</v>
      </c>
      <c r="O206" s="63">
        <f>'[1]разовые без стом'!DD$45</f>
        <v>7.9150331519999995</v>
      </c>
      <c r="P206" s="63">
        <f>'[1]разовые без стом'!EM$45</f>
        <v>20.520456320000001</v>
      </c>
      <c r="Q206" s="45">
        <f t="shared" si="33"/>
        <v>0</v>
      </c>
      <c r="R206" s="45">
        <f t="shared" si="34"/>
        <v>0</v>
      </c>
    </row>
    <row r="207" spans="2:18" s="41" customFormat="1" ht="29.25" customHeight="1" x14ac:dyDescent="0.25">
      <c r="B207" s="71"/>
      <c r="C207" s="5" t="s">
        <v>19</v>
      </c>
      <c r="D207" s="61" t="s">
        <v>30</v>
      </c>
      <c r="E207" s="73">
        <f>'[1]разовые без стом'!W$46</f>
        <v>225</v>
      </c>
      <c r="F207" s="63">
        <f>'[1]разовые без стом'!ER$46</f>
        <v>39.804850800000011</v>
      </c>
      <c r="G207" s="64">
        <f t="shared" si="48"/>
        <v>225</v>
      </c>
      <c r="H207" s="64">
        <f>'[1]разовые без стом'!G$46</f>
        <v>24</v>
      </c>
      <c r="I207" s="64">
        <f>'[1]разовые без стом'!K$46</f>
        <v>54</v>
      </c>
      <c r="J207" s="64">
        <f>'[1]разовые без стом'!O$46</f>
        <v>42</v>
      </c>
      <c r="K207" s="64">
        <f>'[1]разовые без стом'!V$46</f>
        <v>105</v>
      </c>
      <c r="L207" s="63">
        <f t="shared" si="49"/>
        <v>39.804850799999997</v>
      </c>
      <c r="M207" s="63">
        <f>'[1]разовые без стом'!BL$46</f>
        <v>4.245850752</v>
      </c>
      <c r="N207" s="63">
        <f>'[1]разовые без стом'!CH$46</f>
        <v>9.5531641920000006</v>
      </c>
      <c r="O207" s="63">
        <f>'[1]разовые без стом'!DD$46</f>
        <v>7.430238816000001</v>
      </c>
      <c r="P207" s="63">
        <f>'[1]разовые без стом'!EM$46</f>
        <v>18.575597040000002</v>
      </c>
      <c r="Q207" s="45">
        <f t="shared" si="33"/>
        <v>0</v>
      </c>
      <c r="R207" s="45">
        <f t="shared" si="34"/>
        <v>0</v>
      </c>
    </row>
    <row r="208" spans="2:18" s="41" customFormat="1" ht="29.25" customHeight="1" x14ac:dyDescent="0.25">
      <c r="B208" s="71"/>
      <c r="C208" s="5" t="s">
        <v>24</v>
      </c>
      <c r="D208" s="61" t="s">
        <v>30</v>
      </c>
      <c r="E208" s="73">
        <f>'[1]разовые без стом'!W$47</f>
        <v>140</v>
      </c>
      <c r="F208" s="63">
        <f>'[1]разовые без стом'!ER$47</f>
        <v>32.830033599999993</v>
      </c>
      <c r="G208" s="64">
        <f t="shared" si="48"/>
        <v>140</v>
      </c>
      <c r="H208" s="64">
        <f>'[1]разовые без стом'!G$47</f>
        <v>32</v>
      </c>
      <c r="I208" s="64">
        <f>'[1]разовые без стом'!K$47</f>
        <v>33</v>
      </c>
      <c r="J208" s="64">
        <f>'[1]разовые без стом'!O$47</f>
        <v>36</v>
      </c>
      <c r="K208" s="64">
        <f>'[1]разовые без стом'!V$47</f>
        <v>39</v>
      </c>
      <c r="L208" s="63">
        <f t="shared" si="49"/>
        <v>32.8300336</v>
      </c>
      <c r="M208" s="63">
        <f>'[1]разовые без стом'!BL$47</f>
        <v>7.50400768</v>
      </c>
      <c r="N208" s="63">
        <f>'[1]разовые без стом'!CH$47</f>
        <v>7.73850792</v>
      </c>
      <c r="O208" s="63">
        <f>'[1]разовые без стом'!DD$47</f>
        <v>8.4420086399999992</v>
      </c>
      <c r="P208" s="63">
        <f>'[1]разовые без стом'!EM$47</f>
        <v>9.1455093599999984</v>
      </c>
      <c r="Q208" s="45">
        <f t="shared" ref="Q208:Q273" si="50">E208-G208</f>
        <v>0</v>
      </c>
      <c r="R208" s="45">
        <f t="shared" ref="R208:R273" si="51">F208-L208</f>
        <v>0</v>
      </c>
    </row>
    <row r="209" spans="2:18" s="41" customFormat="1" ht="29.25" customHeight="1" x14ac:dyDescent="0.25">
      <c r="B209" s="71"/>
      <c r="C209" s="5" t="s">
        <v>23</v>
      </c>
      <c r="D209" s="61" t="s">
        <v>30</v>
      </c>
      <c r="E209" s="73">
        <f>'[1]разовые без стом'!W$48</f>
        <v>159</v>
      </c>
      <c r="F209" s="63">
        <f>'[1]разовые без стом'!ER$48</f>
        <v>32.745430535999994</v>
      </c>
      <c r="G209" s="64">
        <f t="shared" si="48"/>
        <v>159</v>
      </c>
      <c r="H209" s="64">
        <f>'[1]разовые без стом'!G$48</f>
        <v>18</v>
      </c>
      <c r="I209" s="64">
        <f>'[1]разовые без стом'!K$48</f>
        <v>36</v>
      </c>
      <c r="J209" s="64">
        <f>'[1]разовые без стом'!O$48</f>
        <v>36</v>
      </c>
      <c r="K209" s="64">
        <f>'[1]разовые без стом'!V$48</f>
        <v>69</v>
      </c>
      <c r="L209" s="63">
        <f t="shared" si="49"/>
        <v>32.745430536000001</v>
      </c>
      <c r="M209" s="63">
        <f>'[1]разовые без стом'!BL$48</f>
        <v>3.7070298719999997</v>
      </c>
      <c r="N209" s="63">
        <f>'[1]разовые без стом'!CH$48</f>
        <v>7.4140597439999985</v>
      </c>
      <c r="O209" s="63">
        <f>'[1]разовые без стом'!DD$48</f>
        <v>7.4140597439999985</v>
      </c>
      <c r="P209" s="63">
        <f>'[1]разовые без стом'!EM$48</f>
        <v>14.210281175999999</v>
      </c>
      <c r="Q209" s="45">
        <f t="shared" si="50"/>
        <v>0</v>
      </c>
      <c r="R209" s="45">
        <f t="shared" si="51"/>
        <v>0</v>
      </c>
    </row>
    <row r="210" spans="2:18" s="41" customFormat="1" ht="29.25" customHeight="1" x14ac:dyDescent="0.25">
      <c r="B210" s="71"/>
      <c r="C210" s="50" t="s">
        <v>38</v>
      </c>
      <c r="D210" s="59" t="s">
        <v>30</v>
      </c>
      <c r="E210" s="72">
        <f>SUM(E211:E223)</f>
        <v>6032</v>
      </c>
      <c r="F210" s="72">
        <f t="shared" ref="F210:P210" si="52">SUM(F211:F223)</f>
        <v>512.18656200000009</v>
      </c>
      <c r="G210" s="72">
        <f t="shared" si="52"/>
        <v>6032</v>
      </c>
      <c r="H210" s="72">
        <f t="shared" si="52"/>
        <v>1207</v>
      </c>
      <c r="I210" s="72">
        <f t="shared" si="52"/>
        <v>1214</v>
      </c>
      <c r="J210" s="72">
        <f t="shared" si="52"/>
        <v>2387</v>
      </c>
      <c r="K210" s="72">
        <f t="shared" si="52"/>
        <v>1224</v>
      </c>
      <c r="L210" s="72">
        <f t="shared" si="52"/>
        <v>512.18656200000009</v>
      </c>
      <c r="M210" s="72">
        <f t="shared" si="52"/>
        <v>102.521034</v>
      </c>
      <c r="N210" s="72">
        <f t="shared" si="52"/>
        <v>103.12090199999999</v>
      </c>
      <c r="O210" s="72">
        <f t="shared" si="52"/>
        <v>202.57070400000001</v>
      </c>
      <c r="P210" s="72">
        <f t="shared" si="52"/>
        <v>103.973922</v>
      </c>
      <c r="Q210" s="45">
        <f t="shared" si="50"/>
        <v>0</v>
      </c>
      <c r="R210" s="45">
        <f t="shared" si="51"/>
        <v>0</v>
      </c>
    </row>
    <row r="211" spans="2:18" s="41" customFormat="1" ht="29.25" customHeight="1" x14ac:dyDescent="0.25">
      <c r="B211" s="71"/>
      <c r="C211" s="6" t="s">
        <v>15</v>
      </c>
      <c r="D211" s="61" t="s">
        <v>30</v>
      </c>
      <c r="E211" s="73">
        <f>[1]иные!W$37</f>
        <v>450</v>
      </c>
      <c r="F211" s="63">
        <f>[1]иные!EG$37</f>
        <v>34.643700000000003</v>
      </c>
      <c r="G211" s="64">
        <f>SUM(H211:K211)</f>
        <v>450</v>
      </c>
      <c r="H211" s="64">
        <f>[1]иные!G$37</f>
        <v>90</v>
      </c>
      <c r="I211" s="64">
        <f>[1]иные!K$37</f>
        <v>90</v>
      </c>
      <c r="J211" s="64">
        <f>[1]иные!O$37</f>
        <v>180</v>
      </c>
      <c r="K211" s="64">
        <f>[1]иные!V$37</f>
        <v>90</v>
      </c>
      <c r="L211" s="63">
        <f>SUM(M211:P211)</f>
        <v>34.643700000000003</v>
      </c>
      <c r="M211" s="63">
        <f>[1]иные!BE$37</f>
        <v>6.9287400000000003</v>
      </c>
      <c r="N211" s="63">
        <f>[1]иные!BY$37</f>
        <v>6.9287400000000003</v>
      </c>
      <c r="O211" s="63">
        <f>[1]иные!CS$37</f>
        <v>13.857480000000001</v>
      </c>
      <c r="P211" s="63">
        <f>[1]иные!EB$37</f>
        <v>6.9287400000000003</v>
      </c>
      <c r="Q211" s="45">
        <f t="shared" si="50"/>
        <v>0</v>
      </c>
      <c r="R211" s="45">
        <f t="shared" si="51"/>
        <v>0</v>
      </c>
    </row>
    <row r="212" spans="2:18" s="41" customFormat="1" ht="29.25" customHeight="1" x14ac:dyDescent="0.25">
      <c r="B212" s="71"/>
      <c r="C212" s="7" t="s">
        <v>14</v>
      </c>
      <c r="D212" s="61" t="s">
        <v>30</v>
      </c>
      <c r="E212" s="73">
        <f>[1]иные!W$38</f>
        <v>450</v>
      </c>
      <c r="F212" s="63">
        <f>[1]иные!EG$38</f>
        <v>52.245000000000005</v>
      </c>
      <c r="G212" s="64">
        <f t="shared" ref="G212:G223" si="53">SUM(H212:K212)</f>
        <v>450</v>
      </c>
      <c r="H212" s="64">
        <f>[1]иные!G$38</f>
        <v>90</v>
      </c>
      <c r="I212" s="64">
        <f>[1]иные!K$38</f>
        <v>90</v>
      </c>
      <c r="J212" s="64">
        <f>[1]иные!O$38</f>
        <v>180</v>
      </c>
      <c r="K212" s="64">
        <f>[1]иные!V$38</f>
        <v>90</v>
      </c>
      <c r="L212" s="63">
        <f t="shared" ref="L212:L223" si="54">SUM(M212:P212)</f>
        <v>52.245000000000005</v>
      </c>
      <c r="M212" s="63">
        <f>[1]иные!BE$38</f>
        <v>10.449000000000002</v>
      </c>
      <c r="N212" s="63">
        <f>[1]иные!BY$38</f>
        <v>10.449000000000002</v>
      </c>
      <c r="O212" s="63">
        <f>[1]иные!CS$38</f>
        <v>20.898000000000003</v>
      </c>
      <c r="P212" s="63">
        <f>[1]иные!EB$38</f>
        <v>10.449000000000002</v>
      </c>
      <c r="Q212" s="45">
        <f t="shared" si="50"/>
        <v>0</v>
      </c>
      <c r="R212" s="45">
        <f t="shared" si="51"/>
        <v>0</v>
      </c>
    </row>
    <row r="213" spans="2:18" s="41" customFormat="1" ht="29.25" customHeight="1" x14ac:dyDescent="0.25">
      <c r="B213" s="71"/>
      <c r="C213" s="6" t="s">
        <v>20</v>
      </c>
      <c r="D213" s="61" t="s">
        <v>30</v>
      </c>
      <c r="E213" s="73">
        <f>[1]иные!W$39</f>
        <v>600</v>
      </c>
      <c r="F213" s="63">
        <f>[1]иные!EG$39</f>
        <v>54.799199999999999</v>
      </c>
      <c r="G213" s="64">
        <f t="shared" si="53"/>
        <v>600</v>
      </c>
      <c r="H213" s="64">
        <f>[1]иные!G$39</f>
        <v>120</v>
      </c>
      <c r="I213" s="64">
        <f>[1]иные!K$39</f>
        <v>120</v>
      </c>
      <c r="J213" s="64">
        <f>[1]иные!O$39</f>
        <v>240</v>
      </c>
      <c r="K213" s="64">
        <f>[1]иные!V$39</f>
        <v>120</v>
      </c>
      <c r="L213" s="63">
        <f t="shared" si="54"/>
        <v>54.799200000000006</v>
      </c>
      <c r="M213" s="63">
        <f>[1]иные!BE$39</f>
        <v>10.959840000000002</v>
      </c>
      <c r="N213" s="63">
        <f>[1]иные!BY$39</f>
        <v>10.959840000000002</v>
      </c>
      <c r="O213" s="63">
        <f>[1]иные!CS$39</f>
        <v>21.919680000000003</v>
      </c>
      <c r="P213" s="63">
        <f>[1]иные!EB$39</f>
        <v>10.959840000000002</v>
      </c>
      <c r="Q213" s="45">
        <f t="shared" si="50"/>
        <v>0</v>
      </c>
      <c r="R213" s="45">
        <f t="shared" si="51"/>
        <v>0</v>
      </c>
    </row>
    <row r="214" spans="2:18" s="41" customFormat="1" ht="29.25" customHeight="1" x14ac:dyDescent="0.25">
      <c r="B214" s="71"/>
      <c r="C214" s="6" t="s">
        <v>16</v>
      </c>
      <c r="D214" s="61" t="s">
        <v>30</v>
      </c>
      <c r="E214" s="73">
        <f>[1]иные!W$40</f>
        <v>690</v>
      </c>
      <c r="F214" s="63">
        <f>[1]иные!EG$40</f>
        <v>79.748819999999995</v>
      </c>
      <c r="G214" s="64">
        <f t="shared" si="53"/>
        <v>690</v>
      </c>
      <c r="H214" s="64">
        <f>[1]иные!G$40</f>
        <v>138</v>
      </c>
      <c r="I214" s="64">
        <f>[1]иные!K$40</f>
        <v>138</v>
      </c>
      <c r="J214" s="64">
        <f>[1]иные!O$40</f>
        <v>276</v>
      </c>
      <c r="K214" s="64">
        <f>[1]иные!V$40</f>
        <v>138</v>
      </c>
      <c r="L214" s="63">
        <f t="shared" si="54"/>
        <v>79.748819999999995</v>
      </c>
      <c r="M214" s="63">
        <f>[1]иные!BE$40</f>
        <v>15.949763999999998</v>
      </c>
      <c r="N214" s="63">
        <f>[1]иные!BY$40</f>
        <v>15.949763999999998</v>
      </c>
      <c r="O214" s="63">
        <f>[1]иные!CS$40</f>
        <v>31.899527999999997</v>
      </c>
      <c r="P214" s="63">
        <f>[1]иные!EB$40</f>
        <v>15.949763999999998</v>
      </c>
      <c r="Q214" s="45">
        <f t="shared" si="50"/>
        <v>0</v>
      </c>
      <c r="R214" s="45">
        <f t="shared" si="51"/>
        <v>0</v>
      </c>
    </row>
    <row r="215" spans="2:18" s="41" customFormat="1" ht="29.25" customHeight="1" x14ac:dyDescent="0.25">
      <c r="B215" s="71"/>
      <c r="C215" s="6" t="s">
        <v>17</v>
      </c>
      <c r="D215" s="61" t="s">
        <v>30</v>
      </c>
      <c r="E215" s="73">
        <f>[1]иные!W$41</f>
        <v>789</v>
      </c>
      <c r="F215" s="63">
        <f>[1]иные!EG$41</f>
        <v>64.711412999999993</v>
      </c>
      <c r="G215" s="64">
        <f t="shared" si="53"/>
        <v>789</v>
      </c>
      <c r="H215" s="64">
        <f>[1]иные!G$41</f>
        <v>159</v>
      </c>
      <c r="I215" s="64">
        <f>[1]иные!K$41</f>
        <v>159</v>
      </c>
      <c r="J215" s="64">
        <f>[1]иные!O$41</f>
        <v>312</v>
      </c>
      <c r="K215" s="64">
        <f>[1]иные!V$41</f>
        <v>159</v>
      </c>
      <c r="L215" s="63">
        <f t="shared" si="54"/>
        <v>64.711412999999993</v>
      </c>
      <c r="M215" s="63">
        <f>[1]иные!BE$41</f>
        <v>13.040702999999999</v>
      </c>
      <c r="N215" s="63">
        <f>[1]иные!BY$41</f>
        <v>13.040702999999999</v>
      </c>
      <c r="O215" s="63">
        <f>[1]иные!CS$41</f>
        <v>25.589303999999998</v>
      </c>
      <c r="P215" s="63">
        <f>[1]иные!EB$41</f>
        <v>13.040702999999999</v>
      </c>
      <c r="Q215" s="45">
        <f t="shared" si="50"/>
        <v>0</v>
      </c>
      <c r="R215" s="45">
        <f t="shared" si="51"/>
        <v>0</v>
      </c>
    </row>
    <row r="216" spans="2:18" s="41" customFormat="1" ht="29.25" customHeight="1" x14ac:dyDescent="0.25">
      <c r="B216" s="71"/>
      <c r="C216" s="6" t="s">
        <v>18</v>
      </c>
      <c r="D216" s="61" t="s">
        <v>30</v>
      </c>
      <c r="E216" s="73">
        <f>[1]иные!W$42</f>
        <v>687</v>
      </c>
      <c r="F216" s="63">
        <f>[1]иные!EG$42</f>
        <v>73.831203000000002</v>
      </c>
      <c r="G216" s="64">
        <f t="shared" si="53"/>
        <v>687</v>
      </c>
      <c r="H216" s="64">
        <f>[1]иные!G$42</f>
        <v>135</v>
      </c>
      <c r="I216" s="64">
        <f>[1]иные!K$42</f>
        <v>137</v>
      </c>
      <c r="J216" s="64">
        <f>[1]иные!O$42</f>
        <v>276</v>
      </c>
      <c r="K216" s="64">
        <f>[1]иные!V$42</f>
        <v>139</v>
      </c>
      <c r="L216" s="63">
        <f t="shared" si="54"/>
        <v>73.831202999999988</v>
      </c>
      <c r="M216" s="63">
        <f>[1]иные!BE$42</f>
        <v>14.508315</v>
      </c>
      <c r="N216" s="63">
        <f>[1]иные!BY$42</f>
        <v>14.723253</v>
      </c>
      <c r="O216" s="63">
        <f>[1]иные!CS$42</f>
        <v>29.661443999999992</v>
      </c>
      <c r="P216" s="63">
        <f>[1]иные!EB$42</f>
        <v>14.938190999999998</v>
      </c>
      <c r="Q216" s="45">
        <f t="shared" si="50"/>
        <v>0</v>
      </c>
      <c r="R216" s="45">
        <f t="shared" si="51"/>
        <v>0</v>
      </c>
    </row>
    <row r="217" spans="2:18" s="41" customFormat="1" ht="29.25" customHeight="1" x14ac:dyDescent="0.25">
      <c r="B217" s="71"/>
      <c r="C217" s="6" t="s">
        <v>31</v>
      </c>
      <c r="D217" s="61" t="s">
        <v>30</v>
      </c>
      <c r="E217" s="73">
        <f>[1]иные!W$43</f>
        <v>690</v>
      </c>
      <c r="F217" s="63">
        <f>[1]иные!EG$43</f>
        <v>44.103420000000007</v>
      </c>
      <c r="G217" s="64">
        <f t="shared" si="53"/>
        <v>690</v>
      </c>
      <c r="H217" s="64">
        <f>[1]иные!G$43</f>
        <v>138</v>
      </c>
      <c r="I217" s="64">
        <f>[1]иные!K$43</f>
        <v>138</v>
      </c>
      <c r="J217" s="64">
        <f>[1]иные!O$43</f>
        <v>276</v>
      </c>
      <c r="K217" s="64">
        <f>[1]иные!V$43</f>
        <v>138</v>
      </c>
      <c r="L217" s="63">
        <f t="shared" si="54"/>
        <v>44.103420000000014</v>
      </c>
      <c r="M217" s="63">
        <f>[1]иные!BE$43</f>
        <v>8.8206840000000035</v>
      </c>
      <c r="N217" s="63">
        <f>[1]иные!BY$43</f>
        <v>8.8206840000000035</v>
      </c>
      <c r="O217" s="63">
        <f>[1]иные!CS$43</f>
        <v>17.641368000000007</v>
      </c>
      <c r="P217" s="63">
        <f>[1]иные!EB$43</f>
        <v>8.8206840000000035</v>
      </c>
      <c r="Q217" s="45">
        <f t="shared" si="50"/>
        <v>0</v>
      </c>
      <c r="R217" s="45">
        <f t="shared" si="51"/>
        <v>0</v>
      </c>
    </row>
    <row r="218" spans="2:18" s="41" customFormat="1" ht="29.25" customHeight="1" x14ac:dyDescent="0.25">
      <c r="B218" s="71"/>
      <c r="C218" s="6" t="s">
        <v>21</v>
      </c>
      <c r="D218" s="61" t="s">
        <v>30</v>
      </c>
      <c r="E218" s="73">
        <f>[1]иные!W$44</f>
        <v>689</v>
      </c>
      <c r="F218" s="63">
        <f>[1]иные!EG$44</f>
        <v>37.751688000000001</v>
      </c>
      <c r="G218" s="64">
        <f t="shared" si="53"/>
        <v>689</v>
      </c>
      <c r="H218" s="64">
        <f>[1]иные!G$44</f>
        <v>138</v>
      </c>
      <c r="I218" s="64">
        <f>[1]иные!K$44</f>
        <v>138</v>
      </c>
      <c r="J218" s="64">
        <f>[1]иные!O$44</f>
        <v>276</v>
      </c>
      <c r="K218" s="64">
        <f>[1]иные!V$44</f>
        <v>137</v>
      </c>
      <c r="L218" s="63">
        <f t="shared" si="54"/>
        <v>37.751688000000001</v>
      </c>
      <c r="M218" s="63">
        <f>[1]иные!BE$44</f>
        <v>7.5612960000000005</v>
      </c>
      <c r="N218" s="63">
        <f>[1]иные!BY$44</f>
        <v>7.5612960000000005</v>
      </c>
      <c r="O218" s="63">
        <f>[1]иные!CS$44</f>
        <v>15.122592000000001</v>
      </c>
      <c r="P218" s="63">
        <f>[1]иные!EB$44</f>
        <v>7.5065040000000014</v>
      </c>
      <c r="Q218" s="45">
        <f t="shared" si="50"/>
        <v>0</v>
      </c>
      <c r="R218" s="45">
        <f t="shared" si="51"/>
        <v>0</v>
      </c>
    </row>
    <row r="219" spans="2:18" s="41" customFormat="1" ht="29.25" customHeight="1" x14ac:dyDescent="0.25">
      <c r="B219" s="71"/>
      <c r="C219" s="12" t="s">
        <v>19</v>
      </c>
      <c r="D219" s="61" t="s">
        <v>30</v>
      </c>
      <c r="E219" s="73">
        <f>[1]иные!W$45</f>
        <v>696</v>
      </c>
      <c r="F219" s="63">
        <f>[1]иные!EG$45</f>
        <v>46.027872000000009</v>
      </c>
      <c r="G219" s="64">
        <f t="shared" si="53"/>
        <v>696</v>
      </c>
      <c r="H219" s="64">
        <f>[1]иные!G$45</f>
        <v>138</v>
      </c>
      <c r="I219" s="64">
        <f>[1]иные!K$45</f>
        <v>138</v>
      </c>
      <c r="J219" s="64">
        <f>[1]иные!O$45</f>
        <v>282</v>
      </c>
      <c r="K219" s="64">
        <f>[1]иные!V$45</f>
        <v>138</v>
      </c>
      <c r="L219" s="63">
        <f t="shared" si="54"/>
        <v>46.027872000000002</v>
      </c>
      <c r="M219" s="63">
        <f>[1]иные!BE$45</f>
        <v>9.1262159999999994</v>
      </c>
      <c r="N219" s="63">
        <f>[1]иные!BY$45</f>
        <v>9.1262159999999994</v>
      </c>
      <c r="O219" s="63">
        <f>[1]иные!CS$45</f>
        <v>18.649224000000004</v>
      </c>
      <c r="P219" s="63">
        <f>[1]иные!EB$45</f>
        <v>9.1262159999999994</v>
      </c>
      <c r="Q219" s="45">
        <f t="shared" si="50"/>
        <v>0</v>
      </c>
      <c r="R219" s="45">
        <f t="shared" si="51"/>
        <v>0</v>
      </c>
    </row>
    <row r="220" spans="2:18" s="41" customFormat="1" ht="29.25" customHeight="1" x14ac:dyDescent="0.25">
      <c r="B220" s="71"/>
      <c r="C220" s="12" t="s">
        <v>23</v>
      </c>
      <c r="D220" s="61" t="s">
        <v>30</v>
      </c>
      <c r="E220" s="73">
        <f>[1]иные!W$46</f>
        <v>111</v>
      </c>
      <c r="F220" s="63">
        <f>[1]иные!EG$46</f>
        <v>8.5454460000000001</v>
      </c>
      <c r="G220" s="64">
        <f t="shared" si="53"/>
        <v>111</v>
      </c>
      <c r="H220" s="64">
        <f>[1]иные!G$46</f>
        <v>16</v>
      </c>
      <c r="I220" s="64">
        <f>[1]иные!K$46</f>
        <v>21</v>
      </c>
      <c r="J220" s="64">
        <f>[1]иные!O$46</f>
        <v>44</v>
      </c>
      <c r="K220" s="64">
        <f>[1]иные!V$46</f>
        <v>30</v>
      </c>
      <c r="L220" s="63">
        <f t="shared" si="54"/>
        <v>8.5454460000000001</v>
      </c>
      <c r="M220" s="63">
        <f>[1]иные!BE$46</f>
        <v>1.2317760000000002</v>
      </c>
      <c r="N220" s="63">
        <f>[1]иные!BY$46</f>
        <v>1.6167060000000002</v>
      </c>
      <c r="O220" s="63">
        <f>[1]иные!CS$46</f>
        <v>3.3873839999999995</v>
      </c>
      <c r="P220" s="63">
        <f>[1]иные!EB$46</f>
        <v>2.30958</v>
      </c>
      <c r="Q220" s="45">
        <f t="shared" si="50"/>
        <v>0</v>
      </c>
      <c r="R220" s="45">
        <f t="shared" si="51"/>
        <v>0</v>
      </c>
    </row>
    <row r="221" spans="2:18" s="41" customFormat="1" ht="29.25" customHeight="1" x14ac:dyDescent="0.25">
      <c r="B221" s="71"/>
      <c r="C221" s="12" t="s">
        <v>58</v>
      </c>
      <c r="D221" s="61" t="s">
        <v>30</v>
      </c>
      <c r="E221" s="73">
        <f>[1]иные!W$47</f>
        <v>180</v>
      </c>
      <c r="F221" s="63">
        <f>[1]иные!EG$47</f>
        <v>15.7788</v>
      </c>
      <c r="G221" s="64">
        <f t="shared" si="53"/>
        <v>180</v>
      </c>
      <c r="H221" s="64">
        <f>[1]иные!G$47</f>
        <v>45</v>
      </c>
      <c r="I221" s="64">
        <f>[1]иные!K$47</f>
        <v>45</v>
      </c>
      <c r="J221" s="64">
        <f>[1]иные!O$47</f>
        <v>45</v>
      </c>
      <c r="K221" s="64">
        <f>[1]иные!V$47</f>
        <v>45</v>
      </c>
      <c r="L221" s="63">
        <f t="shared" si="54"/>
        <v>15.7788</v>
      </c>
      <c r="M221" s="63">
        <f>[1]иные!BE$47</f>
        <v>3.9447000000000001</v>
      </c>
      <c r="N221" s="63">
        <f>[1]иные!BY$47</f>
        <v>3.9447000000000001</v>
      </c>
      <c r="O221" s="63">
        <f>[1]иные!CS$47</f>
        <v>3.9447000000000001</v>
      </c>
      <c r="P221" s="63">
        <f>[1]иные!EB$47</f>
        <v>3.9447000000000001</v>
      </c>
      <c r="Q221" s="45">
        <f t="shared" si="50"/>
        <v>0</v>
      </c>
      <c r="R221" s="45">
        <f t="shared" si="51"/>
        <v>0</v>
      </c>
    </row>
    <row r="222" spans="2:18" s="41" customFormat="1" ht="29.25" customHeight="1" x14ac:dyDescent="0.25">
      <c r="B222" s="71"/>
      <c r="C222" s="12" t="s">
        <v>52</v>
      </c>
      <c r="D222" s="61" t="s">
        <v>30</v>
      </c>
      <c r="E222" s="73">
        <f>[1]иные!W$48</f>
        <v>0</v>
      </c>
      <c r="F222" s="63">
        <f>[1]иные!EG$48</f>
        <v>0</v>
      </c>
      <c r="G222" s="64">
        <f t="shared" si="53"/>
        <v>0</v>
      </c>
      <c r="H222" s="64">
        <f>[1]иные!G$48</f>
        <v>0</v>
      </c>
      <c r="I222" s="64">
        <f>[1]иные!K$48</f>
        <v>0</v>
      </c>
      <c r="J222" s="64">
        <f>[1]иные!O$48</f>
        <v>0</v>
      </c>
      <c r="K222" s="64">
        <f>[1]иные!V$48</f>
        <v>0</v>
      </c>
      <c r="L222" s="63">
        <f t="shared" si="54"/>
        <v>0</v>
      </c>
      <c r="M222" s="63">
        <f>[1]иные!BE$48</f>
        <v>0</v>
      </c>
      <c r="N222" s="63">
        <f>[1]иные!BY$48</f>
        <v>0</v>
      </c>
      <c r="O222" s="63">
        <f>[1]иные!CS$48</f>
        <v>0</v>
      </c>
      <c r="P222" s="63">
        <f>[1]иные!EB$48</f>
        <v>0</v>
      </c>
      <c r="Q222" s="45">
        <f t="shared" si="50"/>
        <v>0</v>
      </c>
      <c r="R222" s="45">
        <f t="shared" si="51"/>
        <v>0</v>
      </c>
    </row>
    <row r="223" spans="2:18" s="41" customFormat="1" ht="29.25" customHeight="1" x14ac:dyDescent="0.25">
      <c r="B223" s="71"/>
      <c r="C223" s="12" t="s">
        <v>55</v>
      </c>
      <c r="D223" s="61" t="s">
        <v>30</v>
      </c>
      <c r="E223" s="73">
        <f>[1]иные!W$49</f>
        <v>0</v>
      </c>
      <c r="F223" s="63">
        <f>[1]иные!EG$49</f>
        <v>0</v>
      </c>
      <c r="G223" s="64">
        <f t="shared" si="53"/>
        <v>0</v>
      </c>
      <c r="H223" s="64">
        <f>[1]иные!G$49</f>
        <v>0</v>
      </c>
      <c r="I223" s="64">
        <f>[1]иные!K$49</f>
        <v>0</v>
      </c>
      <c r="J223" s="64">
        <f>[1]иные!O$49</f>
        <v>0</v>
      </c>
      <c r="K223" s="64">
        <f>[1]иные!V$49</f>
        <v>0</v>
      </c>
      <c r="L223" s="63">
        <f t="shared" si="54"/>
        <v>0</v>
      </c>
      <c r="M223" s="63">
        <f>[1]иные!BE$49</f>
        <v>0</v>
      </c>
      <c r="N223" s="63">
        <f>[1]иные!BY$49</f>
        <v>0</v>
      </c>
      <c r="O223" s="63">
        <f>[1]иные!CS$49</f>
        <v>0</v>
      </c>
      <c r="P223" s="63">
        <f>[1]иные!EB$49</f>
        <v>0</v>
      </c>
      <c r="Q223" s="45">
        <f t="shared" si="50"/>
        <v>0</v>
      </c>
      <c r="R223" s="45">
        <f t="shared" si="51"/>
        <v>0</v>
      </c>
    </row>
    <row r="224" spans="2:18" s="41" customFormat="1" ht="29.25" customHeight="1" x14ac:dyDescent="0.25">
      <c r="B224" s="71"/>
      <c r="C224" s="50" t="s">
        <v>39</v>
      </c>
      <c r="D224" s="59" t="s">
        <v>30</v>
      </c>
      <c r="E224" s="72">
        <f>E225+E226</f>
        <v>1382</v>
      </c>
      <c r="F224" s="72">
        <f t="shared" ref="F224:P224" si="55">F225+F226</f>
        <v>986.42672640000001</v>
      </c>
      <c r="G224" s="72">
        <f t="shared" si="55"/>
        <v>1382</v>
      </c>
      <c r="H224" s="72">
        <f t="shared" si="55"/>
        <v>222</v>
      </c>
      <c r="I224" s="72">
        <f t="shared" si="55"/>
        <v>329</v>
      </c>
      <c r="J224" s="72">
        <f t="shared" si="55"/>
        <v>444</v>
      </c>
      <c r="K224" s="72">
        <f t="shared" si="55"/>
        <v>387</v>
      </c>
      <c r="L224" s="72">
        <f t="shared" si="55"/>
        <v>986.42672640000001</v>
      </c>
      <c r="M224" s="72">
        <f t="shared" si="55"/>
        <v>157.57286399999998</v>
      </c>
      <c r="N224" s="72">
        <f t="shared" si="55"/>
        <v>234.7114752</v>
      </c>
      <c r="O224" s="72">
        <f t="shared" si="55"/>
        <v>317.61745920000004</v>
      </c>
      <c r="P224" s="72">
        <f t="shared" si="55"/>
        <v>276.52492800000005</v>
      </c>
      <c r="Q224" s="45">
        <f t="shared" si="50"/>
        <v>0</v>
      </c>
      <c r="R224" s="45">
        <f t="shared" si="51"/>
        <v>0</v>
      </c>
    </row>
    <row r="225" spans="2:18" s="41" customFormat="1" ht="29.25" customHeight="1" x14ac:dyDescent="0.25">
      <c r="B225" s="71"/>
      <c r="C225" s="5" t="s">
        <v>40</v>
      </c>
      <c r="D225" s="61" t="s">
        <v>30</v>
      </c>
      <c r="E225" s="73">
        <f>'[1]проф.пос. по стом. '!W$17</f>
        <v>1094</v>
      </c>
      <c r="F225" s="63">
        <f>'[1]проф.пос. по стом. '!EW$17</f>
        <v>788.68823040000007</v>
      </c>
      <c r="G225" s="64">
        <f>SUM(H225:K225)</f>
        <v>1094</v>
      </c>
      <c r="H225" s="64">
        <f>'[1]проф.пос. по стом. '!G$17</f>
        <v>150</v>
      </c>
      <c r="I225" s="64">
        <f>'[1]проф.пос. по стом. '!K$17</f>
        <v>257</v>
      </c>
      <c r="J225" s="64">
        <f>'[1]проф.пос. по стом. '!O$17</f>
        <v>372</v>
      </c>
      <c r="K225" s="64">
        <f>'[1]проф.пос. по стом. '!V$17</f>
        <v>315</v>
      </c>
      <c r="L225" s="63">
        <f>SUM(M225:P225)</f>
        <v>788.68823040000007</v>
      </c>
      <c r="M225" s="63">
        <f>'[1]проф.пос. по стом. '!BU$17</f>
        <v>108.13824</v>
      </c>
      <c r="N225" s="63">
        <f>'[1]проф.пос. по стом. '!CO$17</f>
        <v>185.27685119999998</v>
      </c>
      <c r="O225" s="63">
        <f>'[1]проф.пос. по стом. '!DI$17</f>
        <v>268.18283520000006</v>
      </c>
      <c r="P225" s="63">
        <f>'[1]проф.пос. по стом. '!ER$17</f>
        <v>227.09030400000006</v>
      </c>
      <c r="Q225" s="45">
        <f t="shared" si="50"/>
        <v>0</v>
      </c>
      <c r="R225" s="45">
        <f t="shared" si="51"/>
        <v>0</v>
      </c>
    </row>
    <row r="226" spans="2:18" s="41" customFormat="1" ht="29.25" customHeight="1" x14ac:dyDescent="0.25">
      <c r="B226" s="71"/>
      <c r="C226" s="5" t="s">
        <v>41</v>
      </c>
      <c r="D226" s="61" t="s">
        <v>30</v>
      </c>
      <c r="E226" s="73">
        <f>'[1]проф.пос. по стом. '!W$18</f>
        <v>288</v>
      </c>
      <c r="F226" s="63">
        <f>'[1]проф.пос. по стом. '!EW$18</f>
        <v>197.738496</v>
      </c>
      <c r="G226" s="64">
        <f>SUM(H226:K226)</f>
        <v>288</v>
      </c>
      <c r="H226" s="64">
        <f>'[1]проф.пос. по стом. '!G$18</f>
        <v>72</v>
      </c>
      <c r="I226" s="64">
        <f>'[1]проф.пос. по стом. '!K$18</f>
        <v>72</v>
      </c>
      <c r="J226" s="64">
        <f>'[1]проф.пос. по стом. '!O$18</f>
        <v>72</v>
      </c>
      <c r="K226" s="64">
        <f>'[1]проф.пос. по стом. '!V$18</f>
        <v>72</v>
      </c>
      <c r="L226" s="63">
        <f>SUM(M226:P226)</f>
        <v>197.738496</v>
      </c>
      <c r="M226" s="63">
        <f>'[1]проф.пос. по стом. '!BU$18</f>
        <v>49.434623999999999</v>
      </c>
      <c r="N226" s="63">
        <f>'[1]проф.пос. по стом. '!CO$18</f>
        <v>49.434623999999999</v>
      </c>
      <c r="O226" s="63">
        <f>'[1]проф.пос. по стом. '!DI$18</f>
        <v>49.434623999999999</v>
      </c>
      <c r="P226" s="63">
        <f>'[1]проф.пос. по стом. '!ER$18</f>
        <v>49.434623999999999</v>
      </c>
      <c r="Q226" s="45">
        <f t="shared" si="50"/>
        <v>0</v>
      </c>
      <c r="R226" s="45">
        <f t="shared" si="51"/>
        <v>0</v>
      </c>
    </row>
    <row r="227" spans="2:18" s="41" customFormat="1" ht="29.25" customHeight="1" x14ac:dyDescent="0.25">
      <c r="B227" s="71"/>
      <c r="C227" s="50" t="s">
        <v>42</v>
      </c>
      <c r="D227" s="59" t="s">
        <v>30</v>
      </c>
      <c r="E227" s="72">
        <f>'[2]ПМО взр'!BG$176</f>
        <v>1900</v>
      </c>
      <c r="F227" s="65">
        <f>'[2]ПМО взр'!NN$176</f>
        <v>4794.7</v>
      </c>
      <c r="G227" s="66">
        <f>H227+I227+J227+K227</f>
        <v>1900</v>
      </c>
      <c r="H227" s="66">
        <f>'[2]ПМО взр'!N$176</f>
        <v>0</v>
      </c>
      <c r="I227" s="66">
        <f>'[2]ПМО взр'!Z$176</f>
        <v>1</v>
      </c>
      <c r="J227" s="66">
        <f>'[2]ПМО взр'!AL$176</f>
        <v>1079</v>
      </c>
      <c r="K227" s="66">
        <f>'[2]ПМО взр'!BD$176</f>
        <v>820</v>
      </c>
      <c r="L227" s="65">
        <f>M227+N227+O227+P227</f>
        <v>4794.6999999999989</v>
      </c>
      <c r="M227" s="65">
        <f>'[2]ПМО взр'!EW$176</f>
        <v>0</v>
      </c>
      <c r="N227" s="65">
        <f>'[2]ПМО взр'!HE$176</f>
        <v>2.0700000000000003</v>
      </c>
      <c r="O227" s="65">
        <f>'[2]ПМО взр'!JM$176</f>
        <v>2723.9259999999995</v>
      </c>
      <c r="P227" s="65">
        <f>'[2]ПМО взр'!MY$176</f>
        <v>2068.7039999999997</v>
      </c>
      <c r="Q227" s="45">
        <f t="shared" si="50"/>
        <v>0</v>
      </c>
      <c r="R227" s="45">
        <f t="shared" si="51"/>
        <v>0</v>
      </c>
    </row>
    <row r="228" spans="2:18" s="41" customFormat="1" ht="29.25" customHeight="1" x14ac:dyDescent="0.25">
      <c r="B228" s="71"/>
      <c r="C228" s="50" t="s">
        <v>43</v>
      </c>
      <c r="D228" s="59" t="s">
        <v>30</v>
      </c>
      <c r="E228" s="72">
        <f>'[2]Проф.МО дети  '!V$75</f>
        <v>3922</v>
      </c>
      <c r="F228" s="65">
        <f>'[2]Проф.МО дети  '!DZ$75</f>
        <v>11535.029712206697</v>
      </c>
      <c r="G228" s="66">
        <f t="shared" si="46"/>
        <v>3922</v>
      </c>
      <c r="H228" s="66">
        <f>'[2]Проф.МО дети  '!G$75</f>
        <v>877</v>
      </c>
      <c r="I228" s="66">
        <f>'[2]Проф.МО дети  '!K$75</f>
        <v>9</v>
      </c>
      <c r="J228" s="66">
        <f>'[2]Проф.МО дети  '!O$75</f>
        <v>1102</v>
      </c>
      <c r="K228" s="66">
        <f>'[2]Проф.МО дети  '!U$75</f>
        <v>1934</v>
      </c>
      <c r="L228" s="65">
        <f t="shared" ref="L228:L234" si="56">M228+N228+O228+P228</f>
        <v>11535.029712206695</v>
      </c>
      <c r="M228" s="65">
        <f>'[2]Проф.МО дети  '!BC$75</f>
        <v>2829.7398712942345</v>
      </c>
      <c r="N228" s="65">
        <f>'[2]Проф.МО дети  '!BW$75</f>
        <v>22.196038281766498</v>
      </c>
      <c r="O228" s="65">
        <f>'[2]Проф.МО дети  '!CQ$75</f>
        <v>2955.2556116697565</v>
      </c>
      <c r="P228" s="65">
        <f>'[2]Проф.МО дети  '!DU$75</f>
        <v>5727.8381909609388</v>
      </c>
      <c r="Q228" s="45">
        <f t="shared" si="50"/>
        <v>0</v>
      </c>
      <c r="R228" s="45">
        <f t="shared" si="51"/>
        <v>0</v>
      </c>
    </row>
    <row r="229" spans="2:18" s="41" customFormat="1" ht="29.25" customHeight="1" x14ac:dyDescent="0.25">
      <c r="B229" s="71"/>
      <c r="C229" s="50" t="s">
        <v>44</v>
      </c>
      <c r="D229" s="59" t="s">
        <v>30</v>
      </c>
      <c r="E229" s="72">
        <f>'[2]ДДС ТЖС'!V$22</f>
        <v>150</v>
      </c>
      <c r="F229" s="65">
        <f>'[2]ДДС ТЖС'!EB$22</f>
        <v>1499.1901600000001</v>
      </c>
      <c r="G229" s="66">
        <f t="shared" si="46"/>
        <v>150</v>
      </c>
      <c r="H229" s="66">
        <f>'[2]ДДС ТЖС'!G$22</f>
        <v>0</v>
      </c>
      <c r="I229" s="66">
        <f>'[2]ДДС ТЖС'!K$22</f>
        <v>0</v>
      </c>
      <c r="J229" s="66">
        <f>'[2]ДДС ТЖС'!O$22</f>
        <v>150</v>
      </c>
      <c r="K229" s="66">
        <f>'[2]ДДС ТЖС'!U$22</f>
        <v>0</v>
      </c>
      <c r="L229" s="65">
        <f t="shared" si="56"/>
        <v>1499.1901600000001</v>
      </c>
      <c r="M229" s="65">
        <f>'[2]ДДС ТЖС'!BE$22</f>
        <v>0</v>
      </c>
      <c r="N229" s="65">
        <f>'[2]ДДС ТЖС'!BY$22</f>
        <v>0</v>
      </c>
      <c r="O229" s="65">
        <f>'[2]ДДС ТЖС'!CS$22</f>
        <v>1499.1901600000001</v>
      </c>
      <c r="P229" s="65">
        <f>'[2]ДДС ТЖС'!DW$22</f>
        <v>0</v>
      </c>
      <c r="Q229" s="45">
        <f t="shared" si="50"/>
        <v>0</v>
      </c>
      <c r="R229" s="45">
        <f t="shared" si="51"/>
        <v>0</v>
      </c>
    </row>
    <row r="230" spans="2:18" s="41" customFormat="1" ht="29.25" customHeight="1" x14ac:dyDescent="0.25">
      <c r="B230" s="71"/>
      <c r="C230" s="50" t="s">
        <v>45</v>
      </c>
      <c r="D230" s="59" t="s">
        <v>30</v>
      </c>
      <c r="E230" s="72">
        <f>'[2]ДДС опека'!V$21</f>
        <v>309</v>
      </c>
      <c r="F230" s="65">
        <f>'[2]ДДС опека'!ED$21</f>
        <v>3138.2157400000001</v>
      </c>
      <c r="G230" s="66">
        <f t="shared" si="46"/>
        <v>309</v>
      </c>
      <c r="H230" s="66">
        <f>'[2]ДДС опека'!G$21</f>
        <v>0</v>
      </c>
      <c r="I230" s="66">
        <f>'[2]ДДС опека'!K$21</f>
        <v>0</v>
      </c>
      <c r="J230" s="66">
        <f>'[2]ДДС опека'!O$21</f>
        <v>309</v>
      </c>
      <c r="K230" s="66">
        <f>'[2]ДДС опека'!U$21</f>
        <v>0</v>
      </c>
      <c r="L230" s="65">
        <f t="shared" si="56"/>
        <v>3138.2157400000001</v>
      </c>
      <c r="M230" s="65">
        <f>'[2]ДДС опека'!BE$21</f>
        <v>0</v>
      </c>
      <c r="N230" s="65">
        <f>'[2]ДДС опека'!BY$21</f>
        <v>0</v>
      </c>
      <c r="O230" s="65">
        <f>'[2]ДДС опека'!CS$21</f>
        <v>3138.2157400000001</v>
      </c>
      <c r="P230" s="65">
        <f>'[2]ДДС опека'!DW$21</f>
        <v>0</v>
      </c>
      <c r="Q230" s="45">
        <f t="shared" si="50"/>
        <v>0</v>
      </c>
      <c r="R230" s="45">
        <f t="shared" si="51"/>
        <v>0</v>
      </c>
    </row>
    <row r="231" spans="2:18" s="41" customFormat="1" ht="29.25" customHeight="1" x14ac:dyDescent="0.25">
      <c r="B231" s="71"/>
      <c r="C231" s="50" t="s">
        <v>46</v>
      </c>
      <c r="D231" s="59" t="s">
        <v>30</v>
      </c>
      <c r="E231" s="72">
        <f>'[2]ДВН1Этап новый '!BG$143</f>
        <v>3392</v>
      </c>
      <c r="F231" s="65">
        <f>'[2]ДВН1Этап новый '!NP$143</f>
        <v>10036.471000000001</v>
      </c>
      <c r="G231" s="66">
        <f>H231+I231+J231+K231</f>
        <v>3392</v>
      </c>
      <c r="H231" s="66">
        <f>'[2]ДВН1Этап новый '!N$143</f>
        <v>775</v>
      </c>
      <c r="I231" s="66">
        <f>'[2]ДВН1Этап новый '!Z$143</f>
        <v>2</v>
      </c>
      <c r="J231" s="66">
        <f>'[2]ДВН1Этап новый '!AL$143</f>
        <v>1004</v>
      </c>
      <c r="K231" s="66">
        <f>'[2]ДВН1Этап новый '!BD$143</f>
        <v>1611</v>
      </c>
      <c r="L231" s="65">
        <f t="shared" si="56"/>
        <v>10036.471</v>
      </c>
      <c r="M231" s="65">
        <f>'[2]ДВН1Этап новый '!EY$143</f>
        <v>2362.6300000000006</v>
      </c>
      <c r="N231" s="65">
        <f>'[2]ДВН1Этап новый '!HG$143</f>
        <v>10.645999999999999</v>
      </c>
      <c r="O231" s="65">
        <f>'[2]ДВН1Этап новый '!JO$143</f>
        <v>2956.3609999999994</v>
      </c>
      <c r="P231" s="65">
        <f>'[2]ДВН1Этап новый '!NA$143</f>
        <v>4706.8339999999989</v>
      </c>
      <c r="Q231" s="45">
        <f t="shared" si="50"/>
        <v>0</v>
      </c>
      <c r="R231" s="45">
        <f t="shared" si="51"/>
        <v>0</v>
      </c>
    </row>
    <row r="232" spans="2:18" s="41" customFormat="1" ht="29.25" customHeight="1" x14ac:dyDescent="0.25">
      <c r="B232" s="71"/>
      <c r="C232" s="50" t="s">
        <v>47</v>
      </c>
      <c r="D232" s="59" t="s">
        <v>30</v>
      </c>
      <c r="E232" s="72">
        <f>'[2]ДВН2 этап'!BG$149</f>
        <v>14</v>
      </c>
      <c r="F232" s="65">
        <f>'[2]ДВН2 этап'!ND$149</f>
        <v>36.889999999999993</v>
      </c>
      <c r="G232" s="66">
        <f t="shared" si="46"/>
        <v>14</v>
      </c>
      <c r="H232" s="66">
        <f>'[2]ДВН2 этап'!N$149</f>
        <v>0</v>
      </c>
      <c r="I232" s="66">
        <f>'[2]ДВН2 этап'!Z$149</f>
        <v>0</v>
      </c>
      <c r="J232" s="66">
        <f>'[2]ДВН2 этап'!AL$149</f>
        <v>14</v>
      </c>
      <c r="K232" s="66">
        <f>'[2]ДВН2 этап'!BD$149</f>
        <v>0</v>
      </c>
      <c r="L232" s="65">
        <f t="shared" si="56"/>
        <v>36.89</v>
      </c>
      <c r="M232" s="65">
        <f>'[2]ДВН2 этап'!EM$149</f>
        <v>0</v>
      </c>
      <c r="N232" s="65">
        <f>'[2]ДВН2 этап'!GU$149</f>
        <v>0</v>
      </c>
      <c r="O232" s="65">
        <f>'[2]ДВН2 этап'!JC$149</f>
        <v>36.89</v>
      </c>
      <c r="P232" s="65">
        <f>'[2]ДВН2 этап'!MO$149</f>
        <v>0</v>
      </c>
      <c r="Q232" s="45">
        <f t="shared" si="50"/>
        <v>0</v>
      </c>
      <c r="R232" s="45">
        <f t="shared" si="51"/>
        <v>0</v>
      </c>
    </row>
    <row r="233" spans="2:18" s="41" customFormat="1" ht="29.25" customHeight="1" x14ac:dyDescent="0.25">
      <c r="B233" s="71"/>
      <c r="C233" s="50" t="s">
        <v>48</v>
      </c>
      <c r="D233" s="50" t="s">
        <v>30</v>
      </c>
      <c r="E233" s="72">
        <f>'[2]1 в 2 года Исследования кала'!$BF$31</f>
        <v>0</v>
      </c>
      <c r="F233" s="65">
        <f>'[2]1 в 2 года Исследования кала'!$MY$31</f>
        <v>0</v>
      </c>
      <c r="G233" s="67">
        <f t="shared" si="46"/>
        <v>0</v>
      </c>
      <c r="H233" s="66">
        <f>'[2]1 в 2 года Исследования кала'!$M$31</f>
        <v>0</v>
      </c>
      <c r="I233" s="66">
        <f>'[2]1 в 2 года Исследования кала'!$Y$31</f>
        <v>0</v>
      </c>
      <c r="J233" s="66">
        <f>'[2]1 в 2 года Исследования кала'!$AK$31</f>
        <v>0</v>
      </c>
      <c r="K233" s="66">
        <f>'[2]1 в 2 года Исследования кала'!$BC$31</f>
        <v>0</v>
      </c>
      <c r="L233" s="68">
        <f t="shared" si="56"/>
        <v>0</v>
      </c>
      <c r="M233" s="65">
        <f>'[2]1 в 2 года Исследования кала'!$EF$31</f>
        <v>0</v>
      </c>
      <c r="N233" s="65">
        <f>'[2]1 в 2 года Исследования кала'!$GN$31</f>
        <v>0</v>
      </c>
      <c r="O233" s="65">
        <f>'[2]1 в 2 года Исследования кала'!$IV$31</f>
        <v>0</v>
      </c>
      <c r="P233" s="65">
        <f>'[2]1 в 2 года Исследования кала'!$MH$31</f>
        <v>0</v>
      </c>
      <c r="Q233" s="45">
        <f t="shared" si="50"/>
        <v>0</v>
      </c>
      <c r="R233" s="45">
        <f t="shared" si="51"/>
        <v>0</v>
      </c>
    </row>
    <row r="234" spans="2:18" s="41" customFormat="1" ht="29.25" customHeight="1" x14ac:dyDescent="0.25">
      <c r="B234" s="71"/>
      <c r="C234" s="50" t="s">
        <v>49</v>
      </c>
      <c r="D234" s="50" t="s">
        <v>30</v>
      </c>
      <c r="E234" s="72">
        <f>[2]Маммография!$U$30</f>
        <v>0</v>
      </c>
      <c r="F234" s="65">
        <f>[2]Маммография!$DT$30</f>
        <v>0</v>
      </c>
      <c r="G234" s="66">
        <f t="shared" si="46"/>
        <v>0</v>
      </c>
      <c r="H234" s="66">
        <f>[2]Маммография!$F$30</f>
        <v>0</v>
      </c>
      <c r="I234" s="66">
        <f>[2]Маммография!$J$30</f>
        <v>0</v>
      </c>
      <c r="J234" s="66">
        <f>[2]Маммография!$N$30</f>
        <v>0</v>
      </c>
      <c r="K234" s="66">
        <f>[2]Маммография!$T$30</f>
        <v>0</v>
      </c>
      <c r="L234" s="65">
        <f t="shared" si="56"/>
        <v>0</v>
      </c>
      <c r="M234" s="65">
        <f>[2]Маммография!$AW$30</f>
        <v>0</v>
      </c>
      <c r="N234" s="65">
        <f>[2]Маммография!$BQ$30</f>
        <v>0</v>
      </c>
      <c r="O234" s="65">
        <f>[2]Маммография!$CK$30</f>
        <v>0</v>
      </c>
      <c r="P234" s="65">
        <f>[2]Маммография!$DO$30</f>
        <v>0</v>
      </c>
      <c r="Q234" s="45">
        <f t="shared" si="50"/>
        <v>0</v>
      </c>
      <c r="R234" s="45">
        <f t="shared" si="51"/>
        <v>0</v>
      </c>
    </row>
    <row r="235" spans="2:18" s="41" customFormat="1" ht="29.25" customHeight="1" x14ac:dyDescent="0.25">
      <c r="B235" s="71"/>
      <c r="C235" s="69" t="s">
        <v>6</v>
      </c>
      <c r="D235" s="69"/>
      <c r="E235" s="70">
        <f>E160+E174+E175+E176+E177+E178+E181+E194+E198+E210+E224+E227+E228+E229+E230+E231+E232+E233+E234</f>
        <v>86634</v>
      </c>
      <c r="F235" s="70">
        <f t="shared" ref="F235:P235" si="57">F160+F174+F175+F176+F177+F178+F181+F194+F198+F210+F224+F227+F228+F229+F230+F231+F232+F233+F234</f>
        <v>135036.42889326002</v>
      </c>
      <c r="G235" s="70">
        <f t="shared" si="57"/>
        <v>86634</v>
      </c>
      <c r="H235" s="70">
        <f t="shared" si="57"/>
        <v>18696</v>
      </c>
      <c r="I235" s="70">
        <f t="shared" si="57"/>
        <v>18332</v>
      </c>
      <c r="J235" s="70">
        <f t="shared" si="57"/>
        <v>27243</v>
      </c>
      <c r="K235" s="70">
        <f t="shared" si="57"/>
        <v>22363</v>
      </c>
      <c r="L235" s="70">
        <f t="shared" si="57"/>
        <v>135036.42889326002</v>
      </c>
      <c r="M235" s="70">
        <f t="shared" si="57"/>
        <v>29553.440298806687</v>
      </c>
      <c r="N235" s="70">
        <f t="shared" si="57"/>
        <v>26135.992010649847</v>
      </c>
      <c r="O235" s="70">
        <f t="shared" si="57"/>
        <v>43768.356291619835</v>
      </c>
      <c r="P235" s="70">
        <f t="shared" si="57"/>
        <v>35578.640292183612</v>
      </c>
      <c r="Q235" s="45">
        <f t="shared" si="50"/>
        <v>0</v>
      </c>
      <c r="R235" s="45">
        <f t="shared" si="51"/>
        <v>0</v>
      </c>
    </row>
    <row r="236" spans="2:18" s="41" customFormat="1" ht="29.25" customHeight="1" x14ac:dyDescent="0.25">
      <c r="B236" s="71" t="s">
        <v>61</v>
      </c>
      <c r="C236" s="50" t="s">
        <v>12</v>
      </c>
      <c r="D236" s="59" t="s">
        <v>13</v>
      </c>
      <c r="E236" s="72">
        <f>SUM(E237:E249)</f>
        <v>22635</v>
      </c>
      <c r="F236" s="72">
        <f t="shared" ref="F236:P236" si="58">SUM(F237:F249)</f>
        <v>52142.553083650004</v>
      </c>
      <c r="G236" s="72">
        <f t="shared" si="58"/>
        <v>22635</v>
      </c>
      <c r="H236" s="72">
        <f t="shared" si="58"/>
        <v>5382</v>
      </c>
      <c r="I236" s="72">
        <f t="shared" si="58"/>
        <v>5459</v>
      </c>
      <c r="J236" s="72">
        <f t="shared" si="58"/>
        <v>5811</v>
      </c>
      <c r="K236" s="72">
        <f t="shared" si="58"/>
        <v>5983</v>
      </c>
      <c r="L236" s="72">
        <f t="shared" si="58"/>
        <v>52142.553083650004</v>
      </c>
      <c r="M236" s="72">
        <f t="shared" si="58"/>
        <v>12297.40948265</v>
      </c>
      <c r="N236" s="72">
        <f t="shared" si="58"/>
        <v>12621.0006916</v>
      </c>
      <c r="O236" s="72">
        <f t="shared" si="58"/>
        <v>13405.369807699999</v>
      </c>
      <c r="P236" s="72">
        <f t="shared" si="58"/>
        <v>13818.773101700001</v>
      </c>
      <c r="Q236" s="45">
        <f t="shared" si="50"/>
        <v>0</v>
      </c>
      <c r="R236" s="45">
        <f t="shared" si="51"/>
        <v>0</v>
      </c>
    </row>
    <row r="237" spans="2:18" s="41" customFormat="1" ht="29.25" customHeight="1" x14ac:dyDescent="0.25">
      <c r="B237" s="71"/>
      <c r="C237" s="1" t="s">
        <v>15</v>
      </c>
      <c r="D237" s="61" t="s">
        <v>13</v>
      </c>
      <c r="E237" s="73">
        <f>[1]заб.без.стом.!W$62</f>
        <v>6190</v>
      </c>
      <c r="F237" s="63">
        <f>[1]заб.без.стом.!EQ$62</f>
        <v>11001.925561500002</v>
      </c>
      <c r="G237" s="64">
        <f>SUM(H237:K237)</f>
        <v>6190</v>
      </c>
      <c r="H237" s="64">
        <f>[1]заб.без.стом.!G$62</f>
        <v>1547</v>
      </c>
      <c r="I237" s="64">
        <f>[1]заб.без.стом.!K$62</f>
        <v>1548</v>
      </c>
      <c r="J237" s="64">
        <f>[1]заб.без.стом.!O$62</f>
        <v>1547</v>
      </c>
      <c r="K237" s="64">
        <f>[1]заб.без.стом.!V$62</f>
        <v>1548</v>
      </c>
      <c r="L237" s="63">
        <f>SUM(M237:P237)</f>
        <v>11001.9255615</v>
      </c>
      <c r="M237" s="63">
        <f>[1]заб.без.стом.!BO$62</f>
        <v>2749.5927049500006</v>
      </c>
      <c r="N237" s="63">
        <f>[1]заб.без.стом.!CI$62</f>
        <v>2751.3700758</v>
      </c>
      <c r="O237" s="63">
        <f>[1]заб.без.стом.!DC$62</f>
        <v>2749.5927049500006</v>
      </c>
      <c r="P237" s="63">
        <f>[1]заб.без.стом.!EL$62</f>
        <v>2751.3700758</v>
      </c>
      <c r="Q237" s="45">
        <f t="shared" si="50"/>
        <v>0</v>
      </c>
      <c r="R237" s="45">
        <f t="shared" si="51"/>
        <v>0</v>
      </c>
    </row>
    <row r="238" spans="2:18" s="41" customFormat="1" ht="29.25" customHeight="1" x14ac:dyDescent="0.25">
      <c r="B238" s="71"/>
      <c r="C238" s="1" t="s">
        <v>14</v>
      </c>
      <c r="D238" s="61" t="s">
        <v>13</v>
      </c>
      <c r="E238" s="73">
        <f>[1]заб.без.стом.!W$64</f>
        <v>5886</v>
      </c>
      <c r="F238" s="63">
        <f>[1]заб.без.стом.!EQ$64</f>
        <v>16144.451887499999</v>
      </c>
      <c r="G238" s="64">
        <f t="shared" ref="G238:G249" si="59">SUM(H238:K238)</f>
        <v>5886</v>
      </c>
      <c r="H238" s="64">
        <f>[1]заб.без.стом.!G$64</f>
        <v>1229</v>
      </c>
      <c r="I238" s="64">
        <f>[1]заб.без.стом.!K$64</f>
        <v>1452</v>
      </c>
      <c r="J238" s="64">
        <f>[1]заб.без.стом.!O$64</f>
        <v>1571</v>
      </c>
      <c r="K238" s="64">
        <f>[1]заб.без.стом.!V$64</f>
        <v>1634</v>
      </c>
      <c r="L238" s="63">
        <f t="shared" ref="L238:L249" si="60">SUM(M238:P238)</f>
        <v>16144.451887499999</v>
      </c>
      <c r="M238" s="63">
        <f>[1]заб.без.стом.!BO$64</f>
        <v>3370.9703312499996</v>
      </c>
      <c r="N238" s="63">
        <f>[1]заб.без.стом.!CI$64</f>
        <v>3982.6272749999998</v>
      </c>
      <c r="O238" s="63">
        <f>[1]заб.без.стом.!DC$64</f>
        <v>4309.0271687499999</v>
      </c>
      <c r="P238" s="63">
        <f>[1]заб.без.стом.!EL$64</f>
        <v>4481.8271125000001</v>
      </c>
      <c r="Q238" s="45">
        <f t="shared" si="50"/>
        <v>0</v>
      </c>
      <c r="R238" s="45">
        <f t="shared" si="51"/>
        <v>0</v>
      </c>
    </row>
    <row r="239" spans="2:18" s="41" customFormat="1" ht="29.25" customHeight="1" x14ac:dyDescent="0.25">
      <c r="B239" s="71"/>
      <c r="C239" s="1" t="s">
        <v>20</v>
      </c>
      <c r="D239" s="61" t="s">
        <v>13</v>
      </c>
      <c r="E239" s="73">
        <f>[1]заб.без.стом.!W$66</f>
        <v>529</v>
      </c>
      <c r="F239" s="63">
        <f>[1]заб.без.стом.!EQ$66</f>
        <v>1183.9923002999999</v>
      </c>
      <c r="G239" s="64">
        <f t="shared" si="59"/>
        <v>529</v>
      </c>
      <c r="H239" s="64">
        <f>[1]заб.без.стом.!G$66</f>
        <v>140</v>
      </c>
      <c r="I239" s="64">
        <f>[1]заб.без.стом.!K$66</f>
        <v>101</v>
      </c>
      <c r="J239" s="64">
        <f>[1]заб.без.стом.!O$66</f>
        <v>118</v>
      </c>
      <c r="K239" s="64">
        <f>[1]заб.без.стом.!V$66</f>
        <v>170</v>
      </c>
      <c r="L239" s="63">
        <f t="shared" si="60"/>
        <v>1183.9923002999999</v>
      </c>
      <c r="M239" s="63">
        <f>[1]заб.без.стом.!BO$66</f>
        <v>313.34389799999997</v>
      </c>
      <c r="N239" s="63">
        <f>[1]заб.без.стом.!CI$66</f>
        <v>226.05524070000001</v>
      </c>
      <c r="O239" s="63">
        <f>[1]заб.без.стом.!DC$66</f>
        <v>264.10414259999999</v>
      </c>
      <c r="P239" s="63">
        <f>[1]заб.без.стом.!EL$66</f>
        <v>380.48901899999998</v>
      </c>
      <c r="Q239" s="45">
        <f t="shared" si="50"/>
        <v>0</v>
      </c>
      <c r="R239" s="45">
        <f t="shared" si="51"/>
        <v>0</v>
      </c>
    </row>
    <row r="240" spans="2:18" s="41" customFormat="1" ht="29.25" customHeight="1" x14ac:dyDescent="0.25">
      <c r="B240" s="71"/>
      <c r="C240" s="1" t="s">
        <v>16</v>
      </c>
      <c r="D240" s="61" t="s">
        <v>13</v>
      </c>
      <c r="E240" s="73">
        <f>[1]заб.без.стом.!W$67</f>
        <v>1286</v>
      </c>
      <c r="F240" s="63">
        <f>[1]заб.без.стом.!EQ$67</f>
        <v>2962.9430354999995</v>
      </c>
      <c r="G240" s="64">
        <f t="shared" si="59"/>
        <v>1286</v>
      </c>
      <c r="H240" s="64">
        <f>[1]заб.без.стом.!G$67</f>
        <v>331</v>
      </c>
      <c r="I240" s="64">
        <f>[1]заб.без.стом.!K$67</f>
        <v>330</v>
      </c>
      <c r="J240" s="64">
        <f>[1]заб.без.стом.!O$67</f>
        <v>305</v>
      </c>
      <c r="K240" s="64">
        <f>[1]заб.без.стом.!V$67</f>
        <v>320</v>
      </c>
      <c r="L240" s="63">
        <f t="shared" si="60"/>
        <v>2962.9430355</v>
      </c>
      <c r="M240" s="63">
        <f>[1]заб.без.стом.!BO$67</f>
        <v>762.62375174999988</v>
      </c>
      <c r="N240" s="63">
        <f>[1]заб.без.стом.!CI$67</f>
        <v>760.31975249999994</v>
      </c>
      <c r="O240" s="63">
        <f>[1]заб.без.стом.!DC$67</f>
        <v>702.71977125000001</v>
      </c>
      <c r="P240" s="63">
        <f>[1]заб.без.стом.!EL$67</f>
        <v>737.27976000000001</v>
      </c>
      <c r="Q240" s="45">
        <f t="shared" si="50"/>
        <v>0</v>
      </c>
      <c r="R240" s="45">
        <f t="shared" si="51"/>
        <v>0</v>
      </c>
    </row>
    <row r="241" spans="2:18" s="41" customFormat="1" ht="29.25" customHeight="1" x14ac:dyDescent="0.25">
      <c r="B241" s="71"/>
      <c r="C241" s="1" t="s">
        <v>17</v>
      </c>
      <c r="D241" s="61" t="s">
        <v>13</v>
      </c>
      <c r="E241" s="73">
        <f>[1]заб.без.стом.!W$68</f>
        <v>2516</v>
      </c>
      <c r="F241" s="63">
        <f>[1]заб.без.стом.!EQ$68</f>
        <v>5189.5717964000005</v>
      </c>
      <c r="G241" s="64">
        <f t="shared" si="59"/>
        <v>2516</v>
      </c>
      <c r="H241" s="64">
        <f>[1]заб.без.стом.!G$68</f>
        <v>630</v>
      </c>
      <c r="I241" s="64">
        <f>[1]заб.без.стом.!K$68</f>
        <v>630</v>
      </c>
      <c r="J241" s="64">
        <f>[1]заб.без.стом.!O$68</f>
        <v>636</v>
      </c>
      <c r="K241" s="64">
        <f>[1]заб.без.стом.!V$68</f>
        <v>620</v>
      </c>
      <c r="L241" s="63">
        <f t="shared" si="60"/>
        <v>5189.5717963999996</v>
      </c>
      <c r="M241" s="63">
        <f>[1]заб.без.стом.!BO$68</f>
        <v>1299.4555769999999</v>
      </c>
      <c r="N241" s="63">
        <f>[1]заб.без.стом.!CI$68</f>
        <v>1299.4555769999999</v>
      </c>
      <c r="O241" s="63">
        <f>[1]заб.без.стом.!DC$68</f>
        <v>1311.8313444</v>
      </c>
      <c r="P241" s="63">
        <f>[1]заб.без.стом.!EL$68</f>
        <v>1278.8292979999999</v>
      </c>
      <c r="Q241" s="45">
        <f t="shared" si="50"/>
        <v>0</v>
      </c>
      <c r="R241" s="45">
        <f t="shared" si="51"/>
        <v>0</v>
      </c>
    </row>
    <row r="242" spans="2:18" s="41" customFormat="1" ht="29.25" customHeight="1" x14ac:dyDescent="0.25">
      <c r="B242" s="71"/>
      <c r="C242" s="1" t="s">
        <v>21</v>
      </c>
      <c r="D242" s="61" t="s">
        <v>13</v>
      </c>
      <c r="E242" s="73">
        <f>[1]заб.без.стом.!W$69</f>
        <v>644</v>
      </c>
      <c r="F242" s="63">
        <f>[1]заб.без.стом.!EQ$69</f>
        <v>1116.3644366000003</v>
      </c>
      <c r="G242" s="64">
        <f t="shared" si="59"/>
        <v>644</v>
      </c>
      <c r="H242" s="64">
        <f>[1]заб.без.стом.!G$69</f>
        <v>162</v>
      </c>
      <c r="I242" s="64">
        <f>[1]заб.без.стом.!K$69</f>
        <v>162</v>
      </c>
      <c r="J242" s="64">
        <f>[1]заб.без.стом.!O$69</f>
        <v>162</v>
      </c>
      <c r="K242" s="64">
        <f>[1]заб.без.стом.!V$69</f>
        <v>158</v>
      </c>
      <c r="L242" s="63">
        <f t="shared" si="60"/>
        <v>1116.3644366000003</v>
      </c>
      <c r="M242" s="63">
        <f>[1]заб.без.стом.!BO$69</f>
        <v>280.82459430000006</v>
      </c>
      <c r="N242" s="63">
        <f>[1]заб.без.стом.!CI$69</f>
        <v>280.82459430000006</v>
      </c>
      <c r="O242" s="63">
        <f>[1]заб.без.стом.!DC$69</f>
        <v>280.82459430000006</v>
      </c>
      <c r="P242" s="63">
        <f>[1]заб.без.стом.!EL$69</f>
        <v>273.89065370000003</v>
      </c>
      <c r="Q242" s="45">
        <f t="shared" si="50"/>
        <v>0</v>
      </c>
      <c r="R242" s="45">
        <f t="shared" si="51"/>
        <v>0</v>
      </c>
    </row>
    <row r="243" spans="2:18" s="41" customFormat="1" ht="29.25" customHeight="1" x14ac:dyDescent="0.25">
      <c r="B243" s="71"/>
      <c r="C243" s="1" t="s">
        <v>18</v>
      </c>
      <c r="D243" s="61" t="s">
        <v>13</v>
      </c>
      <c r="E243" s="73">
        <f>[1]заб.без.стом.!W$70</f>
        <v>2388</v>
      </c>
      <c r="F243" s="63">
        <f>[1]заб.без.стом.!EQ$70</f>
        <v>8121.9264989999992</v>
      </c>
      <c r="G243" s="64">
        <f t="shared" si="59"/>
        <v>2388</v>
      </c>
      <c r="H243" s="64">
        <f>[1]заб.без.стом.!G$70</f>
        <v>594</v>
      </c>
      <c r="I243" s="64">
        <f>[1]заб.без.стом.!K$70</f>
        <v>626</v>
      </c>
      <c r="J243" s="64">
        <f>[1]заб.без.стом.!O$70</f>
        <v>571</v>
      </c>
      <c r="K243" s="64">
        <f>[1]заб.без.стом.!V$70</f>
        <v>597</v>
      </c>
      <c r="L243" s="63">
        <f t="shared" si="60"/>
        <v>8121.9264989999992</v>
      </c>
      <c r="M243" s="63">
        <f>[1]заб.без.стом.!BO$70</f>
        <v>2020.2781995</v>
      </c>
      <c r="N243" s="63">
        <f>[1]заб.без.стом.!CI$70</f>
        <v>2129.1147355000003</v>
      </c>
      <c r="O243" s="63">
        <f>[1]заб.без.стом.!DC$70</f>
        <v>1942.0519392499998</v>
      </c>
      <c r="P243" s="63">
        <f>[1]заб.без.стом.!EL$70</f>
        <v>2030.4816247499998</v>
      </c>
      <c r="Q243" s="45">
        <f t="shared" si="50"/>
        <v>0</v>
      </c>
      <c r="R243" s="45">
        <f t="shared" si="51"/>
        <v>0</v>
      </c>
    </row>
    <row r="244" spans="2:18" s="41" customFormat="1" ht="29.25" customHeight="1" x14ac:dyDescent="0.25">
      <c r="B244" s="71"/>
      <c r="C244" s="1" t="s">
        <v>22</v>
      </c>
      <c r="D244" s="61" t="s">
        <v>13</v>
      </c>
      <c r="E244" s="73">
        <f>[1]заб.без.стом.!W$71</f>
        <v>735</v>
      </c>
      <c r="F244" s="63">
        <f>[1]заб.без.стом.!EQ$71</f>
        <v>1612.7994749999996</v>
      </c>
      <c r="G244" s="64">
        <f t="shared" si="59"/>
        <v>735</v>
      </c>
      <c r="H244" s="64">
        <f>[1]заб.без.стом.!G$71</f>
        <v>195</v>
      </c>
      <c r="I244" s="64">
        <f>[1]заб.без.стом.!K$71</f>
        <v>62</v>
      </c>
      <c r="J244" s="64">
        <f>[1]заб.без.стом.!O$71</f>
        <v>244</v>
      </c>
      <c r="K244" s="64">
        <f>[1]заб.без.стом.!V$71</f>
        <v>234</v>
      </c>
      <c r="L244" s="63">
        <f t="shared" si="60"/>
        <v>1612.7994749999998</v>
      </c>
      <c r="M244" s="63">
        <f>[1]заб.без.стом.!BO$71</f>
        <v>427.88557500000002</v>
      </c>
      <c r="N244" s="63">
        <f>[1]заб.без.стом.!CI$71</f>
        <v>136.04567</v>
      </c>
      <c r="O244" s="63">
        <f>[1]заб.без.стом.!DC$71</f>
        <v>535.40553999999997</v>
      </c>
      <c r="P244" s="63">
        <f>[1]заб.без.стом.!EL$71</f>
        <v>513.46268999999984</v>
      </c>
      <c r="Q244" s="45">
        <f t="shared" si="50"/>
        <v>0</v>
      </c>
      <c r="R244" s="45">
        <f t="shared" si="51"/>
        <v>0</v>
      </c>
    </row>
    <row r="245" spans="2:18" s="41" customFormat="1" ht="29.25" customHeight="1" x14ac:dyDescent="0.25">
      <c r="B245" s="71"/>
      <c r="C245" s="1" t="s">
        <v>19</v>
      </c>
      <c r="D245" s="61" t="s">
        <v>13</v>
      </c>
      <c r="E245" s="73">
        <f>[1]заб.без.стом.!W$72</f>
        <v>792</v>
      </c>
      <c r="F245" s="63">
        <f>[1]заб.без.стом.!EQ$72</f>
        <v>1842.1461432000001</v>
      </c>
      <c r="G245" s="64">
        <f t="shared" si="59"/>
        <v>792</v>
      </c>
      <c r="H245" s="64">
        <f>[1]заб.без.стом.!G$72</f>
        <v>160</v>
      </c>
      <c r="I245" s="64">
        <f>[1]заб.без.стом.!K$72</f>
        <v>148</v>
      </c>
      <c r="J245" s="64">
        <f>[1]заб.без.стом.!O$72</f>
        <v>259</v>
      </c>
      <c r="K245" s="64">
        <f>[1]заб.без.стом.!V$72</f>
        <v>225</v>
      </c>
      <c r="L245" s="63">
        <f t="shared" si="60"/>
        <v>1842.1461432000001</v>
      </c>
      <c r="M245" s="63">
        <f>[1]заб.без.стом.!BO$72</f>
        <v>372.15073600000005</v>
      </c>
      <c r="N245" s="63">
        <f>[1]заб.без.стом.!CI$72</f>
        <v>344.23943080000004</v>
      </c>
      <c r="O245" s="63">
        <f>[1]заб.без.стом.!DC$72</f>
        <v>602.41900390000001</v>
      </c>
      <c r="P245" s="63">
        <f>[1]заб.без.стом.!EL$72</f>
        <v>523.33697250000012</v>
      </c>
      <c r="Q245" s="45">
        <f t="shared" si="50"/>
        <v>0</v>
      </c>
      <c r="R245" s="45">
        <f t="shared" si="51"/>
        <v>0</v>
      </c>
    </row>
    <row r="246" spans="2:18" s="41" customFormat="1" ht="29.25" customHeight="1" x14ac:dyDescent="0.25">
      <c r="B246" s="71"/>
      <c r="C246" s="1" t="s">
        <v>23</v>
      </c>
      <c r="D246" s="61" t="s">
        <v>13</v>
      </c>
      <c r="E246" s="73">
        <f>[1]заб.без.стом.!W$73</f>
        <v>222</v>
      </c>
      <c r="F246" s="63">
        <f>[1]заб.без.стом.!EQ$73</f>
        <v>394.57632869999998</v>
      </c>
      <c r="G246" s="64">
        <f t="shared" si="59"/>
        <v>222</v>
      </c>
      <c r="H246" s="64">
        <f>[1]заб.без.стом.!G$73</f>
        <v>33</v>
      </c>
      <c r="I246" s="64">
        <f>[1]заб.без.стом.!K$73</f>
        <v>37</v>
      </c>
      <c r="J246" s="64">
        <f>[1]заб.без.стом.!O$73</f>
        <v>35</v>
      </c>
      <c r="K246" s="64">
        <f>[1]заб.без.стом.!V$73</f>
        <v>117</v>
      </c>
      <c r="L246" s="63">
        <f t="shared" si="60"/>
        <v>394.57632869999998</v>
      </c>
      <c r="M246" s="63">
        <f>[1]заб.без.стом.!BO$73</f>
        <v>58.653238050000006</v>
      </c>
      <c r="N246" s="63">
        <f>[1]заб.без.стом.!CI$73</f>
        <v>65.762721450000001</v>
      </c>
      <c r="O246" s="63">
        <f>[1]заб.без.стом.!DC$73</f>
        <v>62.207979749999993</v>
      </c>
      <c r="P246" s="63">
        <f>[1]заб.без.стом.!EL$73</f>
        <v>207.95238945</v>
      </c>
      <c r="Q246" s="45">
        <f t="shared" si="50"/>
        <v>0</v>
      </c>
      <c r="R246" s="45">
        <f t="shared" si="51"/>
        <v>0</v>
      </c>
    </row>
    <row r="247" spans="2:18" s="41" customFormat="1" ht="29.25" customHeight="1" x14ac:dyDescent="0.25">
      <c r="B247" s="71"/>
      <c r="C247" s="13" t="s">
        <v>24</v>
      </c>
      <c r="D247" s="61" t="s">
        <v>13</v>
      </c>
      <c r="E247" s="73">
        <f>[1]заб.без.стом.!W$74</f>
        <v>0</v>
      </c>
      <c r="F247" s="63">
        <f>[1]заб.без.стом.!EQ$74</f>
        <v>0</v>
      </c>
      <c r="G247" s="64">
        <f t="shared" si="59"/>
        <v>0</v>
      </c>
      <c r="H247" s="64">
        <f>[1]заб.без.стом.!G$74</f>
        <v>0</v>
      </c>
      <c r="I247" s="64">
        <f>[1]заб.без.стом.!K$74</f>
        <v>0</v>
      </c>
      <c r="J247" s="64">
        <f>[1]заб.без.стом.!O$74</f>
        <v>0</v>
      </c>
      <c r="K247" s="64">
        <f>[1]заб.без.стом.!V$74</f>
        <v>0</v>
      </c>
      <c r="L247" s="63">
        <f t="shared" si="60"/>
        <v>0</v>
      </c>
      <c r="M247" s="63">
        <f>[1]заб.без.стом.!BO$74</f>
        <v>0</v>
      </c>
      <c r="N247" s="63">
        <f>[1]заб.без.стом.!CI$74</f>
        <v>0</v>
      </c>
      <c r="O247" s="63">
        <f>[1]заб.без.стом.!DC$74</f>
        <v>0</v>
      </c>
      <c r="P247" s="63">
        <f>[1]заб.без.стом.!EL$74</f>
        <v>0</v>
      </c>
      <c r="Q247" s="45">
        <f t="shared" si="50"/>
        <v>0</v>
      </c>
      <c r="R247" s="45">
        <f t="shared" si="51"/>
        <v>0</v>
      </c>
    </row>
    <row r="248" spans="2:18" s="41" customFormat="1" ht="29.25" customHeight="1" x14ac:dyDescent="0.25">
      <c r="B248" s="71"/>
      <c r="C248" s="13" t="s">
        <v>51</v>
      </c>
      <c r="D248" s="61" t="s">
        <v>13</v>
      </c>
      <c r="E248" s="73">
        <f>[1]заб.без.стом.!W$75</f>
        <v>0</v>
      </c>
      <c r="F248" s="63">
        <f>[1]заб.без.стом.!EQ$75</f>
        <v>0</v>
      </c>
      <c r="G248" s="64">
        <f t="shared" si="59"/>
        <v>0</v>
      </c>
      <c r="H248" s="64">
        <f>[1]заб.без.стом.!G$75</f>
        <v>0</v>
      </c>
      <c r="I248" s="64">
        <f>[1]заб.без.стом.!K$75</f>
        <v>0</v>
      </c>
      <c r="J248" s="64">
        <f>[1]заб.без.стом.!O$75</f>
        <v>0</v>
      </c>
      <c r="K248" s="64">
        <f>[1]заб.без.стом.!V$75</f>
        <v>0</v>
      </c>
      <c r="L248" s="63">
        <f t="shared" si="60"/>
        <v>0</v>
      </c>
      <c r="M248" s="63">
        <f>[1]заб.без.стом.!BO$75</f>
        <v>0</v>
      </c>
      <c r="N248" s="63">
        <f>[1]заб.без.стом.!CI$75</f>
        <v>0</v>
      </c>
      <c r="O248" s="63">
        <f>[1]заб.без.стом.!DC$75</f>
        <v>0</v>
      </c>
      <c r="P248" s="63">
        <f>[1]заб.без.стом.!EL$75</f>
        <v>0</v>
      </c>
      <c r="Q248" s="45">
        <f t="shared" si="50"/>
        <v>0</v>
      </c>
      <c r="R248" s="45">
        <f t="shared" si="51"/>
        <v>0</v>
      </c>
    </row>
    <row r="249" spans="2:18" s="41" customFormat="1" ht="29.25" customHeight="1" x14ac:dyDescent="0.25">
      <c r="B249" s="71"/>
      <c r="C249" s="13" t="s">
        <v>55</v>
      </c>
      <c r="D249" s="61" t="s">
        <v>13</v>
      </c>
      <c r="E249" s="73">
        <f>[1]заб.без.стом.!W$76</f>
        <v>1447</v>
      </c>
      <c r="F249" s="63">
        <f>[1]заб.без.стом.!EQ$76</f>
        <v>2571.8556199500003</v>
      </c>
      <c r="G249" s="64">
        <f t="shared" si="59"/>
        <v>1447</v>
      </c>
      <c r="H249" s="64">
        <f>[1]заб.без.стом.!G$76</f>
        <v>361</v>
      </c>
      <c r="I249" s="64">
        <f>[1]заб.без.стом.!K$76</f>
        <v>363</v>
      </c>
      <c r="J249" s="64">
        <f>[1]заб.без.стом.!O$76</f>
        <v>363</v>
      </c>
      <c r="K249" s="64">
        <f>[1]заб.без.стом.!V$76</f>
        <v>360</v>
      </c>
      <c r="L249" s="63">
        <f t="shared" si="60"/>
        <v>2571.8556199499999</v>
      </c>
      <c r="M249" s="63">
        <f>[1]заб.без.стом.!BO$76</f>
        <v>641.63087684999994</v>
      </c>
      <c r="N249" s="63">
        <f>[1]заб.без.стом.!CI$76</f>
        <v>645.18561854999996</v>
      </c>
      <c r="O249" s="63">
        <f>[1]заб.без.стом.!DC$76</f>
        <v>645.18561854999996</v>
      </c>
      <c r="P249" s="63">
        <f>[1]заб.без.стом.!EL$76</f>
        <v>639.85350599999992</v>
      </c>
      <c r="Q249" s="45">
        <f t="shared" si="50"/>
        <v>0</v>
      </c>
      <c r="R249" s="45">
        <f t="shared" si="51"/>
        <v>0</v>
      </c>
    </row>
    <row r="250" spans="2:18" s="41" customFormat="1" ht="29.25" customHeight="1" x14ac:dyDescent="0.25">
      <c r="B250" s="71"/>
      <c r="C250" s="50" t="s">
        <v>25</v>
      </c>
      <c r="D250" s="59" t="s">
        <v>13</v>
      </c>
      <c r="E250" s="72">
        <f>'[1]стом обр.'!W$16</f>
        <v>1124</v>
      </c>
      <c r="F250" s="65">
        <f>'[1]стом обр.'!FE$16</f>
        <v>2069.1671039999997</v>
      </c>
      <c r="G250" s="74">
        <f>H250+I250+J250+K250</f>
        <v>1124</v>
      </c>
      <c r="H250" s="66">
        <f>'[1]стом обр.'!G$16</f>
        <v>274</v>
      </c>
      <c r="I250" s="66">
        <f>'[1]стом обр.'!K$16</f>
        <v>294</v>
      </c>
      <c r="J250" s="66">
        <f>'[1]стом обр.'!O$16</f>
        <v>276</v>
      </c>
      <c r="K250" s="66">
        <f>'[1]стом обр.'!V$16</f>
        <v>280</v>
      </c>
      <c r="L250" s="65">
        <f>M250+N250+O250+P250</f>
        <v>2069.1671039999992</v>
      </c>
      <c r="M250" s="65">
        <f>'[1]стом обр.'!CC$16</f>
        <v>504.40550399999989</v>
      </c>
      <c r="N250" s="65">
        <f>'[1]стом обр.'!CW$16</f>
        <v>541.2234239999998</v>
      </c>
      <c r="O250" s="65">
        <f>'[1]стом обр.'!DQ$16</f>
        <v>508.08729599999992</v>
      </c>
      <c r="P250" s="65">
        <f>'[1]стом обр.'!EZ$16</f>
        <v>515.45087999999987</v>
      </c>
      <c r="Q250" s="45">
        <f t="shared" si="50"/>
        <v>0</v>
      </c>
      <c r="R250" s="45">
        <f t="shared" si="51"/>
        <v>0</v>
      </c>
    </row>
    <row r="251" spans="2:18" s="41" customFormat="1" ht="29.25" customHeight="1" x14ac:dyDescent="0.25">
      <c r="B251" s="71"/>
      <c r="C251" s="54" t="s">
        <v>26</v>
      </c>
      <c r="D251" s="50" t="s">
        <v>27</v>
      </c>
      <c r="E251" s="72">
        <f>'[1]КТМРТ(обращение)'!Y$227</f>
        <v>0</v>
      </c>
      <c r="F251" s="65">
        <f>'[1]КТМРТ(обращение)'!EE$227</f>
        <v>0</v>
      </c>
      <c r="G251" s="74">
        <f>SUBTOTAL(9,H251:K251)</f>
        <v>0</v>
      </c>
      <c r="H251" s="66">
        <f>'[1]КТМРТ(обращение)'!H$227</f>
        <v>0</v>
      </c>
      <c r="I251" s="66">
        <f>'[1]КТМРТ(обращение)'!L$227</f>
        <v>0</v>
      </c>
      <c r="J251" s="66">
        <f>'[1]КТМРТ(обращение)'!Q$227</f>
        <v>0</v>
      </c>
      <c r="K251" s="66">
        <f>'[1]КТМРТ(обращение)'!X$227</f>
        <v>0</v>
      </c>
      <c r="L251" s="65">
        <f>SUBTOTAL(9,M251:P251)</f>
        <v>0</v>
      </c>
      <c r="M251" s="65">
        <f>'[1]КТМРТ(обращение)'!BC$227</f>
        <v>0</v>
      </c>
      <c r="N251" s="65">
        <f>'[1]КТМРТ(обращение)'!BW$227</f>
        <v>0</v>
      </c>
      <c r="O251" s="65">
        <f>'[1]КТМРТ(обращение)'!CQ$227</f>
        <v>0</v>
      </c>
      <c r="P251" s="65">
        <f>'[1]КТМРТ(обращение)'!DZ$227</f>
        <v>0</v>
      </c>
      <c r="Q251" s="45">
        <f t="shared" si="50"/>
        <v>0</v>
      </c>
      <c r="R251" s="45">
        <f t="shared" si="51"/>
        <v>0</v>
      </c>
    </row>
    <row r="252" spans="2:18" s="41" customFormat="1" ht="29.25" customHeight="1" x14ac:dyDescent="0.25">
      <c r="B252" s="71"/>
      <c r="C252" s="50" t="s">
        <v>28</v>
      </c>
      <c r="D252" s="59" t="s">
        <v>13</v>
      </c>
      <c r="E252" s="72">
        <f>SUM(E253:E255)</f>
        <v>6867</v>
      </c>
      <c r="F252" s="72">
        <f t="shared" ref="F252:P252" si="61">SUM(F253:F255)</f>
        <v>7913.8531474434567</v>
      </c>
      <c r="G252" s="72">
        <f t="shared" si="61"/>
        <v>6867</v>
      </c>
      <c r="H252" s="72">
        <f t="shared" si="61"/>
        <v>1485</v>
      </c>
      <c r="I252" s="72">
        <f t="shared" si="61"/>
        <v>2385</v>
      </c>
      <c r="J252" s="72">
        <f t="shared" si="61"/>
        <v>1604</v>
      </c>
      <c r="K252" s="72">
        <f t="shared" si="61"/>
        <v>1393</v>
      </c>
      <c r="L252" s="72">
        <f t="shared" si="61"/>
        <v>7913.8531474434549</v>
      </c>
      <c r="M252" s="72">
        <f t="shared" si="61"/>
        <v>1670.6216206532797</v>
      </c>
      <c r="N252" s="72">
        <f t="shared" si="61"/>
        <v>2622.6643364700158</v>
      </c>
      <c r="O252" s="72">
        <f t="shared" si="61"/>
        <v>1984.6306340499202</v>
      </c>
      <c r="P252" s="72">
        <f t="shared" si="61"/>
        <v>1635.9365562702401</v>
      </c>
      <c r="Q252" s="45">
        <f t="shared" si="50"/>
        <v>0</v>
      </c>
      <c r="R252" s="45">
        <f t="shared" si="51"/>
        <v>0</v>
      </c>
    </row>
    <row r="253" spans="2:18" s="41" customFormat="1" ht="29.25" customHeight="1" x14ac:dyDescent="0.25">
      <c r="B253" s="71"/>
      <c r="C253" s="9" t="s">
        <v>15</v>
      </c>
      <c r="D253" s="61" t="s">
        <v>13</v>
      </c>
      <c r="E253" s="73">
        <f>'[1]неотложка с коэф'!W$21</f>
        <v>3575</v>
      </c>
      <c r="F253" s="63">
        <f>'[1]неотложка с коэф'!EQ$21</f>
        <v>3405.2083393327998</v>
      </c>
      <c r="G253" s="75">
        <f>SUM(H253:K253)</f>
        <v>3575</v>
      </c>
      <c r="H253" s="64">
        <f>'[1]неотложка с коэф'!G$21</f>
        <v>852</v>
      </c>
      <c r="I253" s="64">
        <f>'[1]неотложка с коэф'!K$21</f>
        <v>1618</v>
      </c>
      <c r="J253" s="64">
        <f>'[1]неотложка с коэф'!O$21</f>
        <v>552</v>
      </c>
      <c r="K253" s="64">
        <f>'[1]неотложка с коэф'!V$21</f>
        <v>553</v>
      </c>
      <c r="L253" s="63">
        <f>SUM(M253:P253)</f>
        <v>3405.2083393327994</v>
      </c>
      <c r="M253" s="63">
        <f>'[1]неотложка с коэф'!BO$21</f>
        <v>811.53496646476788</v>
      </c>
      <c r="N253" s="63">
        <f>'[1]неотложка с коэф'!CI$21</f>
        <v>1541.1544316197119</v>
      </c>
      <c r="O253" s="63">
        <f>'[1]неотложка с коэф'!DC$21</f>
        <v>525.78321770956802</v>
      </c>
      <c r="P253" s="63">
        <f>'[1]неотложка с коэф'!EL$21</f>
        <v>526.73572353875193</v>
      </c>
      <c r="Q253" s="45">
        <f t="shared" si="50"/>
        <v>0</v>
      </c>
      <c r="R253" s="45">
        <f t="shared" si="51"/>
        <v>0</v>
      </c>
    </row>
    <row r="254" spans="2:18" s="41" customFormat="1" ht="29.25" customHeight="1" x14ac:dyDescent="0.25">
      <c r="B254" s="71"/>
      <c r="C254" s="9" t="s">
        <v>14</v>
      </c>
      <c r="D254" s="61" t="s">
        <v>13</v>
      </c>
      <c r="E254" s="73">
        <f>'[1]неотложка с коэф'!W$22</f>
        <v>2770</v>
      </c>
      <c r="F254" s="63">
        <f>'[1]неотложка с коэф'!EQ$22</f>
        <v>3978.9444463680002</v>
      </c>
      <c r="G254" s="75">
        <f t="shared" ref="G254:G255" si="62">SUM(H254:K254)</f>
        <v>2770</v>
      </c>
      <c r="H254" s="64">
        <f>'[1]неотложка с коэф'!G$22</f>
        <v>514</v>
      </c>
      <c r="I254" s="64">
        <f>'[1]неотложка с коэф'!K$22</f>
        <v>719</v>
      </c>
      <c r="J254" s="64">
        <f>'[1]неотложка с коэф'!O$22</f>
        <v>928</v>
      </c>
      <c r="K254" s="64">
        <f>'[1]неотложка с коэф'!V$22</f>
        <v>609</v>
      </c>
      <c r="L254" s="63">
        <f t="shared" ref="L254:L255" si="63">SUM(M254:P254)</f>
        <v>3978.9444463679993</v>
      </c>
      <c r="M254" s="63">
        <f>'[1]неотложка с коэф'!BO$22</f>
        <v>738.33120773759993</v>
      </c>
      <c r="N254" s="63">
        <f>'[1]неотложка с коэф'!CI$22</f>
        <v>1032.8018256095997</v>
      </c>
      <c r="O254" s="63">
        <f>'[1]неотложка с коэф'!DC$22</f>
        <v>1333.0182116352</v>
      </c>
      <c r="P254" s="63">
        <f>'[1]неотложка с коэф'!EL$22</f>
        <v>874.79320138560001</v>
      </c>
      <c r="Q254" s="45">
        <f t="shared" si="50"/>
        <v>0</v>
      </c>
      <c r="R254" s="45">
        <f t="shared" si="51"/>
        <v>0</v>
      </c>
    </row>
    <row r="255" spans="2:18" s="41" customFormat="1" ht="29.25" customHeight="1" x14ac:dyDescent="0.25">
      <c r="B255" s="71"/>
      <c r="C255" s="10" t="s">
        <v>17</v>
      </c>
      <c r="D255" s="61" t="s">
        <v>13</v>
      </c>
      <c r="E255" s="73">
        <f>'[1]неотложка с коэф'!W$23</f>
        <v>522</v>
      </c>
      <c r="F255" s="63">
        <f>'[1]неотложка с коэф'!EQ$23</f>
        <v>529.70036174265601</v>
      </c>
      <c r="G255" s="75">
        <f t="shared" si="62"/>
        <v>522</v>
      </c>
      <c r="H255" s="64">
        <f>'[1]неотложка с коэф'!G$23</f>
        <v>119</v>
      </c>
      <c r="I255" s="64">
        <f>'[1]неотложка с коэф'!K$23</f>
        <v>48</v>
      </c>
      <c r="J255" s="64">
        <f>'[1]неотложка с коэф'!O$23</f>
        <v>124</v>
      </c>
      <c r="K255" s="64">
        <f>'[1]неотложка с коэф'!V$23</f>
        <v>231</v>
      </c>
      <c r="L255" s="63">
        <f t="shared" si="63"/>
        <v>529.70036174265601</v>
      </c>
      <c r="M255" s="63">
        <f>'[1]неотложка с коэф'!BO$23</f>
        <v>120.755446450912</v>
      </c>
      <c r="N255" s="63">
        <f>'[1]неотложка с коэф'!CI$23</f>
        <v>48.708079240704009</v>
      </c>
      <c r="O255" s="63">
        <f>'[1]неотложка с коэф'!DC$23</f>
        <v>125.82920470515202</v>
      </c>
      <c r="P255" s="63">
        <f>'[1]неотложка с коэф'!EL$23</f>
        <v>234.40763134588803</v>
      </c>
      <c r="Q255" s="45">
        <f t="shared" si="50"/>
        <v>0</v>
      </c>
      <c r="R255" s="45">
        <f t="shared" si="51"/>
        <v>0</v>
      </c>
    </row>
    <row r="256" spans="2:18" s="41" customFormat="1" ht="29.25" customHeight="1" x14ac:dyDescent="0.25">
      <c r="B256" s="71"/>
      <c r="C256" s="50" t="s">
        <v>29</v>
      </c>
      <c r="D256" s="59" t="s">
        <v>30</v>
      </c>
      <c r="E256" s="72">
        <f>SUM(E257:E269)</f>
        <v>1016</v>
      </c>
      <c r="F256" s="72">
        <f t="shared" ref="F256:P256" si="64">SUM(F257:F269)</f>
        <v>260.11616799999996</v>
      </c>
      <c r="G256" s="72">
        <f t="shared" si="64"/>
        <v>1016</v>
      </c>
      <c r="H256" s="72">
        <f t="shared" si="64"/>
        <v>183</v>
      </c>
      <c r="I256" s="72">
        <f t="shared" si="64"/>
        <v>208</v>
      </c>
      <c r="J256" s="72">
        <f t="shared" si="64"/>
        <v>288</v>
      </c>
      <c r="K256" s="72">
        <f t="shared" si="64"/>
        <v>337</v>
      </c>
      <c r="L256" s="72">
        <f t="shared" si="64"/>
        <v>260.11616799999996</v>
      </c>
      <c r="M256" s="72">
        <f t="shared" si="64"/>
        <v>49.135839999999995</v>
      </c>
      <c r="N256" s="72">
        <f t="shared" si="64"/>
        <v>54.505983999999998</v>
      </c>
      <c r="O256" s="72">
        <f t="shared" si="64"/>
        <v>74.141314000000023</v>
      </c>
      <c r="P256" s="72">
        <f t="shared" si="64"/>
        <v>82.333030000000022</v>
      </c>
      <c r="Q256" s="45">
        <f t="shared" si="50"/>
        <v>0</v>
      </c>
      <c r="R256" s="45">
        <f t="shared" si="51"/>
        <v>0</v>
      </c>
    </row>
    <row r="257" spans="2:18" s="41" customFormat="1" ht="29.25" customHeight="1" x14ac:dyDescent="0.25">
      <c r="B257" s="71"/>
      <c r="C257" s="3" t="s">
        <v>15</v>
      </c>
      <c r="D257" s="61" t="s">
        <v>30</v>
      </c>
      <c r="E257" s="73">
        <f>[1]ДНХБ!W$49</f>
        <v>173</v>
      </c>
      <c r="F257" s="63">
        <f>[1]ДНХБ!EE$49</f>
        <v>38.475892000000002</v>
      </c>
      <c r="G257" s="75">
        <f>SUM(H257:K257)</f>
        <v>173</v>
      </c>
      <c r="H257" s="64">
        <f>[1]ДНХБ!G$49</f>
        <v>30</v>
      </c>
      <c r="I257" s="64">
        <f>[1]ДНХБ!K$49</f>
        <v>34</v>
      </c>
      <c r="J257" s="64">
        <f>[1]ДНХБ!O$49</f>
        <v>59</v>
      </c>
      <c r="K257" s="64">
        <f>[1]ДНХБ!V$49</f>
        <v>50</v>
      </c>
      <c r="L257" s="63">
        <f>SUM(M257:P257)</f>
        <v>38.475892000000002</v>
      </c>
      <c r="M257" s="63">
        <f>[1]ДНХБ!BC$49</f>
        <v>6.6721200000000014</v>
      </c>
      <c r="N257" s="63">
        <f>[1]ДНХБ!BW$49</f>
        <v>7.5617359999999998</v>
      </c>
      <c r="O257" s="63">
        <f>[1]ДНХБ!CQ$49</f>
        <v>13.121836</v>
      </c>
      <c r="P257" s="63">
        <f>[1]ДНХБ!DZ$49</f>
        <v>11.120200000000002</v>
      </c>
      <c r="Q257" s="45">
        <f t="shared" si="50"/>
        <v>0</v>
      </c>
      <c r="R257" s="45">
        <f t="shared" si="51"/>
        <v>0</v>
      </c>
    </row>
    <row r="258" spans="2:18" s="41" customFormat="1" ht="29.25" customHeight="1" x14ac:dyDescent="0.25">
      <c r="B258" s="71"/>
      <c r="C258" s="3" t="s">
        <v>14</v>
      </c>
      <c r="D258" s="61" t="s">
        <v>30</v>
      </c>
      <c r="E258" s="73">
        <f>[1]ДНХБ!W$50</f>
        <v>195</v>
      </c>
      <c r="F258" s="63">
        <f>[1]ДНХБ!EE$50</f>
        <v>65.403000000000006</v>
      </c>
      <c r="G258" s="75">
        <f t="shared" ref="G258:G269" si="65">SUM(H258:K258)</f>
        <v>195</v>
      </c>
      <c r="H258" s="64">
        <f>[1]ДНХБ!G$50</f>
        <v>47</v>
      </c>
      <c r="I258" s="64">
        <f>[1]ДНХБ!K$50</f>
        <v>52</v>
      </c>
      <c r="J258" s="64">
        <f>[1]ДНХБ!O$50</f>
        <v>59</v>
      </c>
      <c r="K258" s="64">
        <f>[1]ДНХБ!V$50</f>
        <v>37</v>
      </c>
      <c r="L258" s="63">
        <f t="shared" ref="L258:L269" si="66">SUM(M258:P258)</f>
        <v>65.403000000000006</v>
      </c>
      <c r="M258" s="63">
        <f>[1]ДНХБ!BC$50</f>
        <v>15.763800000000003</v>
      </c>
      <c r="N258" s="63">
        <f>[1]ДНХБ!BW$50</f>
        <v>17.440800000000003</v>
      </c>
      <c r="O258" s="63">
        <f>[1]ДНХБ!CQ$50</f>
        <v>19.788600000000002</v>
      </c>
      <c r="P258" s="63">
        <f>[1]ДНХБ!DZ$50</f>
        <v>12.409800000000002</v>
      </c>
      <c r="Q258" s="45">
        <f t="shared" si="50"/>
        <v>0</v>
      </c>
      <c r="R258" s="45">
        <f t="shared" si="51"/>
        <v>0</v>
      </c>
    </row>
    <row r="259" spans="2:18" s="41" customFormat="1" ht="29.25" customHeight="1" x14ac:dyDescent="0.25">
      <c r="B259" s="71"/>
      <c r="C259" s="3" t="s">
        <v>20</v>
      </c>
      <c r="D259" s="61" t="s">
        <v>30</v>
      </c>
      <c r="E259" s="73">
        <f>[1]ДНХБ!W$51</f>
        <v>51</v>
      </c>
      <c r="F259" s="63">
        <f>[1]ДНХБ!EE$51</f>
        <v>13.456247999999997</v>
      </c>
      <c r="G259" s="75">
        <f t="shared" si="65"/>
        <v>51</v>
      </c>
      <c r="H259" s="64">
        <f>[1]ДНХБ!G$51</f>
        <v>14</v>
      </c>
      <c r="I259" s="64">
        <f>[1]ДНХБ!K$51</f>
        <v>6</v>
      </c>
      <c r="J259" s="64">
        <f>[1]ДНХБ!O$51</f>
        <v>11</v>
      </c>
      <c r="K259" s="64">
        <f>[1]ДНХБ!$V$51</f>
        <v>20</v>
      </c>
      <c r="L259" s="63">
        <f t="shared" si="66"/>
        <v>13.456247999999999</v>
      </c>
      <c r="M259" s="63">
        <f>[1]ДНХБ!BC$51</f>
        <v>3.6938719999999998</v>
      </c>
      <c r="N259" s="63">
        <f>[1]ДНХБ!BW$51</f>
        <v>1.5830879999999998</v>
      </c>
      <c r="O259" s="63">
        <f>[1]ДНХБ!CQ$51</f>
        <v>2.9023279999999998</v>
      </c>
      <c r="P259" s="63">
        <f>[1]ДНХБ!DZ$51</f>
        <v>5.276959999999999</v>
      </c>
      <c r="Q259" s="45">
        <f t="shared" si="50"/>
        <v>0</v>
      </c>
      <c r="R259" s="45">
        <f t="shared" si="51"/>
        <v>0</v>
      </c>
    </row>
    <row r="260" spans="2:18" s="41" customFormat="1" ht="29.25" customHeight="1" x14ac:dyDescent="0.25">
      <c r="B260" s="71"/>
      <c r="C260" s="3" t="s">
        <v>16</v>
      </c>
      <c r="D260" s="61" t="s">
        <v>30</v>
      </c>
      <c r="E260" s="73">
        <f>[1]ДНХБ!W$52</f>
        <v>76</v>
      </c>
      <c r="F260" s="63">
        <f>[1]ДНХБ!EE$52</f>
        <v>25.375791999999997</v>
      </c>
      <c r="G260" s="75">
        <f t="shared" si="65"/>
        <v>76</v>
      </c>
      <c r="H260" s="64">
        <f>[1]ДНХБ!G$52</f>
        <v>17</v>
      </c>
      <c r="I260" s="64">
        <f>[1]ДНХБ!K$52</f>
        <v>19</v>
      </c>
      <c r="J260" s="64">
        <f>[1]ДНХБ!O$52</f>
        <v>20</v>
      </c>
      <c r="K260" s="64">
        <f>[1]ДНХБ!V$52</f>
        <v>20</v>
      </c>
      <c r="L260" s="63">
        <f t="shared" si="66"/>
        <v>25.375792000000001</v>
      </c>
      <c r="M260" s="63">
        <f>[1]ДНХБ!BC$52</f>
        <v>5.676164</v>
      </c>
      <c r="N260" s="63">
        <f>[1]ДНХБ!BW$52</f>
        <v>6.3439480000000001</v>
      </c>
      <c r="O260" s="63">
        <f>[1]ДНХБ!CQ$52</f>
        <v>6.6778399999999998</v>
      </c>
      <c r="P260" s="63">
        <f>[1]ДНХБ!DZ$52</f>
        <v>6.6778400000000007</v>
      </c>
      <c r="Q260" s="45">
        <f t="shared" si="50"/>
        <v>0</v>
      </c>
      <c r="R260" s="45">
        <f t="shared" si="51"/>
        <v>0</v>
      </c>
    </row>
    <row r="261" spans="2:18" s="41" customFormat="1" ht="29.25" customHeight="1" x14ac:dyDescent="0.25">
      <c r="B261" s="71"/>
      <c r="C261" s="3" t="s">
        <v>17</v>
      </c>
      <c r="D261" s="61" t="s">
        <v>30</v>
      </c>
      <c r="E261" s="73">
        <f>[1]ДНХБ!W$53</f>
        <v>167</v>
      </c>
      <c r="F261" s="63">
        <f>[1]ДНХБ!EE$53</f>
        <v>39.568645999999994</v>
      </c>
      <c r="G261" s="75">
        <f t="shared" si="65"/>
        <v>167</v>
      </c>
      <c r="H261" s="64">
        <f>[1]ДНХБ!G$53</f>
        <v>36</v>
      </c>
      <c r="I261" s="64">
        <f>[1]ДНХБ!K$53</f>
        <v>22</v>
      </c>
      <c r="J261" s="64">
        <f>[1]ДНХБ!O$53</f>
        <v>42</v>
      </c>
      <c r="K261" s="64">
        <f>[1]ДНХБ!V$53</f>
        <v>67</v>
      </c>
      <c r="L261" s="63">
        <f t="shared" si="66"/>
        <v>39.568646000000001</v>
      </c>
      <c r="M261" s="63">
        <f>[1]ДНХБ!BC$53</f>
        <v>8.5297680000000007</v>
      </c>
      <c r="N261" s="63">
        <f>[1]ДНХБ!BW$53</f>
        <v>5.2126359999999998</v>
      </c>
      <c r="O261" s="63">
        <f>[1]ДНХБ!CQ$53</f>
        <v>9.951395999999999</v>
      </c>
      <c r="P261" s="63">
        <f>[1]ДНХБ!DZ$53</f>
        <v>15.874846000000002</v>
      </c>
      <c r="Q261" s="45">
        <f t="shared" si="50"/>
        <v>0</v>
      </c>
      <c r="R261" s="45">
        <f t="shared" si="51"/>
        <v>0</v>
      </c>
    </row>
    <row r="262" spans="2:18" s="41" customFormat="1" ht="29.25" customHeight="1" x14ac:dyDescent="0.25">
      <c r="B262" s="71"/>
      <c r="C262" s="3" t="s">
        <v>21</v>
      </c>
      <c r="D262" s="61" t="s">
        <v>30</v>
      </c>
      <c r="E262" s="73">
        <f>[1]ДНХБ!W$54</f>
        <v>51</v>
      </c>
      <c r="F262" s="63">
        <f>[1]ДНХБ!EE$54</f>
        <v>8.0726880000000012</v>
      </c>
      <c r="G262" s="75">
        <f t="shared" si="65"/>
        <v>51</v>
      </c>
      <c r="H262" s="64">
        <f>[1]ДНХБ!G$54</f>
        <v>0</v>
      </c>
      <c r="I262" s="64">
        <f>[1]ДНХБ!K$54</f>
        <v>8</v>
      </c>
      <c r="J262" s="64">
        <f>[1]ДНХБ!O$54</f>
        <v>11</v>
      </c>
      <c r="K262" s="64">
        <f>[1]ДНХБ!V$54</f>
        <v>32</v>
      </c>
      <c r="L262" s="63">
        <f t="shared" si="66"/>
        <v>8.0726880000000012</v>
      </c>
      <c r="M262" s="63">
        <f>[1]ДНХБ!BC$54</f>
        <v>0</v>
      </c>
      <c r="N262" s="63">
        <f>[1]ДНХБ!BW$54</f>
        <v>1.2663040000000001</v>
      </c>
      <c r="O262" s="63">
        <f>[1]ДНХБ!CQ$54</f>
        <v>1.741168</v>
      </c>
      <c r="P262" s="63">
        <f>[1]ДНХБ!DZ$54</f>
        <v>5.0652160000000013</v>
      </c>
      <c r="Q262" s="45">
        <f t="shared" si="50"/>
        <v>0</v>
      </c>
      <c r="R262" s="45">
        <f t="shared" si="51"/>
        <v>0</v>
      </c>
    </row>
    <row r="263" spans="2:18" s="41" customFormat="1" ht="29.25" customHeight="1" x14ac:dyDescent="0.25">
      <c r="B263" s="71"/>
      <c r="C263" s="3" t="s">
        <v>31</v>
      </c>
      <c r="D263" s="61" t="s">
        <v>30</v>
      </c>
      <c r="E263" s="73">
        <f>[1]ДНХБ!W$55</f>
        <v>82</v>
      </c>
      <c r="F263" s="63">
        <f>[1]ДНХБ!EE$55</f>
        <v>15.141464000000003</v>
      </c>
      <c r="G263" s="75">
        <f t="shared" si="65"/>
        <v>82</v>
      </c>
      <c r="H263" s="64">
        <f>[1]ДНХБ!G$55</f>
        <v>18</v>
      </c>
      <c r="I263" s="64">
        <f>[1]ДНХБ!K$55</f>
        <v>18</v>
      </c>
      <c r="J263" s="64">
        <f>[1]ДНХБ!O$55</f>
        <v>20</v>
      </c>
      <c r="K263" s="64">
        <f>[1]ДНХБ!V$55</f>
        <v>26</v>
      </c>
      <c r="L263" s="63">
        <f t="shared" si="66"/>
        <v>15.141464000000001</v>
      </c>
      <c r="M263" s="63">
        <f>[1]ДНХБ!BC$55</f>
        <v>3.3237360000000002</v>
      </c>
      <c r="N263" s="63">
        <f>[1]ДНХБ!BW$55</f>
        <v>3.3237360000000002</v>
      </c>
      <c r="O263" s="63">
        <f>[1]ДНХБ!CQ$55</f>
        <v>3.6930400000000008</v>
      </c>
      <c r="P263" s="63">
        <f>[1]ДНХБ!DZ$55</f>
        <v>4.8009520000000006</v>
      </c>
      <c r="Q263" s="45">
        <f t="shared" si="50"/>
        <v>0</v>
      </c>
      <c r="R263" s="45">
        <f t="shared" si="51"/>
        <v>0</v>
      </c>
    </row>
    <row r="264" spans="2:18" s="41" customFormat="1" ht="29.25" customHeight="1" x14ac:dyDescent="0.25">
      <c r="B264" s="71"/>
      <c r="C264" s="3" t="s">
        <v>18</v>
      </c>
      <c r="D264" s="61" t="s">
        <v>30</v>
      </c>
      <c r="E264" s="73">
        <f>[1]ДНХБ!W$56</f>
        <v>81</v>
      </c>
      <c r="F264" s="63">
        <f>[1]ДНХБ!EE$56</f>
        <v>25.147745999999998</v>
      </c>
      <c r="G264" s="75">
        <f t="shared" si="65"/>
        <v>81</v>
      </c>
      <c r="H264" s="64">
        <f>[1]ДНХБ!G$56</f>
        <v>12</v>
      </c>
      <c r="I264" s="64">
        <f>[1]ДНХБ!K$56</f>
        <v>16</v>
      </c>
      <c r="J264" s="64">
        <f>[1]ДНХБ!O$56</f>
        <v>23</v>
      </c>
      <c r="K264" s="64">
        <f>[1]ДНХБ!V$56</f>
        <v>30</v>
      </c>
      <c r="L264" s="63">
        <f t="shared" si="66"/>
        <v>25.147745999999998</v>
      </c>
      <c r="M264" s="63">
        <f>[1]ДНХБ!BC$56</f>
        <v>3.7255920000000002</v>
      </c>
      <c r="N264" s="63">
        <f>[1]ДНХБ!BW$56</f>
        <v>4.9674559999999994</v>
      </c>
      <c r="O264" s="63">
        <f>[1]ДНХБ!CQ$56</f>
        <v>7.1407179999999997</v>
      </c>
      <c r="P264" s="63">
        <f>[1]ДНХБ!DZ$56</f>
        <v>9.313979999999999</v>
      </c>
      <c r="Q264" s="45">
        <f t="shared" si="50"/>
        <v>0</v>
      </c>
      <c r="R264" s="45">
        <f t="shared" si="51"/>
        <v>0</v>
      </c>
    </row>
    <row r="265" spans="2:18" s="41" customFormat="1" ht="29.25" customHeight="1" x14ac:dyDescent="0.25">
      <c r="B265" s="71"/>
      <c r="C265" s="3" t="s">
        <v>19</v>
      </c>
      <c r="D265" s="61" t="s">
        <v>30</v>
      </c>
      <c r="E265" s="73">
        <f>[1]ДНХБ!W$57</f>
        <v>53</v>
      </c>
      <c r="F265" s="63">
        <f>[1]ДНХБ!EE$57</f>
        <v>10.125544</v>
      </c>
      <c r="G265" s="75">
        <f t="shared" si="65"/>
        <v>53</v>
      </c>
      <c r="H265" s="64">
        <f>[1]ДНХБ!G$57</f>
        <v>8</v>
      </c>
      <c r="I265" s="64">
        <f>[1]ДНХБ!K$57</f>
        <v>17</v>
      </c>
      <c r="J265" s="64">
        <f>[1]ДНХБ!O$57</f>
        <v>14</v>
      </c>
      <c r="K265" s="64">
        <f>[1]ДНХБ!V$57</f>
        <v>14</v>
      </c>
      <c r="L265" s="63">
        <f t="shared" si="66"/>
        <v>10.125544</v>
      </c>
      <c r="M265" s="63">
        <f>[1]ДНХБ!BC$57</f>
        <v>1.5283839999999997</v>
      </c>
      <c r="N265" s="63">
        <f>[1]ДНХБ!BW$57</f>
        <v>3.2478159999999998</v>
      </c>
      <c r="O265" s="63">
        <f>[1]ДНХБ!CQ$57</f>
        <v>2.6746720000000002</v>
      </c>
      <c r="P265" s="63">
        <f>[1]ДНХБ!DZ$57</f>
        <v>2.6746720000000002</v>
      </c>
      <c r="Q265" s="45">
        <f t="shared" si="50"/>
        <v>0</v>
      </c>
      <c r="R265" s="45">
        <f t="shared" si="51"/>
        <v>0</v>
      </c>
    </row>
    <row r="266" spans="2:18" s="41" customFormat="1" ht="29.25" customHeight="1" x14ac:dyDescent="0.25">
      <c r="B266" s="71"/>
      <c r="C266" s="3" t="s">
        <v>23</v>
      </c>
      <c r="D266" s="61" t="s">
        <v>30</v>
      </c>
      <c r="E266" s="73">
        <f>[1]ДНХБ!W$58</f>
        <v>72</v>
      </c>
      <c r="F266" s="63">
        <f>[1]ДНХБ!EE$58</f>
        <v>16.013087999999996</v>
      </c>
      <c r="G266" s="75">
        <f t="shared" si="65"/>
        <v>72</v>
      </c>
      <c r="H266" s="64">
        <f>[1]ДНХБ!G$58</f>
        <v>1</v>
      </c>
      <c r="I266" s="64">
        <f>[1]ДНХБ!K$58</f>
        <v>16</v>
      </c>
      <c r="J266" s="64">
        <f>[1]ДНХБ!O$58</f>
        <v>25</v>
      </c>
      <c r="K266" s="64">
        <f>[1]ДНХБ!V$58</f>
        <v>30</v>
      </c>
      <c r="L266" s="63">
        <f t="shared" si="66"/>
        <v>16.013088000000003</v>
      </c>
      <c r="M266" s="63">
        <f>[1]ДНХБ!BC$58</f>
        <v>0.22240400000000005</v>
      </c>
      <c r="N266" s="63">
        <f>[1]ДНХБ!BW$58</f>
        <v>3.5584640000000007</v>
      </c>
      <c r="O266" s="63">
        <f>[1]ДНХБ!CQ$58</f>
        <v>5.5601000000000003</v>
      </c>
      <c r="P266" s="63">
        <f>[1]ДНХБ!DZ$58</f>
        <v>6.6721200000000014</v>
      </c>
      <c r="Q266" s="45">
        <f t="shared" si="50"/>
        <v>0</v>
      </c>
      <c r="R266" s="45">
        <f t="shared" si="51"/>
        <v>0</v>
      </c>
    </row>
    <row r="267" spans="2:18" s="41" customFormat="1" ht="29.25" customHeight="1" x14ac:dyDescent="0.25">
      <c r="B267" s="71"/>
      <c r="C267" s="7" t="s">
        <v>24</v>
      </c>
      <c r="D267" s="61" t="s">
        <v>30</v>
      </c>
      <c r="E267" s="73">
        <f>[1]ДНХБ!W$59</f>
        <v>0</v>
      </c>
      <c r="F267" s="63">
        <f>[1]ДНХБ!EE$59</f>
        <v>0</v>
      </c>
      <c r="G267" s="75">
        <f t="shared" si="65"/>
        <v>0</v>
      </c>
      <c r="H267" s="64">
        <f>[1]ДНХБ!G$59</f>
        <v>0</v>
      </c>
      <c r="I267" s="64">
        <f>[1]ДНХБ!K$59</f>
        <v>0</v>
      </c>
      <c r="J267" s="64">
        <f>[1]ДНХБ!O$59</f>
        <v>0</v>
      </c>
      <c r="K267" s="64">
        <f>[1]ДНХБ!DZ$59</f>
        <v>0</v>
      </c>
      <c r="L267" s="63">
        <f t="shared" si="66"/>
        <v>0</v>
      </c>
      <c r="M267" s="63">
        <f>[1]ДНХБ!BC$59</f>
        <v>0</v>
      </c>
      <c r="N267" s="63">
        <f>[1]ДНХБ!BW$59</f>
        <v>0</v>
      </c>
      <c r="O267" s="63">
        <f>[1]ДНХБ!CQ$59</f>
        <v>0</v>
      </c>
      <c r="P267" s="63">
        <f>[1]ДНХБ!DZ$59</f>
        <v>0</v>
      </c>
      <c r="Q267" s="45">
        <f t="shared" si="50"/>
        <v>0</v>
      </c>
      <c r="R267" s="45">
        <f t="shared" si="51"/>
        <v>0</v>
      </c>
    </row>
    <row r="268" spans="2:18" s="41" customFormat="1" ht="29.25" customHeight="1" x14ac:dyDescent="0.25">
      <c r="B268" s="71"/>
      <c r="C268" s="7" t="s">
        <v>51</v>
      </c>
      <c r="D268" s="61" t="s">
        <v>30</v>
      </c>
      <c r="E268" s="73">
        <f>[1]ДНХБ!W$60</f>
        <v>0</v>
      </c>
      <c r="F268" s="63">
        <f>[1]ДНХБ!EE$60</f>
        <v>0</v>
      </c>
      <c r="G268" s="75">
        <f t="shared" si="65"/>
        <v>0</v>
      </c>
      <c r="H268" s="64">
        <f>[1]ДНХБ!G$60</f>
        <v>0</v>
      </c>
      <c r="I268" s="64">
        <f>[1]ДНХБ!K$60</f>
        <v>0</v>
      </c>
      <c r="J268" s="64">
        <f>[1]ДНХБ!O$60</f>
        <v>0</v>
      </c>
      <c r="K268" s="64">
        <f>[1]ДНХБ!V$60</f>
        <v>0</v>
      </c>
      <c r="L268" s="63">
        <f t="shared" si="66"/>
        <v>0</v>
      </c>
      <c r="M268" s="63">
        <f>[1]ДНХБ!BC$60</f>
        <v>0</v>
      </c>
      <c r="N268" s="63">
        <f>[1]ДНХБ!BW$60</f>
        <v>0</v>
      </c>
      <c r="O268" s="63">
        <f>[1]ДНХБ!CQ$60</f>
        <v>0</v>
      </c>
      <c r="P268" s="63">
        <f>[1]ДНХБ!DZ$60</f>
        <v>0</v>
      </c>
      <c r="Q268" s="45">
        <f t="shared" si="50"/>
        <v>0</v>
      </c>
      <c r="R268" s="45">
        <f t="shared" si="51"/>
        <v>0</v>
      </c>
    </row>
    <row r="269" spans="2:18" s="41" customFormat="1" ht="29.25" customHeight="1" x14ac:dyDescent="0.25">
      <c r="B269" s="71"/>
      <c r="C269" s="7" t="s">
        <v>55</v>
      </c>
      <c r="D269" s="61" t="s">
        <v>30</v>
      </c>
      <c r="E269" s="73">
        <f>[1]ДНХБ!W$61</f>
        <v>15</v>
      </c>
      <c r="F269" s="63">
        <f>[1]ДНХБ!EE$61</f>
        <v>3.3360600000000007</v>
      </c>
      <c r="G269" s="75">
        <f t="shared" si="65"/>
        <v>15</v>
      </c>
      <c r="H269" s="64">
        <f>[1]ДНХБ!G$61</f>
        <v>0</v>
      </c>
      <c r="I269" s="64">
        <f>[1]ДНХБ!K$61</f>
        <v>0</v>
      </c>
      <c r="J269" s="64">
        <f>[1]ДНХБ!O$61</f>
        <v>4</v>
      </c>
      <c r="K269" s="64">
        <f>[1]ДНХБ!V$61</f>
        <v>11</v>
      </c>
      <c r="L269" s="63">
        <f t="shared" si="66"/>
        <v>3.3360600000000002</v>
      </c>
      <c r="M269" s="63">
        <f>[1]ДНХБ!BC$61</f>
        <v>0</v>
      </c>
      <c r="N269" s="63">
        <f>[1]ДНХБ!BW$61</f>
        <v>0</v>
      </c>
      <c r="O269" s="63">
        <f>[1]ДНХБ!CQ$61</f>
        <v>0.88961600000000018</v>
      </c>
      <c r="P269" s="63">
        <f>[1]ДНХБ!DZ$61</f>
        <v>2.4464440000000001</v>
      </c>
      <c r="Q269" s="45">
        <f t="shared" si="50"/>
        <v>0</v>
      </c>
      <c r="R269" s="45">
        <f t="shared" si="51"/>
        <v>0</v>
      </c>
    </row>
    <row r="270" spans="2:18" s="41" customFormat="1" ht="29.25" customHeight="1" x14ac:dyDescent="0.25">
      <c r="B270" s="71"/>
      <c r="C270" s="50" t="s">
        <v>32</v>
      </c>
      <c r="D270" s="59" t="s">
        <v>30</v>
      </c>
      <c r="E270" s="72">
        <f>SUM(E271:E273)</f>
        <v>3720</v>
      </c>
      <c r="F270" s="65">
        <f>[1]ФАП!EL$20</f>
        <v>4569.1901009999992</v>
      </c>
      <c r="G270" s="74">
        <f>SUM(G271:G273)</f>
        <v>3720</v>
      </c>
      <c r="H270" s="74">
        <f t="shared" ref="H270:K270" si="67">SUM(H271:H273)</f>
        <v>930</v>
      </c>
      <c r="I270" s="74">
        <f t="shared" si="67"/>
        <v>930</v>
      </c>
      <c r="J270" s="74">
        <f t="shared" si="67"/>
        <v>930</v>
      </c>
      <c r="K270" s="74">
        <f t="shared" si="67"/>
        <v>930</v>
      </c>
      <c r="L270" s="65">
        <f>[1]ФАП!EL$20</f>
        <v>4569.1901009999992</v>
      </c>
      <c r="M270" s="65">
        <f>[1]ФАП!BJ$20</f>
        <v>874.7071199999998</v>
      </c>
      <c r="N270" s="65">
        <f>[1]ФАП!CD$20</f>
        <v>1231.4943269999999</v>
      </c>
      <c r="O270" s="65">
        <f>[1]ФАП!CX$20</f>
        <v>1231.4943269999999</v>
      </c>
      <c r="P270" s="65">
        <f>[1]ФАП!EG$20</f>
        <v>1231.4943269999999</v>
      </c>
      <c r="Q270" s="45">
        <f t="shared" si="50"/>
        <v>0</v>
      </c>
      <c r="R270" s="45">
        <f t="shared" si="51"/>
        <v>0</v>
      </c>
    </row>
    <row r="271" spans="2:18" s="41" customFormat="1" ht="29.25" customHeight="1" x14ac:dyDescent="0.25">
      <c r="B271" s="71"/>
      <c r="C271" s="4" t="s">
        <v>33</v>
      </c>
      <c r="D271" s="61" t="s">
        <v>30</v>
      </c>
      <c r="E271" s="73">
        <f>[1]ФАП!W$22</f>
        <v>1260</v>
      </c>
      <c r="F271" s="63">
        <f>[1]ФАП!EL$22</f>
        <v>311.35528145454549</v>
      </c>
      <c r="G271" s="75">
        <f>SUM(H271:K271)</f>
        <v>1260</v>
      </c>
      <c r="H271" s="64">
        <f>[1]ФАП!G$22</f>
        <v>315</v>
      </c>
      <c r="I271" s="64">
        <f>[1]ФАП!K$22</f>
        <v>315</v>
      </c>
      <c r="J271" s="64">
        <f>[1]ФАП!O$22</f>
        <v>315</v>
      </c>
      <c r="K271" s="64">
        <f>[1]ФАП!V$22</f>
        <v>315</v>
      </c>
      <c r="L271" s="63">
        <f>[1]ФАП!EL$22</f>
        <v>311.35528145454549</v>
      </c>
      <c r="M271" s="63">
        <f>[1]ФАП!BJ$22</f>
        <v>77.838820363636373</v>
      </c>
      <c r="N271" s="63">
        <f>[1]ФАП!CD$22</f>
        <v>77.838820363636373</v>
      </c>
      <c r="O271" s="63">
        <f>[1]ФАП!CX$22</f>
        <v>77.838820363636373</v>
      </c>
      <c r="P271" s="63">
        <f>[1]ФАП!EG$22</f>
        <v>77.838820363636373</v>
      </c>
      <c r="Q271" s="45">
        <f t="shared" si="50"/>
        <v>0</v>
      </c>
      <c r="R271" s="45">
        <f t="shared" si="51"/>
        <v>0</v>
      </c>
    </row>
    <row r="272" spans="2:18" s="41" customFormat="1" ht="29.25" customHeight="1" x14ac:dyDescent="0.25">
      <c r="B272" s="71"/>
      <c r="C272" s="4" t="s">
        <v>34</v>
      </c>
      <c r="D272" s="61" t="s">
        <v>30</v>
      </c>
      <c r="E272" s="73">
        <f>[1]ФАП!W$23</f>
        <v>1260</v>
      </c>
      <c r="F272" s="63">
        <f>[1]ФАП!EL$23</f>
        <v>311.35528145454549</v>
      </c>
      <c r="G272" s="75">
        <f t="shared" ref="G272:G273" si="68">SUM(H272:K272)</f>
        <v>1260</v>
      </c>
      <c r="H272" s="64">
        <f>[1]ФАП!G$23</f>
        <v>315</v>
      </c>
      <c r="I272" s="64">
        <f>[1]ФАП!K$23</f>
        <v>315</v>
      </c>
      <c r="J272" s="64">
        <f>[1]ФАП!O$23</f>
        <v>315</v>
      </c>
      <c r="K272" s="64">
        <f>[1]ФАП!V$23</f>
        <v>315</v>
      </c>
      <c r="L272" s="63">
        <f>[1]ФАП!EL$23</f>
        <v>311.35528145454549</v>
      </c>
      <c r="M272" s="63">
        <f>[1]ФАП!BJ$23</f>
        <v>77.838820363636373</v>
      </c>
      <c r="N272" s="63">
        <f>[1]ФАП!CD$23</f>
        <v>77.838820363636373</v>
      </c>
      <c r="O272" s="63">
        <f>[1]ФАП!CX$23</f>
        <v>77.838820363636373</v>
      </c>
      <c r="P272" s="63">
        <f>[1]ФАП!EG$23</f>
        <v>77.838820363636373</v>
      </c>
      <c r="Q272" s="45">
        <f t="shared" si="50"/>
        <v>0</v>
      </c>
      <c r="R272" s="45">
        <f t="shared" si="51"/>
        <v>0</v>
      </c>
    </row>
    <row r="273" spans="2:18" s="41" customFormat="1" ht="29.25" customHeight="1" x14ac:dyDescent="0.25">
      <c r="B273" s="71"/>
      <c r="C273" s="4" t="s">
        <v>35</v>
      </c>
      <c r="D273" s="61" t="s">
        <v>30</v>
      </c>
      <c r="E273" s="73">
        <f>[1]ФАП!W$24</f>
        <v>1200</v>
      </c>
      <c r="F273" s="63">
        <f>[1]ФАП!EL$24</f>
        <v>296.52883948051954</v>
      </c>
      <c r="G273" s="75">
        <f t="shared" si="68"/>
        <v>1200</v>
      </c>
      <c r="H273" s="64">
        <f>[1]ФАП!G$24</f>
        <v>300</v>
      </c>
      <c r="I273" s="64">
        <f>[1]ФАП!K$24</f>
        <v>300</v>
      </c>
      <c r="J273" s="64">
        <f>[1]ФАП!O$24</f>
        <v>300</v>
      </c>
      <c r="K273" s="64">
        <f>[1]ФАП!V$24</f>
        <v>300</v>
      </c>
      <c r="L273" s="63">
        <f>[1]ФАП!EL$24</f>
        <v>296.52883948051954</v>
      </c>
      <c r="M273" s="63">
        <f>[1]ФАП!BJ$24</f>
        <v>74.132209870129884</v>
      </c>
      <c r="N273" s="63">
        <f>[1]ФАП!CD$24</f>
        <v>74.132209870129884</v>
      </c>
      <c r="O273" s="63">
        <f>[1]ФАП!CX$24</f>
        <v>74.132209870129884</v>
      </c>
      <c r="P273" s="63">
        <f>[1]ФАП!EG$24</f>
        <v>74.132209870129884</v>
      </c>
      <c r="Q273" s="45">
        <f t="shared" si="50"/>
        <v>0</v>
      </c>
      <c r="R273" s="45">
        <f t="shared" si="51"/>
        <v>0</v>
      </c>
    </row>
    <row r="274" spans="2:18" s="41" customFormat="1" ht="29.25" customHeight="1" x14ac:dyDescent="0.25">
      <c r="B274" s="71"/>
      <c r="C274" s="50" t="s">
        <v>36</v>
      </c>
      <c r="D274" s="59" t="s">
        <v>30</v>
      </c>
      <c r="E274" s="72">
        <f>SUM(E275:E287)</f>
        <v>7812</v>
      </c>
      <c r="F274" s="72">
        <f t="shared" ref="F274:P274" si="69">SUM(F275:F287)</f>
        <v>1895.0080922239997</v>
      </c>
      <c r="G274" s="72">
        <f t="shared" si="69"/>
        <v>7812</v>
      </c>
      <c r="H274" s="72">
        <f t="shared" si="69"/>
        <v>1457</v>
      </c>
      <c r="I274" s="72">
        <f t="shared" si="69"/>
        <v>2373</v>
      </c>
      <c r="J274" s="72">
        <f t="shared" si="69"/>
        <v>2455</v>
      </c>
      <c r="K274" s="72">
        <f t="shared" si="69"/>
        <v>1527</v>
      </c>
      <c r="L274" s="72">
        <f t="shared" si="69"/>
        <v>1895.0080922240002</v>
      </c>
      <c r="M274" s="72">
        <f t="shared" si="69"/>
        <v>357.33512526399994</v>
      </c>
      <c r="N274" s="72">
        <f t="shared" si="69"/>
        <v>567.41178005199993</v>
      </c>
      <c r="O274" s="72">
        <f t="shared" si="69"/>
        <v>594.49944689200004</v>
      </c>
      <c r="P274" s="72">
        <f t="shared" si="69"/>
        <v>375.76174001599998</v>
      </c>
      <c r="Q274" s="45">
        <f t="shared" ref="Q274:Q339" si="70">E274-G274</f>
        <v>0</v>
      </c>
      <c r="R274" s="45">
        <f t="shared" ref="R274:R339" si="71">F274-L274</f>
        <v>0</v>
      </c>
    </row>
    <row r="275" spans="2:18" s="41" customFormat="1" ht="29.25" customHeight="1" x14ac:dyDescent="0.25">
      <c r="B275" s="71"/>
      <c r="C275" s="13" t="s">
        <v>14</v>
      </c>
      <c r="D275" s="61" t="s">
        <v>30</v>
      </c>
      <c r="E275" s="73">
        <f>'[1]разовые без стом'!W$51</f>
        <v>1530</v>
      </c>
      <c r="F275" s="63">
        <f>'[1]разовые без стом'!ER$51</f>
        <v>475.18801199999996</v>
      </c>
      <c r="G275" s="75">
        <f>SUM(H275:K275)</f>
        <v>1530</v>
      </c>
      <c r="H275" s="64">
        <f>'[1]разовые без стом'!G$51</f>
        <v>360</v>
      </c>
      <c r="I275" s="64">
        <f>'[1]разовые без стом'!K$51</f>
        <v>390</v>
      </c>
      <c r="J275" s="64">
        <f>'[1]разовые без стом'!O$51</f>
        <v>390</v>
      </c>
      <c r="K275" s="64">
        <f>'[1]разовые без стом'!V$51</f>
        <v>390</v>
      </c>
      <c r="L275" s="63">
        <f>SUM(M275:P275)</f>
        <v>475.18801199999996</v>
      </c>
      <c r="M275" s="63">
        <f>'[1]разовые без стом'!BL$51</f>
        <v>111.80894399999998</v>
      </c>
      <c r="N275" s="63">
        <f>'[1]разовые без стом'!CH$51</f>
        <v>121.12635599999999</v>
      </c>
      <c r="O275" s="63">
        <f>'[1]разовые без стом'!DD$51</f>
        <v>121.12635599999999</v>
      </c>
      <c r="P275" s="63">
        <f>'[1]разовые без стом'!EM$51</f>
        <v>121.12635599999999</v>
      </c>
      <c r="Q275" s="45">
        <f t="shared" si="70"/>
        <v>0</v>
      </c>
      <c r="R275" s="45">
        <f t="shared" si="71"/>
        <v>0</v>
      </c>
    </row>
    <row r="276" spans="2:18" s="41" customFormat="1" ht="29.25" customHeight="1" x14ac:dyDescent="0.25">
      <c r="B276" s="71"/>
      <c r="C276" s="13" t="s">
        <v>15</v>
      </c>
      <c r="D276" s="61" t="s">
        <v>30</v>
      </c>
      <c r="E276" s="73">
        <f>'[1]разовые без стом'!W$52</f>
        <v>1720</v>
      </c>
      <c r="F276" s="63">
        <f>'[1]разовые без стом'!ER$52</f>
        <v>354.22729887999998</v>
      </c>
      <c r="G276" s="75">
        <f t="shared" ref="G276:G287" si="72">SUM(H276:K276)</f>
        <v>1720</v>
      </c>
      <c r="H276" s="64">
        <f>'[1]разовые без стом'!G$52</f>
        <v>410</v>
      </c>
      <c r="I276" s="64">
        <f>'[1]разовые без стом'!K$52</f>
        <v>450</v>
      </c>
      <c r="J276" s="64">
        <f>'[1]разовые без стом'!O$52</f>
        <v>450</v>
      </c>
      <c r="K276" s="64">
        <f>'[1]разовые без стом'!V$52</f>
        <v>410</v>
      </c>
      <c r="L276" s="63">
        <f t="shared" ref="L276:L287" si="73">SUM(M276:P276)</f>
        <v>354.22729888000003</v>
      </c>
      <c r="M276" s="63">
        <f>'[1]разовые без стом'!BL$52</f>
        <v>84.437902640000004</v>
      </c>
      <c r="N276" s="63">
        <f>'[1]разовые без стом'!CH$52</f>
        <v>92.675746799999999</v>
      </c>
      <c r="O276" s="63">
        <f>'[1]разовые без стом'!DD$52</f>
        <v>92.675746799999999</v>
      </c>
      <c r="P276" s="63">
        <f>'[1]разовые без стом'!EM$52</f>
        <v>84.43790263999999</v>
      </c>
      <c r="Q276" s="45">
        <f t="shared" si="70"/>
        <v>0</v>
      </c>
      <c r="R276" s="45">
        <f t="shared" si="71"/>
        <v>0</v>
      </c>
    </row>
    <row r="277" spans="2:18" s="41" customFormat="1" ht="29.25" customHeight="1" x14ac:dyDescent="0.25">
      <c r="B277" s="71"/>
      <c r="C277" s="13" t="s">
        <v>20</v>
      </c>
      <c r="D277" s="61" t="s">
        <v>30</v>
      </c>
      <c r="E277" s="73">
        <f>'[1]разовые без стом'!W$53</f>
        <v>249</v>
      </c>
      <c r="F277" s="63">
        <f>'[1]разовые без стом'!ER$53</f>
        <v>60.836488752000001</v>
      </c>
      <c r="G277" s="75">
        <f t="shared" si="72"/>
        <v>249</v>
      </c>
      <c r="H277" s="64">
        <f>'[1]разовые без стом'!G$53</f>
        <v>42</v>
      </c>
      <c r="I277" s="64">
        <f>'[1]разовые без стом'!K$53</f>
        <v>70</v>
      </c>
      <c r="J277" s="64">
        <f>'[1]разовые без стом'!O$53</f>
        <v>98</v>
      </c>
      <c r="K277" s="64">
        <f>'[1]разовые без стом'!V$53</f>
        <v>39</v>
      </c>
      <c r="L277" s="63">
        <f t="shared" si="73"/>
        <v>60.836488751999994</v>
      </c>
      <c r="M277" s="63">
        <f>'[1]разовые без стом'!BL$53</f>
        <v>10.261576416</v>
      </c>
      <c r="N277" s="63">
        <f>'[1]разовые без стом'!$CH$53</f>
        <v>17.10262736</v>
      </c>
      <c r="O277" s="63">
        <f>'[1]разовые без стом'!DD$53</f>
        <v>23.943678303999999</v>
      </c>
      <c r="P277" s="63">
        <f>'[1]разовые без стом'!EM$53</f>
        <v>9.5286066719999987</v>
      </c>
      <c r="Q277" s="45">
        <f t="shared" si="70"/>
        <v>0</v>
      </c>
      <c r="R277" s="45">
        <f t="shared" si="71"/>
        <v>0</v>
      </c>
    </row>
    <row r="278" spans="2:18" s="41" customFormat="1" ht="29.25" customHeight="1" x14ac:dyDescent="0.25">
      <c r="B278" s="71"/>
      <c r="C278" s="13" t="s">
        <v>16</v>
      </c>
      <c r="D278" s="61" t="s">
        <v>30</v>
      </c>
      <c r="E278" s="73">
        <f>'[1]разовые без стом'!W$54</f>
        <v>505</v>
      </c>
      <c r="F278" s="63">
        <f>'[1]разовые без стом'!ER$54</f>
        <v>156.13791595999999</v>
      </c>
      <c r="G278" s="75">
        <f t="shared" si="72"/>
        <v>505</v>
      </c>
      <c r="H278" s="64">
        <f>'[1]разовые без стом'!G$54</f>
        <v>81</v>
      </c>
      <c r="I278" s="64">
        <f>'[1]разовые без стом'!K$54</f>
        <v>138</v>
      </c>
      <c r="J278" s="64">
        <f>'[1]разовые без стом'!O$54</f>
        <v>210</v>
      </c>
      <c r="K278" s="64">
        <f>'[1]разовые без стом'!V$54</f>
        <v>76</v>
      </c>
      <c r="L278" s="63">
        <f t="shared" si="73"/>
        <v>156.13791596000002</v>
      </c>
      <c r="M278" s="63">
        <f>'[1]разовые без стом'!BL$54</f>
        <v>25.043903352000001</v>
      </c>
      <c r="N278" s="63">
        <f>'[1]разовые без стом'!CH$54</f>
        <v>42.667390896000001</v>
      </c>
      <c r="O278" s="63">
        <f>'[1]разовые без стом'!DD$54</f>
        <v>64.928638320000005</v>
      </c>
      <c r="P278" s="63">
        <f>'[1]разовые без стом'!EM$54</f>
        <v>23.497983391999998</v>
      </c>
      <c r="Q278" s="45">
        <f t="shared" si="70"/>
        <v>0</v>
      </c>
      <c r="R278" s="45">
        <f t="shared" si="71"/>
        <v>0</v>
      </c>
    </row>
    <row r="279" spans="2:18" s="41" customFormat="1" ht="29.25" customHeight="1" x14ac:dyDescent="0.25">
      <c r="B279" s="71"/>
      <c r="C279" s="13" t="s">
        <v>17</v>
      </c>
      <c r="D279" s="61" t="s">
        <v>30</v>
      </c>
      <c r="E279" s="73">
        <f>'[1]разовые без стом'!W$55</f>
        <v>859</v>
      </c>
      <c r="F279" s="63">
        <f>'[1]разовые без стом'!ER$55</f>
        <v>188.46854109199998</v>
      </c>
      <c r="G279" s="75">
        <f t="shared" si="72"/>
        <v>859</v>
      </c>
      <c r="H279" s="64">
        <f>'[1]разовые без стом'!G$55</f>
        <v>125</v>
      </c>
      <c r="I279" s="64">
        <f>'[1]разовые без стом'!K$55</f>
        <v>309</v>
      </c>
      <c r="J279" s="64">
        <f>'[1]разовые без стом'!O$55</f>
        <v>301</v>
      </c>
      <c r="K279" s="64">
        <f>'[1]разовые без стом'!$V$55</f>
        <v>124</v>
      </c>
      <c r="L279" s="63">
        <f t="shared" si="73"/>
        <v>188.46854109200001</v>
      </c>
      <c r="M279" s="63">
        <f>'[1]разовые без стом'!BL$55</f>
        <v>27.425573499999999</v>
      </c>
      <c r="N279" s="63">
        <f>'[1]разовые без стом'!CH$55</f>
        <v>67.796017692000007</v>
      </c>
      <c r="O279" s="63">
        <f>'[1]разовые без стом'!DD$55</f>
        <v>66.040780987999995</v>
      </c>
      <c r="P279" s="63">
        <f>'[1]разовые без стом'!EM$55</f>
        <v>27.206168911999999</v>
      </c>
      <c r="Q279" s="45">
        <f t="shared" si="70"/>
        <v>0</v>
      </c>
      <c r="R279" s="45">
        <f t="shared" si="71"/>
        <v>0</v>
      </c>
    </row>
    <row r="280" spans="2:18" s="41" customFormat="1" ht="29.25" customHeight="1" x14ac:dyDescent="0.25">
      <c r="B280" s="71"/>
      <c r="C280" s="5" t="s">
        <v>37</v>
      </c>
      <c r="D280" s="61" t="s">
        <v>30</v>
      </c>
      <c r="E280" s="73">
        <f>'[1]разовые без стом'!W$56</f>
        <v>1117</v>
      </c>
      <c r="F280" s="63">
        <f>'[1]разовые без стом'!ER$56</f>
        <v>321.12802337199997</v>
      </c>
      <c r="G280" s="75">
        <f t="shared" si="72"/>
        <v>1117</v>
      </c>
      <c r="H280" s="64">
        <f>'[1]разовые без стом'!G$56</f>
        <v>169</v>
      </c>
      <c r="I280" s="64">
        <f>'[1]разовые без стом'!K$56</f>
        <v>370</v>
      </c>
      <c r="J280" s="64">
        <f>'[1]разовые без стом'!O$56</f>
        <v>384</v>
      </c>
      <c r="K280" s="64">
        <f>'[1]разовые без стом'!V$56</f>
        <v>194</v>
      </c>
      <c r="L280" s="63">
        <f t="shared" si="73"/>
        <v>321.12802337199997</v>
      </c>
      <c r="M280" s="63">
        <f>'[1]разовые без стом'!BL$56</f>
        <v>48.586066204000005</v>
      </c>
      <c r="N280" s="63">
        <f>'[1]разовые без стом'!CH$56</f>
        <v>106.37186091999999</v>
      </c>
      <c r="O280" s="63">
        <f>'[1]разовые без стом'!DD$56</f>
        <v>110.396742144</v>
      </c>
      <c r="P280" s="63">
        <f>'[1]разовые без стом'!EM$56</f>
        <v>55.773354103999999</v>
      </c>
      <c r="Q280" s="45">
        <f t="shared" si="70"/>
        <v>0</v>
      </c>
      <c r="R280" s="45">
        <f t="shared" si="71"/>
        <v>0</v>
      </c>
    </row>
    <row r="281" spans="2:18" s="41" customFormat="1" ht="29.25" customHeight="1" x14ac:dyDescent="0.25">
      <c r="B281" s="71"/>
      <c r="C281" s="5" t="s">
        <v>31</v>
      </c>
      <c r="D281" s="61" t="s">
        <v>30</v>
      </c>
      <c r="E281" s="73">
        <f>'[1]разовые без стом'!W$57</f>
        <v>208</v>
      </c>
      <c r="F281" s="63">
        <f>'[1]разовые без стом'!ER$57</f>
        <v>35.565452415999999</v>
      </c>
      <c r="G281" s="75">
        <f t="shared" si="72"/>
        <v>208</v>
      </c>
      <c r="H281" s="64">
        <f>'[1]разовые без стом'!G$57</f>
        <v>31</v>
      </c>
      <c r="I281" s="64">
        <f>'[1]разовые без стом'!K$57</f>
        <v>72</v>
      </c>
      <c r="J281" s="64">
        <f>'[1]разовые без стом'!O$57</f>
        <v>70</v>
      </c>
      <c r="K281" s="64">
        <f>'[1]разовые без стом'!V$57</f>
        <v>35</v>
      </c>
      <c r="L281" s="63">
        <f t="shared" si="73"/>
        <v>35.565452415999999</v>
      </c>
      <c r="M281" s="63">
        <f>'[1]разовые без стом'!BL$57</f>
        <v>5.3006203119999995</v>
      </c>
      <c r="N281" s="63">
        <f>'[1]разовые без стом'!CH$57</f>
        <v>12.311118144000002</v>
      </c>
      <c r="O281" s="63">
        <f>'[1]разовые без стом'!DD$57</f>
        <v>11.969142639999999</v>
      </c>
      <c r="P281" s="63">
        <f>'[1]разовые без стом'!EM$57</f>
        <v>5.9845713199999997</v>
      </c>
      <c r="Q281" s="45">
        <f t="shared" si="70"/>
        <v>0</v>
      </c>
      <c r="R281" s="45">
        <f t="shared" si="71"/>
        <v>0</v>
      </c>
    </row>
    <row r="282" spans="2:18" s="41" customFormat="1" ht="29.25" customHeight="1" x14ac:dyDescent="0.25">
      <c r="B282" s="71"/>
      <c r="C282" s="13" t="s">
        <v>21</v>
      </c>
      <c r="D282" s="61" t="s">
        <v>30</v>
      </c>
      <c r="E282" s="73">
        <f>'[1]разовые без стом'!W$58</f>
        <v>238</v>
      </c>
      <c r="F282" s="63">
        <f>'[1]разовые без стом'!ER$58</f>
        <v>34.884775744000002</v>
      </c>
      <c r="G282" s="75">
        <f t="shared" si="72"/>
        <v>238</v>
      </c>
      <c r="H282" s="64">
        <f>'[1]разовые без стом'!G$58</f>
        <v>36</v>
      </c>
      <c r="I282" s="64">
        <f>'[1]разовые без стом'!K$58</f>
        <v>84</v>
      </c>
      <c r="J282" s="64">
        <f>'[1]разовые без стом'!O$58</f>
        <v>78</v>
      </c>
      <c r="K282" s="64">
        <f>'[1]разовые без стом'!V$58</f>
        <v>40</v>
      </c>
      <c r="L282" s="63">
        <f t="shared" si="73"/>
        <v>34.884775744000009</v>
      </c>
      <c r="M282" s="63">
        <f>'[1]разовые без стом'!BL$58</f>
        <v>5.2766887680000014</v>
      </c>
      <c r="N282" s="63">
        <f>'[1]разовые без стом'!CH$58</f>
        <v>12.312273792000003</v>
      </c>
      <c r="O282" s="63">
        <f>'[1]разовые без стом'!DD$58</f>
        <v>11.432825664000001</v>
      </c>
      <c r="P282" s="63">
        <f>'[1]разовые без стом'!EM$58</f>
        <v>5.8629875200000008</v>
      </c>
      <c r="Q282" s="45">
        <f t="shared" si="70"/>
        <v>0</v>
      </c>
      <c r="R282" s="45">
        <f t="shared" si="71"/>
        <v>0</v>
      </c>
    </row>
    <row r="283" spans="2:18" s="41" customFormat="1" ht="29.25" customHeight="1" x14ac:dyDescent="0.25">
      <c r="B283" s="71"/>
      <c r="C283" s="13" t="s">
        <v>23</v>
      </c>
      <c r="D283" s="61" t="s">
        <v>30</v>
      </c>
      <c r="E283" s="73">
        <f>'[1]разовые без стом'!W$59</f>
        <v>554</v>
      </c>
      <c r="F283" s="63">
        <f>'[1]разовые без стом'!ER$59</f>
        <v>114.094141616</v>
      </c>
      <c r="G283" s="75">
        <f t="shared" si="72"/>
        <v>554</v>
      </c>
      <c r="H283" s="64">
        <f>'[1]разовые без стом'!G$59</f>
        <v>74</v>
      </c>
      <c r="I283" s="64">
        <f>'[1]разовые без стом'!K$59</f>
        <v>200</v>
      </c>
      <c r="J283" s="64">
        <f>'[1]разовые без стом'!O$59</f>
        <v>200</v>
      </c>
      <c r="K283" s="64">
        <f>'[1]разовые без стом'!V$59</f>
        <v>80</v>
      </c>
      <c r="L283" s="63">
        <f t="shared" si="73"/>
        <v>114.094141616</v>
      </c>
      <c r="M283" s="63">
        <f>'[1]разовые без стом'!BL$59</f>
        <v>15.240011696</v>
      </c>
      <c r="N283" s="63">
        <f>'[1]разовые без стом'!CH$59</f>
        <v>41.189220800000001</v>
      </c>
      <c r="O283" s="63">
        <f>'[1]разовые без стом'!DD$59</f>
        <v>41.189220800000001</v>
      </c>
      <c r="P283" s="63">
        <f>'[1]разовые без стом'!EM$59</f>
        <v>16.47568832</v>
      </c>
      <c r="Q283" s="45">
        <f t="shared" si="70"/>
        <v>0</v>
      </c>
      <c r="R283" s="45">
        <f t="shared" si="71"/>
        <v>0</v>
      </c>
    </row>
    <row r="284" spans="2:18" s="41" customFormat="1" ht="29.25" customHeight="1" x14ac:dyDescent="0.25">
      <c r="B284" s="71"/>
      <c r="C284" s="5" t="s">
        <v>19</v>
      </c>
      <c r="D284" s="61" t="s">
        <v>30</v>
      </c>
      <c r="E284" s="73">
        <f>'[1]разовые без стом'!W$60</f>
        <v>581</v>
      </c>
      <c r="F284" s="63">
        <f>'[1]разовые без стом'!ER$60</f>
        <v>102.784970288</v>
      </c>
      <c r="G284" s="75">
        <f t="shared" si="72"/>
        <v>581</v>
      </c>
      <c r="H284" s="64">
        <f>'[1]разовые без стом'!G$60</f>
        <v>90</v>
      </c>
      <c r="I284" s="64">
        <f>'[1]разовые без стом'!K$60</f>
        <v>202</v>
      </c>
      <c r="J284" s="64">
        <f>'[1]разовые без стом'!O$60</f>
        <v>194</v>
      </c>
      <c r="K284" s="64">
        <f>'[1]разовые без стом'!V$60</f>
        <v>95</v>
      </c>
      <c r="L284" s="63">
        <f t="shared" si="73"/>
        <v>102.78497028800001</v>
      </c>
      <c r="M284" s="63">
        <f>'[1]разовые без стом'!BL$60</f>
        <v>15.921940319999997</v>
      </c>
      <c r="N284" s="63">
        <f>'[1]разовые без стом'!CH$60</f>
        <v>35.735910496000002</v>
      </c>
      <c r="O284" s="63">
        <f>'[1]разовые без стом'!DD$60</f>
        <v>34.320626911999994</v>
      </c>
      <c r="P284" s="63">
        <f>'[1]разовые без стом'!EM$60</f>
        <v>16.806492560000002</v>
      </c>
      <c r="Q284" s="45">
        <f t="shared" si="70"/>
        <v>0</v>
      </c>
      <c r="R284" s="45">
        <f t="shared" si="71"/>
        <v>0</v>
      </c>
    </row>
    <row r="285" spans="2:18" s="41" customFormat="1" ht="29.25" customHeight="1" x14ac:dyDescent="0.25">
      <c r="B285" s="71"/>
      <c r="C285" s="5" t="s">
        <v>24</v>
      </c>
      <c r="D285" s="61" t="s">
        <v>30</v>
      </c>
      <c r="E285" s="73">
        <f>'[1]разовые без стом'!W$61</f>
        <v>0</v>
      </c>
      <c r="F285" s="63">
        <f>'[1]разовые без стом'!ER$61</f>
        <v>0</v>
      </c>
      <c r="G285" s="75">
        <f t="shared" si="72"/>
        <v>0</v>
      </c>
      <c r="H285" s="64">
        <f>'[1]разовые без стом'!G$61</f>
        <v>0</v>
      </c>
      <c r="I285" s="64">
        <f>'[1]разовые без стом'!K$61</f>
        <v>0</v>
      </c>
      <c r="J285" s="64">
        <f>'[1]разовые без стом'!O$61</f>
        <v>0</v>
      </c>
      <c r="K285" s="64">
        <f>'[1]разовые без стом'!V$61</f>
        <v>0</v>
      </c>
      <c r="L285" s="63">
        <f t="shared" si="73"/>
        <v>0</v>
      </c>
      <c r="M285" s="63">
        <f>'[1]разовые без стом'!BL$61</f>
        <v>0</v>
      </c>
      <c r="N285" s="63">
        <f>'[1]разовые без стом'!CH$61</f>
        <v>0</v>
      </c>
      <c r="O285" s="63">
        <f>'[1]разовые без стом'!DD$61</f>
        <v>0</v>
      </c>
      <c r="P285" s="63">
        <f>'[1]разовые без стом'!EM$61</f>
        <v>0</v>
      </c>
      <c r="Q285" s="45">
        <f t="shared" si="70"/>
        <v>0</v>
      </c>
      <c r="R285" s="45">
        <f t="shared" si="71"/>
        <v>0</v>
      </c>
    </row>
    <row r="286" spans="2:18" s="41" customFormat="1" ht="29.25" customHeight="1" x14ac:dyDescent="0.25">
      <c r="B286" s="71"/>
      <c r="C286" s="5" t="s">
        <v>51</v>
      </c>
      <c r="D286" s="61" t="s">
        <v>30</v>
      </c>
      <c r="E286" s="73">
        <f>'[1]разовые без стом'!W$62</f>
        <v>0</v>
      </c>
      <c r="F286" s="63">
        <f>'[1]разовые без стом'!ER$62</f>
        <v>0</v>
      </c>
      <c r="G286" s="75">
        <f t="shared" si="72"/>
        <v>0</v>
      </c>
      <c r="H286" s="64">
        <f>'[1]разовые без стом'!G$62</f>
        <v>0</v>
      </c>
      <c r="I286" s="64">
        <f>'[1]разовые без стом'!K$62</f>
        <v>0</v>
      </c>
      <c r="J286" s="64">
        <f>'[1]разовые без стом'!O$62</f>
        <v>0</v>
      </c>
      <c r="K286" s="64">
        <f>'[1]разовые без стом'!V$62</f>
        <v>0</v>
      </c>
      <c r="L286" s="63">
        <f t="shared" si="73"/>
        <v>0</v>
      </c>
      <c r="M286" s="63">
        <f>'[1]разовые без стом'!BL$62</f>
        <v>0</v>
      </c>
      <c r="N286" s="63">
        <f>'[1]разовые без стом'!CH$62</f>
        <v>0</v>
      </c>
      <c r="O286" s="63">
        <f>'[1]разовые без стом'!DD$62</f>
        <v>0</v>
      </c>
      <c r="P286" s="63">
        <f>'[1]разовые без стом'!EM$62</f>
        <v>0</v>
      </c>
      <c r="Q286" s="45">
        <f t="shared" si="70"/>
        <v>0</v>
      </c>
      <c r="R286" s="45">
        <f t="shared" si="71"/>
        <v>0</v>
      </c>
    </row>
    <row r="287" spans="2:18" s="41" customFormat="1" ht="29.25" customHeight="1" x14ac:dyDescent="0.25">
      <c r="B287" s="71"/>
      <c r="C287" s="5" t="s">
        <v>55</v>
      </c>
      <c r="D287" s="61" t="s">
        <v>30</v>
      </c>
      <c r="E287" s="73">
        <f>'[1]разовые без стом'!W$63</f>
        <v>251</v>
      </c>
      <c r="F287" s="63">
        <f>'[1]разовые без стом'!ER$63</f>
        <v>51.692472103999997</v>
      </c>
      <c r="G287" s="75">
        <f t="shared" si="72"/>
        <v>251</v>
      </c>
      <c r="H287" s="64">
        <f>'[1]разовые без стом'!G$63</f>
        <v>39</v>
      </c>
      <c r="I287" s="64">
        <f>'[1]разовые без стом'!K$63</f>
        <v>88</v>
      </c>
      <c r="J287" s="64">
        <f>'[1]разовые без стом'!O$63</f>
        <v>80</v>
      </c>
      <c r="K287" s="64">
        <f>'[1]разовые без стом'!V$63</f>
        <v>44</v>
      </c>
      <c r="L287" s="63">
        <f t="shared" si="73"/>
        <v>51.692472103999997</v>
      </c>
      <c r="M287" s="63">
        <f>'[1]разовые без стом'!BL$63</f>
        <v>8.0318980559999993</v>
      </c>
      <c r="N287" s="63">
        <f>'[1]разовые без стом'!CH$63</f>
        <v>18.123257151999997</v>
      </c>
      <c r="O287" s="63">
        <f>'[1]разовые без стом'!DD$63</f>
        <v>16.47568832</v>
      </c>
      <c r="P287" s="63">
        <f>'[1]разовые без стом'!EM$63</f>
        <v>9.0616285759999986</v>
      </c>
      <c r="Q287" s="45">
        <f t="shared" si="70"/>
        <v>0</v>
      </c>
      <c r="R287" s="45">
        <f t="shared" si="71"/>
        <v>0</v>
      </c>
    </row>
    <row r="288" spans="2:18" s="41" customFormat="1" ht="29.25" customHeight="1" x14ac:dyDescent="0.25">
      <c r="B288" s="71"/>
      <c r="C288" s="50" t="s">
        <v>38</v>
      </c>
      <c r="D288" s="59" t="s">
        <v>30</v>
      </c>
      <c r="E288" s="72">
        <f>SUM(E289:E301)</f>
        <v>2790</v>
      </c>
      <c r="F288" s="72">
        <f t="shared" ref="F288:P288" si="74">SUM(F289:F301)</f>
        <v>239.118255</v>
      </c>
      <c r="G288" s="72">
        <f t="shared" si="74"/>
        <v>2790</v>
      </c>
      <c r="H288" s="72">
        <f t="shared" si="74"/>
        <v>693</v>
      </c>
      <c r="I288" s="72">
        <f t="shared" si="74"/>
        <v>701</v>
      </c>
      <c r="J288" s="72">
        <f t="shared" si="74"/>
        <v>725</v>
      </c>
      <c r="K288" s="72">
        <f t="shared" si="74"/>
        <v>671</v>
      </c>
      <c r="L288" s="72">
        <f t="shared" si="74"/>
        <v>239.118255</v>
      </c>
      <c r="M288" s="72">
        <f t="shared" si="74"/>
        <v>59.298002999999994</v>
      </c>
      <c r="N288" s="72">
        <f t="shared" si="74"/>
        <v>59.954138999999998</v>
      </c>
      <c r="O288" s="72">
        <f t="shared" si="74"/>
        <v>62.087463</v>
      </c>
      <c r="P288" s="72">
        <f t="shared" si="74"/>
        <v>57.778650000000006</v>
      </c>
      <c r="Q288" s="45">
        <f t="shared" si="70"/>
        <v>0</v>
      </c>
      <c r="R288" s="45">
        <f t="shared" si="71"/>
        <v>0</v>
      </c>
    </row>
    <row r="289" spans="2:18" s="41" customFormat="1" ht="29.25" customHeight="1" x14ac:dyDescent="0.25">
      <c r="B289" s="71"/>
      <c r="C289" s="6" t="s">
        <v>15</v>
      </c>
      <c r="D289" s="61" t="s">
        <v>30</v>
      </c>
      <c r="E289" s="73">
        <f>[1]иные!W$52</f>
        <v>460</v>
      </c>
      <c r="F289" s="63">
        <f>[1]иные!EG$52</f>
        <v>35.413560000000004</v>
      </c>
      <c r="G289" s="75">
        <f>SUM(H289:K289)</f>
        <v>460</v>
      </c>
      <c r="H289" s="64">
        <f>[1]иные!G$52</f>
        <v>116</v>
      </c>
      <c r="I289" s="64">
        <f>[1]иные!K$52</f>
        <v>116</v>
      </c>
      <c r="J289" s="64">
        <f>[1]иные!O$52</f>
        <v>120</v>
      </c>
      <c r="K289" s="64">
        <f>[1]иные!V$52</f>
        <v>108</v>
      </c>
      <c r="L289" s="63">
        <f>SUM(M289:P289)</f>
        <v>35.413559999999997</v>
      </c>
      <c r="M289" s="63">
        <f>[1]иные!BE$52</f>
        <v>8.930375999999999</v>
      </c>
      <c r="N289" s="63">
        <f>[1]иные!BY$52</f>
        <v>8.930375999999999</v>
      </c>
      <c r="O289" s="63">
        <f>[1]иные!CS$52</f>
        <v>9.2383199999999999</v>
      </c>
      <c r="P289" s="63">
        <f>[1]иные!EB$52</f>
        <v>8.314487999999999</v>
      </c>
      <c r="Q289" s="45">
        <f t="shared" si="70"/>
        <v>0</v>
      </c>
      <c r="R289" s="45">
        <f t="shared" si="71"/>
        <v>0</v>
      </c>
    </row>
    <row r="290" spans="2:18" s="41" customFormat="1" ht="29.25" customHeight="1" x14ac:dyDescent="0.25">
      <c r="B290" s="71"/>
      <c r="C290" s="7" t="s">
        <v>14</v>
      </c>
      <c r="D290" s="61" t="s">
        <v>30</v>
      </c>
      <c r="E290" s="73">
        <f>[1]иные!W$53</f>
        <v>457</v>
      </c>
      <c r="F290" s="63">
        <f>[1]иные!$EG$53</f>
        <v>53.057700000000004</v>
      </c>
      <c r="G290" s="75">
        <f t="shared" ref="G290:G301" si="75">SUM(H290:K290)</f>
        <v>457</v>
      </c>
      <c r="H290" s="64">
        <f>[1]иные!G$53</f>
        <v>114</v>
      </c>
      <c r="I290" s="64">
        <f>[1]иные!K$53</f>
        <v>114</v>
      </c>
      <c r="J290" s="64">
        <f>[1]иные!O$53</f>
        <v>115</v>
      </c>
      <c r="K290" s="64">
        <f>[1]иные!V$53</f>
        <v>114</v>
      </c>
      <c r="L290" s="63">
        <f t="shared" ref="L290:L301" si="76">SUM(M290:P290)</f>
        <v>53.057700000000011</v>
      </c>
      <c r="M290" s="63">
        <f>[1]иные!BE$53</f>
        <v>13.235400000000002</v>
      </c>
      <c r="N290" s="63">
        <f>[1]иные!BY$53</f>
        <v>13.235400000000002</v>
      </c>
      <c r="O290" s="63">
        <f>[1]иные!CS$53</f>
        <v>13.3515</v>
      </c>
      <c r="P290" s="63">
        <f>[1]иные!EB$53</f>
        <v>13.235400000000002</v>
      </c>
      <c r="Q290" s="45">
        <f t="shared" si="70"/>
        <v>0</v>
      </c>
      <c r="R290" s="45">
        <f t="shared" si="71"/>
        <v>0</v>
      </c>
    </row>
    <row r="291" spans="2:18" s="41" customFormat="1" ht="29.25" customHeight="1" x14ac:dyDescent="0.25">
      <c r="B291" s="71"/>
      <c r="C291" s="7" t="s">
        <v>20</v>
      </c>
      <c r="D291" s="61" t="s">
        <v>30</v>
      </c>
      <c r="E291" s="73">
        <f>[1]иные!W$54</f>
        <v>129</v>
      </c>
      <c r="F291" s="63">
        <f>[1]иные!EG$54</f>
        <v>11.781828000000001</v>
      </c>
      <c r="G291" s="75">
        <f t="shared" si="75"/>
        <v>129</v>
      </c>
      <c r="H291" s="64">
        <f>[1]иные!G$54</f>
        <v>30</v>
      </c>
      <c r="I291" s="64">
        <f>[1]иные!K$54</f>
        <v>30</v>
      </c>
      <c r="J291" s="64">
        <f>[1]иные!O$54</f>
        <v>39</v>
      </c>
      <c r="K291" s="64">
        <f>[1]иные!V$54</f>
        <v>30</v>
      </c>
      <c r="L291" s="63">
        <f t="shared" si="76"/>
        <v>11.781827999999999</v>
      </c>
      <c r="M291" s="63">
        <f>[1]иные!BE$54</f>
        <v>2.73996</v>
      </c>
      <c r="N291" s="63">
        <f>[1]иные!BY$54</f>
        <v>2.73996</v>
      </c>
      <c r="O291" s="63">
        <f>[1]иные!CS$54</f>
        <v>3.5619479999999997</v>
      </c>
      <c r="P291" s="63">
        <f>[1]иные!EB$54</f>
        <v>2.73996</v>
      </c>
      <c r="Q291" s="45">
        <f t="shared" si="70"/>
        <v>0</v>
      </c>
      <c r="R291" s="45">
        <f t="shared" si="71"/>
        <v>0</v>
      </c>
    </row>
    <row r="292" spans="2:18" s="41" customFormat="1" ht="29.25" customHeight="1" x14ac:dyDescent="0.25">
      <c r="B292" s="71"/>
      <c r="C292" s="7" t="s">
        <v>16</v>
      </c>
      <c r="D292" s="61" t="s">
        <v>30</v>
      </c>
      <c r="E292" s="73">
        <f>[1]иные!W$55</f>
        <v>218</v>
      </c>
      <c r="F292" s="63">
        <f>[1]иные!EG$55</f>
        <v>25.196004000000002</v>
      </c>
      <c r="G292" s="75">
        <f t="shared" si="75"/>
        <v>218</v>
      </c>
      <c r="H292" s="64">
        <f>[1]иные!G$55</f>
        <v>54</v>
      </c>
      <c r="I292" s="64">
        <f>[1]иные!K$55</f>
        <v>54</v>
      </c>
      <c r="J292" s="64">
        <f>[1]иные!O$55</f>
        <v>56</v>
      </c>
      <c r="K292" s="64">
        <f>[1]иные!V$55</f>
        <v>54</v>
      </c>
      <c r="L292" s="63">
        <f t="shared" si="76"/>
        <v>25.196004000000002</v>
      </c>
      <c r="M292" s="63">
        <f>[1]иные!BE$55</f>
        <v>6.241212</v>
      </c>
      <c r="N292" s="63">
        <f>[1]иные!BY$55</f>
        <v>6.241212</v>
      </c>
      <c r="O292" s="63">
        <f>[1]иные!CS$55</f>
        <v>6.4723680000000012</v>
      </c>
      <c r="P292" s="63">
        <f>[1]иные!EB$55</f>
        <v>6.241212</v>
      </c>
      <c r="Q292" s="45">
        <f t="shared" si="70"/>
        <v>0</v>
      </c>
      <c r="R292" s="45">
        <f t="shared" si="71"/>
        <v>0</v>
      </c>
    </row>
    <row r="293" spans="2:18" s="41" customFormat="1" ht="29.25" customHeight="1" x14ac:dyDescent="0.25">
      <c r="B293" s="71"/>
      <c r="C293" s="7" t="s">
        <v>17</v>
      </c>
      <c r="D293" s="61" t="s">
        <v>30</v>
      </c>
      <c r="E293" s="73">
        <f>[1]иные!W$56</f>
        <v>403</v>
      </c>
      <c r="F293" s="63">
        <f>[1]иные!EG$56</f>
        <v>33.052850999999997</v>
      </c>
      <c r="G293" s="75">
        <f t="shared" si="75"/>
        <v>403</v>
      </c>
      <c r="H293" s="64">
        <f>[1]иные!G$56</f>
        <v>94</v>
      </c>
      <c r="I293" s="64">
        <f>[1]иные!K$56</f>
        <v>102</v>
      </c>
      <c r="J293" s="64">
        <f>[1]иные!O$56</f>
        <v>110</v>
      </c>
      <c r="K293" s="64">
        <f>[1]иные!V$56</f>
        <v>97</v>
      </c>
      <c r="L293" s="63">
        <f t="shared" si="76"/>
        <v>33.052850999999997</v>
      </c>
      <c r="M293" s="63">
        <f>[1]иные!BE$56</f>
        <v>7.7095979999999997</v>
      </c>
      <c r="N293" s="63">
        <f>[1]иные!BY$56</f>
        <v>8.3657339999999998</v>
      </c>
      <c r="O293" s="63">
        <f>[1]иные!CS$56</f>
        <v>9.0218699999999998</v>
      </c>
      <c r="P293" s="63">
        <f>[1]иные!EB$56</f>
        <v>7.9556489999999993</v>
      </c>
      <c r="Q293" s="45">
        <f t="shared" si="70"/>
        <v>0</v>
      </c>
      <c r="R293" s="45">
        <f t="shared" si="71"/>
        <v>0</v>
      </c>
    </row>
    <row r="294" spans="2:18" s="41" customFormat="1" ht="29.25" customHeight="1" x14ac:dyDescent="0.25">
      <c r="B294" s="71"/>
      <c r="C294" s="7" t="s">
        <v>21</v>
      </c>
      <c r="D294" s="61" t="s">
        <v>30</v>
      </c>
      <c r="E294" s="73">
        <f>[1]иные!W$57</f>
        <v>234</v>
      </c>
      <c r="F294" s="63">
        <f>[1]иные!EG$57</f>
        <v>12.821327999999999</v>
      </c>
      <c r="G294" s="75">
        <f t="shared" si="75"/>
        <v>234</v>
      </c>
      <c r="H294" s="64">
        <f>[1]иные!G$57</f>
        <v>60</v>
      </c>
      <c r="I294" s="64">
        <f>[1]иные!K$57</f>
        <v>60</v>
      </c>
      <c r="J294" s="64">
        <f>[1]иные!O$57</f>
        <v>60</v>
      </c>
      <c r="K294" s="64">
        <f>[1]иные!V$57</f>
        <v>54</v>
      </c>
      <c r="L294" s="63">
        <f t="shared" si="76"/>
        <v>12.821327999999998</v>
      </c>
      <c r="M294" s="63">
        <f>[1]иные!BE$57</f>
        <v>3.2875199999999998</v>
      </c>
      <c r="N294" s="63">
        <f>[1]иные!BY$57</f>
        <v>3.2875199999999998</v>
      </c>
      <c r="O294" s="63">
        <f>[1]иные!CS$57</f>
        <v>3.2875199999999998</v>
      </c>
      <c r="P294" s="63">
        <f>[1]иные!EB$57</f>
        <v>2.9587679999999996</v>
      </c>
      <c r="Q294" s="45">
        <f t="shared" si="70"/>
        <v>0</v>
      </c>
      <c r="R294" s="45">
        <f t="shared" si="71"/>
        <v>0</v>
      </c>
    </row>
    <row r="295" spans="2:18" s="41" customFormat="1" ht="29.25" customHeight="1" x14ac:dyDescent="0.25">
      <c r="B295" s="71"/>
      <c r="C295" s="7" t="s">
        <v>18</v>
      </c>
      <c r="D295" s="61" t="s">
        <v>30</v>
      </c>
      <c r="E295" s="73">
        <f>[1]иные!W$58</f>
        <v>178</v>
      </c>
      <c r="F295" s="63">
        <f>[1]иные!EG$58</f>
        <v>19.129481999999999</v>
      </c>
      <c r="G295" s="75">
        <f t="shared" si="75"/>
        <v>178</v>
      </c>
      <c r="H295" s="64">
        <f>[1]иные!G$58</f>
        <v>45</v>
      </c>
      <c r="I295" s="64">
        <f>[1]иные!K$58</f>
        <v>45</v>
      </c>
      <c r="J295" s="64">
        <f>[1]иные!O$58</f>
        <v>45</v>
      </c>
      <c r="K295" s="64">
        <f>[1]иные!V$58</f>
        <v>43</v>
      </c>
      <c r="L295" s="63">
        <f t="shared" si="76"/>
        <v>19.129481999999999</v>
      </c>
      <c r="M295" s="63">
        <f>[1]иные!BE$58</f>
        <v>4.8361049999999999</v>
      </c>
      <c r="N295" s="63">
        <f>[1]иные!BY$58</f>
        <v>4.8361049999999999</v>
      </c>
      <c r="O295" s="63">
        <f>[1]иные!CS$58</f>
        <v>4.8361049999999999</v>
      </c>
      <c r="P295" s="63">
        <f>[1]иные!EB$58</f>
        <v>4.6211669999999998</v>
      </c>
      <c r="Q295" s="45">
        <f t="shared" si="70"/>
        <v>0</v>
      </c>
      <c r="R295" s="45">
        <f t="shared" si="71"/>
        <v>0</v>
      </c>
    </row>
    <row r="296" spans="2:18" s="41" customFormat="1" ht="29.25" customHeight="1" x14ac:dyDescent="0.25">
      <c r="B296" s="71"/>
      <c r="C296" s="6" t="s">
        <v>22</v>
      </c>
      <c r="D296" s="61" t="s">
        <v>30</v>
      </c>
      <c r="E296" s="73">
        <f>[1]иные!W$59</f>
        <v>247</v>
      </c>
      <c r="F296" s="63">
        <f>[1]иные!EG$59</f>
        <v>15.787746000000002</v>
      </c>
      <c r="G296" s="75">
        <f t="shared" si="75"/>
        <v>247</v>
      </c>
      <c r="H296" s="64">
        <f>[1]иные!G$59</f>
        <v>63</v>
      </c>
      <c r="I296" s="64">
        <f>[1]иные!K$59</f>
        <v>63</v>
      </c>
      <c r="J296" s="64">
        <f>[1]иные!O$59</f>
        <v>63</v>
      </c>
      <c r="K296" s="64">
        <f>[1]иные!V$59</f>
        <v>58</v>
      </c>
      <c r="L296" s="63">
        <f t="shared" si="76"/>
        <v>15.787746000000004</v>
      </c>
      <c r="M296" s="63">
        <f>[1]иные!BE$59</f>
        <v>4.0268340000000009</v>
      </c>
      <c r="N296" s="63">
        <f>[1]иные!BY$59</f>
        <v>4.0268340000000009</v>
      </c>
      <c r="O296" s="63">
        <f>[1]иные!CS$59</f>
        <v>4.0268340000000009</v>
      </c>
      <c r="P296" s="63">
        <f>[1]иные!EB$59</f>
        <v>3.7072440000000006</v>
      </c>
      <c r="Q296" s="45">
        <f t="shared" si="70"/>
        <v>0</v>
      </c>
      <c r="R296" s="45">
        <f t="shared" si="71"/>
        <v>0</v>
      </c>
    </row>
    <row r="297" spans="2:18" s="41" customFormat="1" ht="29.25" customHeight="1" x14ac:dyDescent="0.25">
      <c r="B297" s="71"/>
      <c r="C297" s="7" t="s">
        <v>19</v>
      </c>
      <c r="D297" s="61" t="s">
        <v>30</v>
      </c>
      <c r="E297" s="73">
        <f>[1]иные!W$60</f>
        <v>262</v>
      </c>
      <c r="F297" s="63">
        <f>[1]иные!EG$60</f>
        <v>17.326584000000004</v>
      </c>
      <c r="G297" s="75">
        <f t="shared" si="75"/>
        <v>262</v>
      </c>
      <c r="H297" s="64">
        <f>[1]иные!G$60</f>
        <v>66</v>
      </c>
      <c r="I297" s="64">
        <f>[1]иные!K$60</f>
        <v>66</v>
      </c>
      <c r="J297" s="64">
        <f>[1]иные!O$60</f>
        <v>66</v>
      </c>
      <c r="K297" s="64">
        <f>[1]иные!V$60</f>
        <v>64</v>
      </c>
      <c r="L297" s="63">
        <f t="shared" si="76"/>
        <v>17.326583999999997</v>
      </c>
      <c r="M297" s="63">
        <f>[1]иные!BE$60</f>
        <v>4.3647119999999999</v>
      </c>
      <c r="N297" s="63">
        <f>[1]иные!BY$60</f>
        <v>4.3647119999999999</v>
      </c>
      <c r="O297" s="63">
        <f>[1]иные!CS$60</f>
        <v>4.3647119999999999</v>
      </c>
      <c r="P297" s="63">
        <f>[1]иные!EB$60</f>
        <v>4.2324479999999998</v>
      </c>
      <c r="Q297" s="45">
        <f t="shared" si="70"/>
        <v>0</v>
      </c>
      <c r="R297" s="45">
        <f t="shared" si="71"/>
        <v>0</v>
      </c>
    </row>
    <row r="298" spans="2:18" s="41" customFormat="1" ht="29.25" customHeight="1" x14ac:dyDescent="0.25">
      <c r="B298" s="71"/>
      <c r="C298" s="7" t="s">
        <v>23</v>
      </c>
      <c r="D298" s="61" t="s">
        <v>30</v>
      </c>
      <c r="E298" s="73">
        <f>[1]иные!W$61</f>
        <v>144</v>
      </c>
      <c r="F298" s="63">
        <f>[1]иные!EG$61</f>
        <v>11.085983999999998</v>
      </c>
      <c r="G298" s="75">
        <f t="shared" si="75"/>
        <v>144</v>
      </c>
      <c r="H298" s="64">
        <f>[1]иные!G$61</f>
        <v>36</v>
      </c>
      <c r="I298" s="64">
        <f>[1]иные!K$61</f>
        <v>36</v>
      </c>
      <c r="J298" s="64">
        <f>[1]иные!O$61</f>
        <v>36</v>
      </c>
      <c r="K298" s="64">
        <f>[1]иные!V$61</f>
        <v>36</v>
      </c>
      <c r="L298" s="63">
        <f t="shared" si="76"/>
        <v>11.085983999999998</v>
      </c>
      <c r="M298" s="63">
        <f>[1]иные!BE$61</f>
        <v>2.7714959999999995</v>
      </c>
      <c r="N298" s="63">
        <f>[1]иные!BY$61</f>
        <v>2.7714959999999995</v>
      </c>
      <c r="O298" s="63">
        <f>[1]иные!CS$61</f>
        <v>2.7714959999999995</v>
      </c>
      <c r="P298" s="63">
        <f>[1]иные!EB$61</f>
        <v>2.7714959999999995</v>
      </c>
      <c r="Q298" s="45">
        <f t="shared" si="70"/>
        <v>0</v>
      </c>
      <c r="R298" s="45">
        <f t="shared" si="71"/>
        <v>0</v>
      </c>
    </row>
    <row r="299" spans="2:18" s="41" customFormat="1" ht="29.25" customHeight="1" x14ac:dyDescent="0.25">
      <c r="B299" s="71"/>
      <c r="C299" s="7" t="s">
        <v>24</v>
      </c>
      <c r="D299" s="61" t="s">
        <v>30</v>
      </c>
      <c r="E299" s="73">
        <f>[1]иные!W$62</f>
        <v>0</v>
      </c>
      <c r="F299" s="63">
        <f>[1]иные!EG$62</f>
        <v>0</v>
      </c>
      <c r="G299" s="75">
        <f t="shared" si="75"/>
        <v>0</v>
      </c>
      <c r="H299" s="64">
        <f>[1]иные!G$62</f>
        <v>0</v>
      </c>
      <c r="I299" s="64">
        <f>[1]иные!K$62</f>
        <v>0</v>
      </c>
      <c r="J299" s="64">
        <f>[1]иные!O$62</f>
        <v>0</v>
      </c>
      <c r="K299" s="64">
        <f>[1]иные!V$62</f>
        <v>0</v>
      </c>
      <c r="L299" s="63">
        <f t="shared" si="76"/>
        <v>0</v>
      </c>
      <c r="M299" s="63">
        <f>[1]иные!BE$62</f>
        <v>0</v>
      </c>
      <c r="N299" s="63">
        <f>[1]иные!BY$62</f>
        <v>0</v>
      </c>
      <c r="O299" s="63">
        <f>[1]иные!CS$62</f>
        <v>0</v>
      </c>
      <c r="P299" s="63">
        <f>[1]иные!EB$62</f>
        <v>0</v>
      </c>
      <c r="Q299" s="45">
        <f t="shared" si="70"/>
        <v>0</v>
      </c>
      <c r="R299" s="45">
        <f t="shared" si="71"/>
        <v>0</v>
      </c>
    </row>
    <row r="300" spans="2:18" s="41" customFormat="1" ht="29.25" customHeight="1" x14ac:dyDescent="0.25">
      <c r="B300" s="71"/>
      <c r="C300" s="7" t="s">
        <v>51</v>
      </c>
      <c r="D300" s="61" t="s">
        <v>30</v>
      </c>
      <c r="E300" s="73">
        <f>[1]иные!W$63</f>
        <v>0</v>
      </c>
      <c r="F300" s="63">
        <f>[1]иные!EG$63</f>
        <v>0</v>
      </c>
      <c r="G300" s="75">
        <f t="shared" si="75"/>
        <v>0</v>
      </c>
      <c r="H300" s="64">
        <f>[1]иные!G$63</f>
        <v>0</v>
      </c>
      <c r="I300" s="64">
        <f>[1]иные!K$63</f>
        <v>0</v>
      </c>
      <c r="J300" s="64">
        <f>[1]иные!O$63</f>
        <v>0</v>
      </c>
      <c r="K300" s="64">
        <f>[1]иные!V$63</f>
        <v>0</v>
      </c>
      <c r="L300" s="63">
        <f t="shared" si="76"/>
        <v>0</v>
      </c>
      <c r="M300" s="63">
        <f>[1]иные!BE$63</f>
        <v>0</v>
      </c>
      <c r="N300" s="63">
        <f>[1]иные!BY$63</f>
        <v>0</v>
      </c>
      <c r="O300" s="63">
        <f>[1]иные!CS$63</f>
        <v>0</v>
      </c>
      <c r="P300" s="63">
        <f>[1]иные!EB$63</f>
        <v>0</v>
      </c>
      <c r="Q300" s="45">
        <f t="shared" si="70"/>
        <v>0</v>
      </c>
      <c r="R300" s="45">
        <f t="shared" si="71"/>
        <v>0</v>
      </c>
    </row>
    <row r="301" spans="2:18" s="41" customFormat="1" ht="29.25" customHeight="1" x14ac:dyDescent="0.25">
      <c r="B301" s="71"/>
      <c r="C301" s="7" t="s">
        <v>55</v>
      </c>
      <c r="D301" s="61" t="s">
        <v>30</v>
      </c>
      <c r="E301" s="73">
        <f>[1]иные!W$64</f>
        <v>58</v>
      </c>
      <c r="F301" s="63">
        <f>[1]иные!EG$64</f>
        <v>4.4651879999999995</v>
      </c>
      <c r="G301" s="75">
        <f t="shared" si="75"/>
        <v>58</v>
      </c>
      <c r="H301" s="64">
        <f>[1]иные!G$64</f>
        <v>15</v>
      </c>
      <c r="I301" s="64">
        <f>[1]иные!K$64</f>
        <v>15</v>
      </c>
      <c r="J301" s="64">
        <f>[1]иные!O$64</f>
        <v>15</v>
      </c>
      <c r="K301" s="64">
        <f>[1]иные!V$64</f>
        <v>13</v>
      </c>
      <c r="L301" s="63">
        <f t="shared" si="76"/>
        <v>4.4651879999999995</v>
      </c>
      <c r="M301" s="63">
        <f>[1]иные!BE$64</f>
        <v>1.15479</v>
      </c>
      <c r="N301" s="63">
        <f>[1]иные!BY$64</f>
        <v>1.15479</v>
      </c>
      <c r="O301" s="63">
        <f>[1]иные!CS$64</f>
        <v>1.15479</v>
      </c>
      <c r="P301" s="63">
        <f>[1]иные!EB$64</f>
        <v>1.000818</v>
      </c>
      <c r="Q301" s="45">
        <f t="shared" si="70"/>
        <v>0</v>
      </c>
      <c r="R301" s="45">
        <f t="shared" si="71"/>
        <v>0</v>
      </c>
    </row>
    <row r="302" spans="2:18" s="41" customFormat="1" ht="29.25" customHeight="1" x14ac:dyDescent="0.25">
      <c r="B302" s="71"/>
      <c r="C302" s="50" t="s">
        <v>39</v>
      </c>
      <c r="D302" s="59" t="s">
        <v>30</v>
      </c>
      <c r="E302" s="72">
        <f>E303</f>
        <v>796</v>
      </c>
      <c r="F302" s="72">
        <f t="shared" ref="F302:P302" si="77">F303</f>
        <v>573.85359360000007</v>
      </c>
      <c r="G302" s="72">
        <f t="shared" si="77"/>
        <v>796</v>
      </c>
      <c r="H302" s="72">
        <f t="shared" si="77"/>
        <v>186</v>
      </c>
      <c r="I302" s="72">
        <f t="shared" si="77"/>
        <v>214</v>
      </c>
      <c r="J302" s="72">
        <f t="shared" si="77"/>
        <v>188</v>
      </c>
      <c r="K302" s="72">
        <f t="shared" si="77"/>
        <v>208</v>
      </c>
      <c r="L302" s="72">
        <f t="shared" si="77"/>
        <v>573.85359360000007</v>
      </c>
      <c r="M302" s="72">
        <f t="shared" si="77"/>
        <v>134.0914176</v>
      </c>
      <c r="N302" s="72">
        <f t="shared" si="77"/>
        <v>154.2772224</v>
      </c>
      <c r="O302" s="72">
        <f t="shared" si="77"/>
        <v>135.53326079999999</v>
      </c>
      <c r="P302" s="72">
        <f t="shared" si="77"/>
        <v>149.95169279999999</v>
      </c>
      <c r="Q302" s="45">
        <f t="shared" si="70"/>
        <v>0</v>
      </c>
      <c r="R302" s="45">
        <f t="shared" si="71"/>
        <v>0</v>
      </c>
    </row>
    <row r="303" spans="2:18" s="41" customFormat="1" ht="29.25" customHeight="1" x14ac:dyDescent="0.25">
      <c r="B303" s="71"/>
      <c r="C303" s="13" t="s">
        <v>40</v>
      </c>
      <c r="D303" s="61" t="s">
        <v>30</v>
      </c>
      <c r="E303" s="73">
        <f>'[1]проф.пос. по стом. '!W$20</f>
        <v>796</v>
      </c>
      <c r="F303" s="63">
        <f>'[1]проф.пос. по стом. '!EW$20</f>
        <v>573.85359360000007</v>
      </c>
      <c r="G303" s="75">
        <f>SUM(H303:K303)</f>
        <v>796</v>
      </c>
      <c r="H303" s="64">
        <f>'[1]проф.пос. по стом. '!G$20</f>
        <v>186</v>
      </c>
      <c r="I303" s="64">
        <f>'[1]проф.пос. по стом. '!K$20</f>
        <v>214</v>
      </c>
      <c r="J303" s="64">
        <f>'[1]проф.пос. по стом. '!O$20</f>
        <v>188</v>
      </c>
      <c r="K303" s="64">
        <f>'[1]проф.пос. по стом. '!V$20</f>
        <v>208</v>
      </c>
      <c r="L303" s="63">
        <f>SUM(M303:P303)</f>
        <v>573.85359360000007</v>
      </c>
      <c r="M303" s="63">
        <f>'[1]проф.пос. по стом. '!BU$20</f>
        <v>134.0914176</v>
      </c>
      <c r="N303" s="63">
        <f>'[1]проф.пос. по стом. '!CO$20</f>
        <v>154.2772224</v>
      </c>
      <c r="O303" s="63">
        <f>'[1]проф.пос. по стом. '!DI$20</f>
        <v>135.53326079999999</v>
      </c>
      <c r="P303" s="63">
        <f>'[1]проф.пос. по стом. '!ER$20</f>
        <v>149.95169279999999</v>
      </c>
      <c r="Q303" s="45">
        <f t="shared" si="70"/>
        <v>0</v>
      </c>
      <c r="R303" s="45">
        <f t="shared" si="71"/>
        <v>0</v>
      </c>
    </row>
    <row r="304" spans="2:18" s="41" customFormat="1" ht="29.25" customHeight="1" x14ac:dyDescent="0.25">
      <c r="B304" s="71"/>
      <c r="C304" s="50" t="s">
        <v>42</v>
      </c>
      <c r="D304" s="59" t="s">
        <v>30</v>
      </c>
      <c r="E304" s="72">
        <f>'[2]ПМО взр'!BG$259</f>
        <v>1208</v>
      </c>
      <c r="F304" s="65">
        <f>'[2]ПМО взр'!NN$259</f>
        <v>3034.5240000000003</v>
      </c>
      <c r="G304" s="66">
        <f>H304+I304+J304+K304</f>
        <v>1208</v>
      </c>
      <c r="H304" s="66">
        <f>'[2]ПМО взр'!N$259</f>
        <v>0</v>
      </c>
      <c r="I304" s="66">
        <f>'[2]ПМО взр'!Z$259</f>
        <v>0</v>
      </c>
      <c r="J304" s="66">
        <f>'[2]ПМО взр'!AL$259</f>
        <v>825</v>
      </c>
      <c r="K304" s="66">
        <f>'[2]ПМО взр'!BD$259</f>
        <v>383</v>
      </c>
      <c r="L304" s="65">
        <f>M304+N304+O304+P304</f>
        <v>3034.5240000000003</v>
      </c>
      <c r="M304" s="65">
        <f>'[2]ПМО взр'!EW$259</f>
        <v>0</v>
      </c>
      <c r="N304" s="65">
        <f>'[2]ПМО взр'!HE$259</f>
        <v>0</v>
      </c>
      <c r="O304" s="65">
        <f>'[2]ПМО взр'!JM$259</f>
        <v>2087.5420000000004</v>
      </c>
      <c r="P304" s="65">
        <f>'[2]ПМО взр'!MY$259</f>
        <v>946.9820000000002</v>
      </c>
      <c r="Q304" s="45">
        <f t="shared" si="70"/>
        <v>0</v>
      </c>
      <c r="R304" s="45">
        <f t="shared" si="71"/>
        <v>0</v>
      </c>
    </row>
    <row r="305" spans="2:18" s="41" customFormat="1" ht="29.25" customHeight="1" x14ac:dyDescent="0.25">
      <c r="B305" s="71"/>
      <c r="C305" s="50" t="s">
        <v>43</v>
      </c>
      <c r="D305" s="59" t="s">
        <v>30</v>
      </c>
      <c r="E305" s="72">
        <f>'[2]Проф.МО дети  '!V$107</f>
        <v>2326</v>
      </c>
      <c r="F305" s="65">
        <f>'[2]Проф.МО дети  '!DZ$107</f>
        <v>8030.4425538337009</v>
      </c>
      <c r="G305" s="74">
        <f t="shared" ref="G305:G311" si="78">H305+I305+J305+K305</f>
        <v>2326</v>
      </c>
      <c r="H305" s="66">
        <f>'[2]Проф.МО дети  '!G$107</f>
        <v>0</v>
      </c>
      <c r="I305" s="66">
        <f>'[2]Проф.МО дети  '!K$107</f>
        <v>10</v>
      </c>
      <c r="J305" s="66">
        <f>'[2]Проф.МО дети  '!O$107</f>
        <v>1013</v>
      </c>
      <c r="K305" s="66">
        <f>'[2]Проф.МО дети  '!U$107</f>
        <v>1303</v>
      </c>
      <c r="L305" s="65">
        <f t="shared" ref="L305:L311" si="79">M305+N305+O305+P305</f>
        <v>8030.4425538337</v>
      </c>
      <c r="M305" s="65">
        <f>'[2]Проф.МО дети  '!BC$107</f>
        <v>0</v>
      </c>
      <c r="N305" s="65">
        <f>'[2]Проф.МО дети  '!BW$107</f>
        <v>32.565296566074196</v>
      </c>
      <c r="O305" s="65">
        <f>'[2]Проф.МО дети  '!CQ$107</f>
        <v>3424.9901522185628</v>
      </c>
      <c r="P305" s="65">
        <f>'[2]Проф.МО дети  '!DU$107</f>
        <v>4572.8871050490625</v>
      </c>
      <c r="Q305" s="45">
        <f t="shared" si="70"/>
        <v>0</v>
      </c>
      <c r="R305" s="45">
        <f t="shared" si="71"/>
        <v>0</v>
      </c>
    </row>
    <row r="306" spans="2:18" s="41" customFormat="1" ht="29.25" customHeight="1" x14ac:dyDescent="0.25">
      <c r="B306" s="71"/>
      <c r="C306" s="50" t="s">
        <v>44</v>
      </c>
      <c r="D306" s="59" t="s">
        <v>30</v>
      </c>
      <c r="E306" s="72">
        <f>'[2]ДДС ТЖС'!V$29</f>
        <v>60</v>
      </c>
      <c r="F306" s="65">
        <f>'[2]ДДС ТЖС'!EB$29</f>
        <v>597.68966399999999</v>
      </c>
      <c r="G306" s="74">
        <f t="shared" si="78"/>
        <v>60</v>
      </c>
      <c r="H306" s="66">
        <f>'[2]ДДС ТЖС'!G$29</f>
        <v>0</v>
      </c>
      <c r="I306" s="66">
        <f>'[2]ДДС ТЖС'!K$29</f>
        <v>0</v>
      </c>
      <c r="J306" s="66">
        <f>'[2]ДДС ТЖС'!O$29</f>
        <v>60</v>
      </c>
      <c r="K306" s="66">
        <f>'[2]ДДС ТЖС'!U$29</f>
        <v>0</v>
      </c>
      <c r="L306" s="65">
        <f t="shared" si="79"/>
        <v>597.68966399999999</v>
      </c>
      <c r="M306" s="65">
        <f>'[2]ДДС ТЖС'!BE$29</f>
        <v>0</v>
      </c>
      <c r="N306" s="65">
        <f>'[2]ДДС ТЖС'!BY$29</f>
        <v>0</v>
      </c>
      <c r="O306" s="65">
        <f>'[2]ДДС ТЖС'!CS$29</f>
        <v>597.68966399999999</v>
      </c>
      <c r="P306" s="65">
        <f>'[2]ДДС ТЖС'!DW$29</f>
        <v>0</v>
      </c>
      <c r="Q306" s="45">
        <f t="shared" si="70"/>
        <v>0</v>
      </c>
      <c r="R306" s="45">
        <f t="shared" si="71"/>
        <v>0</v>
      </c>
    </row>
    <row r="307" spans="2:18" s="41" customFormat="1" ht="29.25" customHeight="1" x14ac:dyDescent="0.25">
      <c r="B307" s="71"/>
      <c r="C307" s="50" t="s">
        <v>45</v>
      </c>
      <c r="D307" s="59" t="s">
        <v>30</v>
      </c>
      <c r="E307" s="72">
        <f>'[2]ДДС опека'!V$28</f>
        <v>166</v>
      </c>
      <c r="F307" s="65">
        <f>'[2]ДДС опека'!ED$28</f>
        <v>1674.1427600000002</v>
      </c>
      <c r="G307" s="74">
        <f t="shared" si="78"/>
        <v>166</v>
      </c>
      <c r="H307" s="66">
        <f>'[2]ДДС опека'!G$28</f>
        <v>0</v>
      </c>
      <c r="I307" s="66">
        <f>'[2]ДДС опека'!K$28</f>
        <v>0</v>
      </c>
      <c r="J307" s="66">
        <f>'[2]ДДС опека'!O$28</f>
        <v>166</v>
      </c>
      <c r="K307" s="66">
        <f>'[2]ДДС опека'!U$28</f>
        <v>0</v>
      </c>
      <c r="L307" s="65">
        <f t="shared" si="79"/>
        <v>1674.1427600000002</v>
      </c>
      <c r="M307" s="65">
        <f>'[2]ДДС опека'!BE$28</f>
        <v>0</v>
      </c>
      <c r="N307" s="65">
        <f>'[2]ДДС опека'!BY$28</f>
        <v>0</v>
      </c>
      <c r="O307" s="65">
        <f>'[2]ДДС опека'!CS$28</f>
        <v>1674.1427600000002</v>
      </c>
      <c r="P307" s="65">
        <f>'[2]ДДС опека'!DW$28</f>
        <v>0</v>
      </c>
      <c r="Q307" s="45">
        <f t="shared" si="70"/>
        <v>0</v>
      </c>
      <c r="R307" s="45">
        <f t="shared" si="71"/>
        <v>0</v>
      </c>
    </row>
    <row r="308" spans="2:18" s="41" customFormat="1" ht="29.25" customHeight="1" x14ac:dyDescent="0.25">
      <c r="B308" s="71"/>
      <c r="C308" s="50" t="s">
        <v>46</v>
      </c>
      <c r="D308" s="59" t="s">
        <v>30</v>
      </c>
      <c r="E308" s="72">
        <f>'[2]ДВН1Этап новый '!BG$212</f>
        <v>2234</v>
      </c>
      <c r="F308" s="65">
        <f>'[2]ДВН1Этап новый '!NP$212</f>
        <v>6938.3820000000014</v>
      </c>
      <c r="G308" s="74">
        <f>H308+I308+J308+K308</f>
        <v>2234</v>
      </c>
      <c r="H308" s="66">
        <f>'[2]ДВН1Этап новый '!N$212</f>
        <v>0</v>
      </c>
      <c r="I308" s="66">
        <f>'[2]ДВН1Этап новый '!Z$212</f>
        <v>2</v>
      </c>
      <c r="J308" s="66">
        <f>'[2]ДВН1Этап новый '!AL$212</f>
        <v>290</v>
      </c>
      <c r="K308" s="66">
        <f>'[2]ДВН1Этап новый '!BD$212</f>
        <v>1942</v>
      </c>
      <c r="L308" s="65">
        <f t="shared" si="79"/>
        <v>6938.3820000000014</v>
      </c>
      <c r="M308" s="65">
        <f>'[2]ДВН1Этап новый '!EY$212</f>
        <v>0</v>
      </c>
      <c r="N308" s="65">
        <f>'[2]ДВН1Этап новый '!HG$212</f>
        <v>8.3999999999999986</v>
      </c>
      <c r="O308" s="65">
        <f>'[2]ДВН1Этап новый '!JO$212</f>
        <v>850.56900000000019</v>
      </c>
      <c r="P308" s="65">
        <f>'[2]ДВН1Этап новый '!NA$212</f>
        <v>6079.4130000000014</v>
      </c>
      <c r="Q308" s="45">
        <f t="shared" si="70"/>
        <v>0</v>
      </c>
      <c r="R308" s="45">
        <f t="shared" si="71"/>
        <v>0</v>
      </c>
    </row>
    <row r="309" spans="2:18" s="41" customFormat="1" ht="29.25" customHeight="1" x14ac:dyDescent="0.25">
      <c r="B309" s="71"/>
      <c r="C309" s="50" t="s">
        <v>47</v>
      </c>
      <c r="D309" s="59" t="s">
        <v>30</v>
      </c>
      <c r="E309" s="72">
        <f>'[2]ДВН2 этап'!BG$218</f>
        <v>50</v>
      </c>
      <c r="F309" s="65">
        <f>'[2]ДВН2 этап'!ND$218</f>
        <v>147.75</v>
      </c>
      <c r="G309" s="74">
        <f t="shared" si="78"/>
        <v>50</v>
      </c>
      <c r="H309" s="66">
        <f>'[2]ДВН2 этап'!N$218</f>
        <v>0</v>
      </c>
      <c r="I309" s="66">
        <f>'[2]ДВН2 этап'!Z$218</f>
        <v>0</v>
      </c>
      <c r="J309" s="66">
        <f>'[2]ДВН2 этап'!AL$218</f>
        <v>0</v>
      </c>
      <c r="K309" s="66">
        <f>'[2]ДВН2 этап'!BD$218</f>
        <v>50</v>
      </c>
      <c r="L309" s="65">
        <f t="shared" si="79"/>
        <v>147.75</v>
      </c>
      <c r="M309" s="65">
        <f>'[2]ДВН2 этап'!EM$218</f>
        <v>0</v>
      </c>
      <c r="N309" s="65">
        <f>'[2]ДВН2 этап'!GU$218</f>
        <v>0</v>
      </c>
      <c r="O309" s="65">
        <f>'[2]ДВН2 этап'!JC$218</f>
        <v>0</v>
      </c>
      <c r="P309" s="65">
        <f>'[2]ДВН2 этап'!MO$218</f>
        <v>147.75</v>
      </c>
      <c r="Q309" s="45">
        <f t="shared" si="70"/>
        <v>0</v>
      </c>
      <c r="R309" s="45">
        <f t="shared" si="71"/>
        <v>0</v>
      </c>
    </row>
    <row r="310" spans="2:18" s="41" customFormat="1" ht="29.25" customHeight="1" x14ac:dyDescent="0.25">
      <c r="B310" s="71"/>
      <c r="C310" s="50" t="s">
        <v>48</v>
      </c>
      <c r="D310" s="50" t="s">
        <v>30</v>
      </c>
      <c r="E310" s="72">
        <f>'[2]1 в 2 года Исследования кала'!$BF$41</f>
        <v>0</v>
      </c>
      <c r="F310" s="65">
        <f>'[2]1 в 2 года Исследования кала'!$MY$41</f>
        <v>0</v>
      </c>
      <c r="G310" s="67">
        <f t="shared" si="78"/>
        <v>0</v>
      </c>
      <c r="H310" s="66">
        <f>'[2]1 в 2 года Исследования кала'!$M$41</f>
        <v>0</v>
      </c>
      <c r="I310" s="66">
        <f>'[2]1 в 2 года Исследования кала'!$Y$41</f>
        <v>0</v>
      </c>
      <c r="J310" s="66">
        <f>'[2]1 в 2 года Исследования кала'!$AK$41</f>
        <v>0</v>
      </c>
      <c r="K310" s="66">
        <f>'[2]1 в 2 года Исследования кала'!$BC$41</f>
        <v>0</v>
      </c>
      <c r="L310" s="68">
        <f t="shared" si="79"/>
        <v>0</v>
      </c>
      <c r="M310" s="65">
        <f>'[2]1 в 2 года Исследования кала'!$EF$41</f>
        <v>0</v>
      </c>
      <c r="N310" s="65">
        <f>'[2]1 в 2 года Исследования кала'!$GN$41</f>
        <v>0</v>
      </c>
      <c r="O310" s="65">
        <f>'[2]1 в 2 года Исследования кала'!$IV$41</f>
        <v>0</v>
      </c>
      <c r="P310" s="65">
        <f>'[2]1 в 2 года Исследования кала'!$MH$41</f>
        <v>0</v>
      </c>
      <c r="Q310" s="45">
        <f t="shared" si="70"/>
        <v>0</v>
      </c>
      <c r="R310" s="45">
        <f t="shared" si="71"/>
        <v>0</v>
      </c>
    </row>
    <row r="311" spans="2:18" s="41" customFormat="1" ht="29.25" customHeight="1" x14ac:dyDescent="0.25">
      <c r="B311" s="71"/>
      <c r="C311" s="50" t="s">
        <v>49</v>
      </c>
      <c r="D311" s="50" t="s">
        <v>30</v>
      </c>
      <c r="E311" s="72">
        <f>[2]Маммография!$U$39</f>
        <v>0</v>
      </c>
      <c r="F311" s="65">
        <f>[2]Маммография!$DT$39</f>
        <v>0</v>
      </c>
      <c r="G311" s="66">
        <f t="shared" si="78"/>
        <v>0</v>
      </c>
      <c r="H311" s="66">
        <f>[2]Маммография!$F$39</f>
        <v>0</v>
      </c>
      <c r="I311" s="66">
        <f>[2]Маммография!$J$39</f>
        <v>0</v>
      </c>
      <c r="J311" s="66">
        <f>[2]Маммография!$N$39</f>
        <v>0</v>
      </c>
      <c r="K311" s="66">
        <f>[2]Маммография!$T$39</f>
        <v>0</v>
      </c>
      <c r="L311" s="65">
        <f t="shared" si="79"/>
        <v>0</v>
      </c>
      <c r="M311" s="65">
        <f>[2]Маммография!$AW$39</f>
        <v>0</v>
      </c>
      <c r="N311" s="65">
        <f>[2]Маммография!$BQ$39</f>
        <v>0</v>
      </c>
      <c r="O311" s="65">
        <f>[2]Маммография!$CK$39</f>
        <v>0</v>
      </c>
      <c r="P311" s="65">
        <f>[2]Маммография!$DO$39</f>
        <v>0</v>
      </c>
      <c r="Q311" s="45">
        <f t="shared" si="70"/>
        <v>0</v>
      </c>
      <c r="R311" s="45">
        <f t="shared" si="71"/>
        <v>0</v>
      </c>
    </row>
    <row r="312" spans="2:18" s="41" customFormat="1" ht="29.25" customHeight="1" x14ac:dyDescent="0.25">
      <c r="B312" s="71"/>
      <c r="C312" s="69" t="s">
        <v>6</v>
      </c>
      <c r="D312" s="69"/>
      <c r="E312" s="70">
        <f>E236+E250+E251+E252+E256+E270+E274+E288+E302+E304+E305+E306+E307+E308+E309+E310+E311</f>
        <v>52804</v>
      </c>
      <c r="F312" s="70">
        <f t="shared" ref="F312:P312" si="80">F236+F250+F251+F252+F256+F270+F274+F288+F302+F304+F305+F306+F307+F308+F309+F310+F311</f>
        <v>90085.790522751151</v>
      </c>
      <c r="G312" s="70">
        <f t="shared" si="80"/>
        <v>52804</v>
      </c>
      <c r="H312" s="70">
        <f t="shared" si="80"/>
        <v>10590</v>
      </c>
      <c r="I312" s="70">
        <f t="shared" si="80"/>
        <v>12576</v>
      </c>
      <c r="J312" s="70">
        <f t="shared" si="80"/>
        <v>14631</v>
      </c>
      <c r="K312" s="70">
        <f t="shared" si="80"/>
        <v>15007</v>
      </c>
      <c r="L312" s="70">
        <f t="shared" si="80"/>
        <v>90085.790522751151</v>
      </c>
      <c r="M312" s="70">
        <f t="shared" si="80"/>
        <v>15947.004113167281</v>
      </c>
      <c r="N312" s="70">
        <f t="shared" si="80"/>
        <v>17893.497201088092</v>
      </c>
      <c r="O312" s="70">
        <f t="shared" si="80"/>
        <v>26630.777125660479</v>
      </c>
      <c r="P312" s="70">
        <f t="shared" si="80"/>
        <v>29614.512082835307</v>
      </c>
      <c r="Q312" s="45">
        <f t="shared" si="70"/>
        <v>0</v>
      </c>
      <c r="R312" s="45">
        <f t="shared" si="71"/>
        <v>0</v>
      </c>
    </row>
    <row r="313" spans="2:18" s="41" customFormat="1" ht="29.25" customHeight="1" x14ac:dyDescent="0.25">
      <c r="B313" s="71" t="s">
        <v>62</v>
      </c>
      <c r="C313" s="50" t="s">
        <v>12</v>
      </c>
      <c r="D313" s="59" t="s">
        <v>13</v>
      </c>
      <c r="E313" s="76">
        <f>SUM(E314:E327)</f>
        <v>30659</v>
      </c>
      <c r="F313" s="76">
        <f t="shared" ref="F313:P313" si="81">SUM(F314:F327)</f>
        <v>72906.053771800012</v>
      </c>
      <c r="G313" s="76">
        <f t="shared" si="81"/>
        <v>30659</v>
      </c>
      <c r="H313" s="76">
        <f t="shared" si="81"/>
        <v>6565</v>
      </c>
      <c r="I313" s="76">
        <f t="shared" si="81"/>
        <v>9619</v>
      </c>
      <c r="J313" s="76">
        <f t="shared" si="81"/>
        <v>7096</v>
      </c>
      <c r="K313" s="76">
        <f t="shared" si="81"/>
        <v>7379</v>
      </c>
      <c r="L313" s="76">
        <f t="shared" si="81"/>
        <v>72906.053771800027</v>
      </c>
      <c r="M313" s="76">
        <f t="shared" si="81"/>
        <v>16126.702146400003</v>
      </c>
      <c r="N313" s="76">
        <f t="shared" si="81"/>
        <v>21795.864234400004</v>
      </c>
      <c r="O313" s="76">
        <f t="shared" si="81"/>
        <v>17162.879924400004</v>
      </c>
      <c r="P313" s="76">
        <f t="shared" si="81"/>
        <v>17820.607466600002</v>
      </c>
      <c r="Q313" s="45">
        <f t="shared" si="70"/>
        <v>0</v>
      </c>
      <c r="R313" s="45">
        <f t="shared" si="71"/>
        <v>0</v>
      </c>
    </row>
    <row r="314" spans="2:18" s="41" customFormat="1" ht="29.25" customHeight="1" x14ac:dyDescent="0.25">
      <c r="B314" s="71"/>
      <c r="C314" s="1" t="s">
        <v>15</v>
      </c>
      <c r="D314" s="61" t="s">
        <v>13</v>
      </c>
      <c r="E314" s="73">
        <f>[1]заб.без.стом.!W$79</f>
        <v>6341</v>
      </c>
      <c r="F314" s="63">
        <f>[1]заб.без.стом.!EQ$79</f>
        <v>11301.819208200001</v>
      </c>
      <c r="G314" s="64">
        <f>SUM(H314:K314)</f>
        <v>6341</v>
      </c>
      <c r="H314" s="64">
        <f>[1]заб.без.стом.!G$79</f>
        <v>1666</v>
      </c>
      <c r="I314" s="64">
        <f>[1]заб.без.стом.!K$79</f>
        <v>3220</v>
      </c>
      <c r="J314" s="64">
        <f>[1]заб.без.стом.!O$79</f>
        <v>683</v>
      </c>
      <c r="K314" s="64">
        <f>[1]заб.без.стом.!V$79</f>
        <v>772</v>
      </c>
      <c r="L314" s="63">
        <f>SUM(M314:P314)</f>
        <v>11301.819208200001</v>
      </c>
      <c r="M314" s="63">
        <f>[1]заб.без.стом.!BO$79</f>
        <v>2969.378773200001</v>
      </c>
      <c r="N314" s="63">
        <f>[1]заб.без.стом.!CI$79</f>
        <v>5739.1354440000014</v>
      </c>
      <c r="O314" s="63">
        <f>[1]заб.без.стом.!DC$79</f>
        <v>1217.3383566</v>
      </c>
      <c r="P314" s="63">
        <f>[1]заб.без.стом.!EL$79</f>
        <v>1375.9666344000002</v>
      </c>
      <c r="Q314" s="45">
        <f t="shared" si="70"/>
        <v>0</v>
      </c>
      <c r="R314" s="45">
        <f t="shared" si="71"/>
        <v>0</v>
      </c>
    </row>
    <row r="315" spans="2:18" s="41" customFormat="1" ht="29.25" customHeight="1" x14ac:dyDescent="0.25">
      <c r="B315" s="71"/>
      <c r="C315" s="1" t="s">
        <v>14</v>
      </c>
      <c r="D315" s="61" t="s">
        <v>13</v>
      </c>
      <c r="E315" s="73">
        <f>[1]заб.без.стом.!W$81</f>
        <v>5808</v>
      </c>
      <c r="F315" s="63">
        <f>[1]заб.без.стом.!EQ$81</f>
        <v>15975.049200000001</v>
      </c>
      <c r="G315" s="64">
        <f t="shared" ref="G315:G327" si="82">SUM(H315:K315)</f>
        <v>5808</v>
      </c>
      <c r="H315" s="64">
        <f>[1]заб.без.стом.!G$81</f>
        <v>1452</v>
      </c>
      <c r="I315" s="64">
        <f>[1]заб.без.стом.!K$81</f>
        <v>1452</v>
      </c>
      <c r="J315" s="64">
        <f>[1]заб.без.стом.!O$81</f>
        <v>1452</v>
      </c>
      <c r="K315" s="64">
        <f>[1]заб.без.стом.!V$81</f>
        <v>1452</v>
      </c>
      <c r="L315" s="63">
        <f t="shared" ref="L315:L327" si="83">SUM(M315:P315)</f>
        <v>15975.049200000001</v>
      </c>
      <c r="M315" s="63">
        <f>[1]заб.без.стом.!BO$81</f>
        <v>3993.7623000000003</v>
      </c>
      <c r="N315" s="63">
        <f>[1]заб.без.стом.!CI$81</f>
        <v>3993.7623000000003</v>
      </c>
      <c r="O315" s="63">
        <f>[1]заб.без.стом.!DC$81</f>
        <v>3993.7623000000003</v>
      </c>
      <c r="P315" s="63">
        <f>[1]заб.без.стом.!EL$81</f>
        <v>3993.7623000000003</v>
      </c>
      <c r="Q315" s="45">
        <f t="shared" si="70"/>
        <v>0</v>
      </c>
      <c r="R315" s="45">
        <f t="shared" si="71"/>
        <v>0</v>
      </c>
    </row>
    <row r="316" spans="2:18" s="41" customFormat="1" ht="29.25" customHeight="1" x14ac:dyDescent="0.25">
      <c r="B316" s="71"/>
      <c r="C316" s="1" t="s">
        <v>16</v>
      </c>
      <c r="D316" s="61" t="s">
        <v>13</v>
      </c>
      <c r="E316" s="73">
        <f>[1]заб.без.стом.!W$83</f>
        <v>1083</v>
      </c>
      <c r="F316" s="63">
        <f>[1]заб.без.стом.!EQ$83</f>
        <v>2502.2076030000003</v>
      </c>
      <c r="G316" s="64">
        <f t="shared" si="82"/>
        <v>1083</v>
      </c>
      <c r="H316" s="64">
        <f>[1]заб.без.стом.!G$83</f>
        <v>261</v>
      </c>
      <c r="I316" s="64">
        <f>[1]заб.без.стом.!K$83</f>
        <v>339</v>
      </c>
      <c r="J316" s="64">
        <f>[1]заб.без.стом.!O$83</f>
        <v>201</v>
      </c>
      <c r="K316" s="64">
        <f>[1]заб.без.стом.!V$83</f>
        <v>282</v>
      </c>
      <c r="L316" s="63">
        <f t="shared" si="83"/>
        <v>2502.2076030000007</v>
      </c>
      <c r="M316" s="63">
        <f>[1]заб.без.стом.!BO$83</f>
        <v>603.02510100000018</v>
      </c>
      <c r="N316" s="63">
        <f>[1]заб.без.стом.!CI$83</f>
        <v>783.23949900000014</v>
      </c>
      <c r="O316" s="63">
        <f>[1]заб.без.стом.!DC$83</f>
        <v>464.39864100000005</v>
      </c>
      <c r="P316" s="63">
        <f>[1]заб.без.стом.!EL$83</f>
        <v>651.54436200000009</v>
      </c>
      <c r="Q316" s="45">
        <f t="shared" si="70"/>
        <v>0</v>
      </c>
      <c r="R316" s="45">
        <f t="shared" si="71"/>
        <v>0</v>
      </c>
    </row>
    <row r="317" spans="2:18" s="41" customFormat="1" ht="29.25" customHeight="1" x14ac:dyDescent="0.25">
      <c r="B317" s="71"/>
      <c r="C317" s="1" t="s">
        <v>17</v>
      </c>
      <c r="D317" s="61" t="s">
        <v>13</v>
      </c>
      <c r="E317" s="73">
        <f>[1]заб.без.стом.!W$84</f>
        <v>1197</v>
      </c>
      <c r="F317" s="63">
        <f>[1]заб.без.стом.!EQ$84</f>
        <v>2475.8685755999995</v>
      </c>
      <c r="G317" s="64">
        <f t="shared" si="82"/>
        <v>1197</v>
      </c>
      <c r="H317" s="64">
        <f>[1]заб.без.стом.!G$84</f>
        <v>340</v>
      </c>
      <c r="I317" s="64">
        <f>[1]заб.без.стом.!K$84</f>
        <v>337</v>
      </c>
      <c r="J317" s="64">
        <f>[1]заб.без.стом.!O$84</f>
        <v>300</v>
      </c>
      <c r="K317" s="64">
        <f>[1]заб.без.стом.!V$84</f>
        <v>220</v>
      </c>
      <c r="L317" s="63">
        <f t="shared" si="83"/>
        <v>2475.8685756000004</v>
      </c>
      <c r="M317" s="63">
        <f>[1]заб.без.стом.!BO$84</f>
        <v>703.25423200000023</v>
      </c>
      <c r="N317" s="63">
        <f>[1]заб.без.стом.!CI$84</f>
        <v>697.04904759999988</v>
      </c>
      <c r="O317" s="63">
        <f>[1]заб.без.стом.!DC$84</f>
        <v>620.51844000000006</v>
      </c>
      <c r="P317" s="63">
        <f>[1]заб.без.стом.!EL$84</f>
        <v>455.04685599999993</v>
      </c>
      <c r="Q317" s="45">
        <f t="shared" si="70"/>
        <v>0</v>
      </c>
      <c r="R317" s="45">
        <f t="shared" si="71"/>
        <v>0</v>
      </c>
    </row>
    <row r="318" spans="2:18" s="41" customFormat="1" ht="29.25" customHeight="1" x14ac:dyDescent="0.25">
      <c r="B318" s="71"/>
      <c r="C318" s="1" t="s">
        <v>23</v>
      </c>
      <c r="D318" s="61" t="s">
        <v>13</v>
      </c>
      <c r="E318" s="73">
        <f>[1]заб.без.стом.!W$85</f>
        <v>706</v>
      </c>
      <c r="F318" s="63">
        <f>[1]заб.без.стом.!EQ$85</f>
        <v>1258.3321812000002</v>
      </c>
      <c r="G318" s="64">
        <f t="shared" si="82"/>
        <v>706</v>
      </c>
      <c r="H318" s="64">
        <f>[1]заб.без.стом.!G$85</f>
        <v>166</v>
      </c>
      <c r="I318" s="64">
        <f>[1]заб.без.стом.!K$85</f>
        <v>189</v>
      </c>
      <c r="J318" s="64">
        <f>[1]заб.без.стом.!O$85</f>
        <v>175</v>
      </c>
      <c r="K318" s="64">
        <f>[1]заб.без.стом.!V$85</f>
        <v>176</v>
      </c>
      <c r="L318" s="63">
        <f t="shared" si="83"/>
        <v>1258.3321812000002</v>
      </c>
      <c r="M318" s="63">
        <f>[1]заб.без.стом.!BO$85</f>
        <v>295.86847319999998</v>
      </c>
      <c r="N318" s="63">
        <f>[1]заб.без.стом.!CI$85</f>
        <v>336.86229780000002</v>
      </c>
      <c r="O318" s="63">
        <f>[1]заб.без.стом.!DC$85</f>
        <v>311.90953500000012</v>
      </c>
      <c r="P318" s="63">
        <f>[1]заб.без.стом.!EL$85</f>
        <v>313.69187520000003</v>
      </c>
      <c r="Q318" s="45">
        <f t="shared" si="70"/>
        <v>0</v>
      </c>
      <c r="R318" s="45">
        <f t="shared" si="71"/>
        <v>0</v>
      </c>
    </row>
    <row r="319" spans="2:18" s="41" customFormat="1" ht="29.25" customHeight="1" x14ac:dyDescent="0.25">
      <c r="B319" s="71"/>
      <c r="C319" s="1" t="s">
        <v>37</v>
      </c>
      <c r="D319" s="61" t="s">
        <v>13</v>
      </c>
      <c r="E319" s="73">
        <f>[1]заб.без.стом.!W$86</f>
        <v>4772</v>
      </c>
      <c r="F319" s="63">
        <f>[1]заб.без.стом.!EQ$86</f>
        <v>16275.626572000003</v>
      </c>
      <c r="G319" s="64">
        <f t="shared" si="82"/>
        <v>4772</v>
      </c>
      <c r="H319" s="64">
        <f>[1]заб.без.стом.!G$86</f>
        <v>1192</v>
      </c>
      <c r="I319" s="64">
        <f>[1]заб.без.стом.!K$86</f>
        <v>1194</v>
      </c>
      <c r="J319" s="64">
        <f>[1]заб.без.стом.!O$86</f>
        <v>1194</v>
      </c>
      <c r="K319" s="64">
        <f>[1]заб.без.стом.!V$86</f>
        <v>1192</v>
      </c>
      <c r="L319" s="63">
        <f t="shared" si="83"/>
        <v>16275.626572000001</v>
      </c>
      <c r="M319" s="63">
        <f>[1]заб.без.стом.!BO$86</f>
        <v>4065.4959920000001</v>
      </c>
      <c r="N319" s="63">
        <f>[1]заб.без.стом.!CI$86</f>
        <v>4072.3172940000004</v>
      </c>
      <c r="O319" s="63">
        <f>[1]заб.без.стом.!DC$86</f>
        <v>4072.3172940000004</v>
      </c>
      <c r="P319" s="63">
        <f>[1]заб.без.стом.!EL$86</f>
        <v>4065.4959920000001</v>
      </c>
      <c r="Q319" s="45">
        <f t="shared" si="70"/>
        <v>0</v>
      </c>
      <c r="R319" s="45">
        <f t="shared" si="71"/>
        <v>0</v>
      </c>
    </row>
    <row r="320" spans="2:18" s="41" customFormat="1" ht="29.25" customHeight="1" x14ac:dyDescent="0.25">
      <c r="B320" s="71"/>
      <c r="C320" s="1" t="s">
        <v>22</v>
      </c>
      <c r="D320" s="61" t="s">
        <v>13</v>
      </c>
      <c r="E320" s="73">
        <f>[1]заб.без.стом.!W$87</f>
        <v>950</v>
      </c>
      <c r="F320" s="63">
        <f>[1]заб.без.стом.!EQ$87</f>
        <v>2090.3989999999999</v>
      </c>
      <c r="G320" s="64">
        <f t="shared" si="82"/>
        <v>950</v>
      </c>
      <c r="H320" s="64">
        <f>[1]заб.без.стом.!G$87</f>
        <v>204</v>
      </c>
      <c r="I320" s="64">
        <f>[1]заб.без.стом.!K$87</f>
        <v>243</v>
      </c>
      <c r="J320" s="64">
        <f>[1]заб.без.стом.!O$87</f>
        <v>238</v>
      </c>
      <c r="K320" s="64">
        <f>[1]заб.без.стом.!V$87</f>
        <v>265</v>
      </c>
      <c r="L320" s="63">
        <f t="shared" si="83"/>
        <v>2090.3990000000003</v>
      </c>
      <c r="M320" s="63">
        <f>[1]заб.без.стом.!BO$87</f>
        <v>448.88568000000009</v>
      </c>
      <c r="N320" s="63">
        <f>[1]заб.без.стом.!CI$87</f>
        <v>534.70206000000007</v>
      </c>
      <c r="O320" s="63">
        <f>[1]заб.без.стом.!DC$87</f>
        <v>523.69996000000003</v>
      </c>
      <c r="P320" s="63">
        <f>[1]заб.без.стом.!EL$87</f>
        <v>583.11130000000003</v>
      </c>
      <c r="Q320" s="45">
        <f t="shared" si="70"/>
        <v>0</v>
      </c>
      <c r="R320" s="45">
        <f t="shared" si="71"/>
        <v>0</v>
      </c>
    </row>
    <row r="321" spans="2:18" s="41" customFormat="1" ht="29.25" customHeight="1" x14ac:dyDescent="0.25">
      <c r="B321" s="71"/>
      <c r="C321" s="1" t="s">
        <v>21</v>
      </c>
      <c r="D321" s="61" t="s">
        <v>13</v>
      </c>
      <c r="E321" s="73">
        <f>[1]заб.без.стом.!W$88</f>
        <v>1764</v>
      </c>
      <c r="F321" s="63">
        <f>[1]заб.без.стом.!EQ$88</f>
        <v>3066.4172952000008</v>
      </c>
      <c r="G321" s="64">
        <f t="shared" si="82"/>
        <v>1764</v>
      </c>
      <c r="H321" s="64">
        <f>[1]заб.без.стом.!G$88</f>
        <v>259</v>
      </c>
      <c r="I321" s="64">
        <f>[1]заб.без.стом.!K$88</f>
        <v>288</v>
      </c>
      <c r="J321" s="64">
        <f>[1]заб.без.стом.!O$88</f>
        <v>613</v>
      </c>
      <c r="K321" s="64">
        <f>[1]заб.без.стом.!V$88</f>
        <v>604</v>
      </c>
      <c r="L321" s="63">
        <f t="shared" si="83"/>
        <v>3066.4172952000008</v>
      </c>
      <c r="M321" s="63">
        <f>[1]заб.без.стом.!BO$88</f>
        <v>450.22793620000016</v>
      </c>
      <c r="N321" s="63">
        <f>[1]заб.без.стом.!CI$88</f>
        <v>500.63955840000017</v>
      </c>
      <c r="O321" s="63">
        <f>[1]заб.без.стом.!DC$88</f>
        <v>1065.5973934000003</v>
      </c>
      <c r="P321" s="63">
        <f>[1]заб.без.стом.!EL$88</f>
        <v>1049.9524072000002</v>
      </c>
      <c r="Q321" s="45">
        <f t="shared" si="70"/>
        <v>0</v>
      </c>
      <c r="R321" s="45">
        <f t="shared" si="71"/>
        <v>0</v>
      </c>
    </row>
    <row r="322" spans="2:18" s="41" customFormat="1" ht="29.25" customHeight="1" x14ac:dyDescent="0.25">
      <c r="B322" s="71"/>
      <c r="C322" s="1" t="s">
        <v>20</v>
      </c>
      <c r="D322" s="61" t="s">
        <v>13</v>
      </c>
      <c r="E322" s="73">
        <f>[1]заб.без.стом.!W$89</f>
        <v>1832</v>
      </c>
      <c r="F322" s="63">
        <f>[1]заб.без.стом.!EQ$89</f>
        <v>4111.7928288000012</v>
      </c>
      <c r="G322" s="64">
        <f t="shared" si="82"/>
        <v>1832</v>
      </c>
      <c r="H322" s="64">
        <f>[1]заб.без.стом.!G$89</f>
        <v>302</v>
      </c>
      <c r="I322" s="64">
        <f>[1]заб.без.стом.!K$89</f>
        <v>431</v>
      </c>
      <c r="J322" s="64">
        <f>[1]заб.без.стом.!O$89</f>
        <v>489</v>
      </c>
      <c r="K322" s="64">
        <f>[1]заб.без.стом.!V$89</f>
        <v>610</v>
      </c>
      <c r="L322" s="63">
        <f t="shared" si="83"/>
        <v>4111.7928288000012</v>
      </c>
      <c r="M322" s="63">
        <f>[1]заб.без.стом.!BO$89</f>
        <v>677.81737680000015</v>
      </c>
      <c r="N322" s="63">
        <f>[1]заб.без.стом.!CI$89</f>
        <v>967.34864040000025</v>
      </c>
      <c r="O322" s="63">
        <f>[1]заб.без.стом.!DC$89</f>
        <v>1097.5254876000004</v>
      </c>
      <c r="P322" s="63">
        <f>[1]заб.без.стом.!EL$89</f>
        <v>1369.1013240000002</v>
      </c>
      <c r="Q322" s="45">
        <f t="shared" si="70"/>
        <v>0</v>
      </c>
      <c r="R322" s="45">
        <f t="shared" si="71"/>
        <v>0</v>
      </c>
    </row>
    <row r="323" spans="2:18" s="41" customFormat="1" ht="29.25" customHeight="1" x14ac:dyDescent="0.25">
      <c r="B323" s="71"/>
      <c r="C323" s="1" t="s">
        <v>19</v>
      </c>
      <c r="D323" s="61" t="s">
        <v>13</v>
      </c>
      <c r="E323" s="73">
        <f>[1]заб.без.стом.!W$90</f>
        <v>900</v>
      </c>
      <c r="F323" s="63">
        <f>[1]заб.без.стом.!EQ$90</f>
        <v>2099.2006800000008</v>
      </c>
      <c r="G323" s="64">
        <f t="shared" si="82"/>
        <v>900</v>
      </c>
      <c r="H323" s="64">
        <f>[1]заб.без.стом.!G$90</f>
        <v>201</v>
      </c>
      <c r="I323" s="64">
        <f>[1]заб.без.стом.!K$90</f>
        <v>278</v>
      </c>
      <c r="J323" s="64">
        <f>[1]заб.без.стом.!O$90</f>
        <v>205</v>
      </c>
      <c r="K323" s="64">
        <f>[1]заб.без.стом.!V$90</f>
        <v>216</v>
      </c>
      <c r="L323" s="63">
        <f t="shared" si="83"/>
        <v>2099.2006800000008</v>
      </c>
      <c r="M323" s="63">
        <f>[1]заб.без.стом.!BO$90</f>
        <v>468.82148520000021</v>
      </c>
      <c r="N323" s="63">
        <f>[1]заб.без.стом.!CI$90</f>
        <v>648.41976560000023</v>
      </c>
      <c r="O323" s="63">
        <f>[1]заб.без.стом.!DC$90</f>
        <v>478.15126600000008</v>
      </c>
      <c r="P323" s="63">
        <f>[1]заб.без.стом.!EL$90</f>
        <v>503.80816320000014</v>
      </c>
      <c r="Q323" s="45">
        <f t="shared" si="70"/>
        <v>0</v>
      </c>
      <c r="R323" s="45">
        <f t="shared" si="71"/>
        <v>0</v>
      </c>
    </row>
    <row r="324" spans="2:18" s="41" customFormat="1" ht="29.25" customHeight="1" x14ac:dyDescent="0.25">
      <c r="B324" s="71"/>
      <c r="C324" s="1" t="s">
        <v>51</v>
      </c>
      <c r="D324" s="61" t="s">
        <v>13</v>
      </c>
      <c r="E324" s="73">
        <f>[1]заб.без.стом.!W$91</f>
        <v>1061</v>
      </c>
      <c r="F324" s="63">
        <f>[1]заб.без.стом.!EQ$91</f>
        <v>3548.6613424000002</v>
      </c>
      <c r="G324" s="64">
        <f t="shared" si="82"/>
        <v>1061</v>
      </c>
      <c r="H324" s="64">
        <f>[1]заб.без.стом.!G$91</f>
        <v>242</v>
      </c>
      <c r="I324" s="64">
        <f>[1]заб.без.стом.!K$91</f>
        <v>254</v>
      </c>
      <c r="J324" s="64">
        <f>[1]заб.без.стом.!O$91</f>
        <v>285</v>
      </c>
      <c r="K324" s="64">
        <f>[1]заб.без.стом.!V$91</f>
        <v>280</v>
      </c>
      <c r="L324" s="63">
        <f t="shared" si="83"/>
        <v>3548.6613424000002</v>
      </c>
      <c r="M324" s="63">
        <f>[1]заб.без.стом.!BO$91</f>
        <v>809.40249280000012</v>
      </c>
      <c r="N324" s="63">
        <f>[1]заб.без.стом.!CI$91</f>
        <v>849.5381536000001</v>
      </c>
      <c r="O324" s="63">
        <f>[1]заб.без.стом.!DC$91</f>
        <v>953.22194400000012</v>
      </c>
      <c r="P324" s="63">
        <f>[1]заб.без.стом.!EL$91</f>
        <v>936.49875200000008</v>
      </c>
      <c r="Q324" s="45">
        <f t="shared" si="70"/>
        <v>0</v>
      </c>
      <c r="R324" s="45">
        <f t="shared" si="71"/>
        <v>0</v>
      </c>
    </row>
    <row r="325" spans="2:18" s="41" customFormat="1" ht="29.25" customHeight="1" x14ac:dyDescent="0.25">
      <c r="B325" s="71"/>
      <c r="C325" s="1" t="s">
        <v>24</v>
      </c>
      <c r="D325" s="61" t="s">
        <v>13</v>
      </c>
      <c r="E325" s="73">
        <f>[1]заб.без.стом.!W$92</f>
        <v>1254</v>
      </c>
      <c r="F325" s="63">
        <f>[1]заб.без.стом.!EQ$92</f>
        <v>2869.6997472000007</v>
      </c>
      <c r="G325" s="64">
        <f t="shared" si="82"/>
        <v>1254</v>
      </c>
      <c r="H325" s="64">
        <f>[1]заб.без.стом.!G$92</f>
        <v>280</v>
      </c>
      <c r="I325" s="64">
        <f>[1]заб.без.стом.!K$92</f>
        <v>372</v>
      </c>
      <c r="J325" s="64">
        <f>[1]заб.без.стом.!O$92</f>
        <v>231</v>
      </c>
      <c r="K325" s="64">
        <f>[1]заб.без.стом.!V$92</f>
        <v>371</v>
      </c>
      <c r="L325" s="63">
        <f t="shared" si="83"/>
        <v>2869.6997472000007</v>
      </c>
      <c r="M325" s="63">
        <f>[1]заб.без.стом.!BO$92</f>
        <v>640.7623040000002</v>
      </c>
      <c r="N325" s="63">
        <f>[1]заб.без.стом.!CI$92</f>
        <v>851.29848960000027</v>
      </c>
      <c r="O325" s="63">
        <f>[1]заб.без.стом.!DC$92</f>
        <v>528.6289008</v>
      </c>
      <c r="P325" s="63">
        <f>[1]заб.без.стом.!EL$92</f>
        <v>849.01005280000015</v>
      </c>
      <c r="Q325" s="45">
        <f t="shared" si="70"/>
        <v>0</v>
      </c>
      <c r="R325" s="45">
        <f t="shared" si="71"/>
        <v>0</v>
      </c>
    </row>
    <row r="326" spans="2:18" s="41" customFormat="1" ht="29.25" customHeight="1" x14ac:dyDescent="0.25">
      <c r="B326" s="71"/>
      <c r="C326" s="1" t="s">
        <v>55</v>
      </c>
      <c r="D326" s="61" t="s">
        <v>13</v>
      </c>
      <c r="E326" s="73">
        <f>[1]заб.без.стом.!W$93</f>
        <v>2293</v>
      </c>
      <c r="F326" s="63">
        <f>[1]заб.без.стом.!EQ$93</f>
        <v>4086.9060786</v>
      </c>
      <c r="G326" s="64">
        <f t="shared" si="82"/>
        <v>2293</v>
      </c>
      <c r="H326" s="64">
        <f>[1]заб.без.стом.!G$93</f>
        <v>0</v>
      </c>
      <c r="I326" s="64">
        <f>[1]заб.без.стом.!K$93</f>
        <v>682</v>
      </c>
      <c r="J326" s="64">
        <f>[1]заб.без.стом.!O$93</f>
        <v>840</v>
      </c>
      <c r="K326" s="64">
        <f>[1]заб.без.стом.!V$93</f>
        <v>771</v>
      </c>
      <c r="L326" s="63">
        <f t="shared" si="83"/>
        <v>4086.9060786000009</v>
      </c>
      <c r="M326" s="63">
        <f>[1]заб.без.стом.!BO$93</f>
        <v>0</v>
      </c>
      <c r="N326" s="63">
        <f>[1]заб.без.стом.!CI$93</f>
        <v>1215.5560164000001</v>
      </c>
      <c r="O326" s="63">
        <f>[1]заб.без.стом.!DC$93</f>
        <v>1497.1657680000003</v>
      </c>
      <c r="P326" s="63">
        <f>[1]заб.без.стом.!EL$93</f>
        <v>1374.1842942000001</v>
      </c>
      <c r="Q326" s="45">
        <f t="shared" si="70"/>
        <v>0</v>
      </c>
      <c r="R326" s="45">
        <f t="shared" si="71"/>
        <v>0</v>
      </c>
    </row>
    <row r="327" spans="2:18" s="41" customFormat="1" ht="29.25" customHeight="1" x14ac:dyDescent="0.25">
      <c r="B327" s="71"/>
      <c r="C327" s="1" t="s">
        <v>52</v>
      </c>
      <c r="D327" s="61" t="s">
        <v>13</v>
      </c>
      <c r="E327" s="73">
        <f>[1]заб.без.стом.!W$94</f>
        <v>698</v>
      </c>
      <c r="F327" s="63">
        <f>[1]заб.без.стом.!EQ$94</f>
        <v>1244.0734596000002</v>
      </c>
      <c r="G327" s="64">
        <f t="shared" si="82"/>
        <v>698</v>
      </c>
      <c r="H327" s="64">
        <f>[1]заб.без.стом.!G$94</f>
        <v>0</v>
      </c>
      <c r="I327" s="64">
        <f>[1]заб.без.стом.!K$94</f>
        <v>340</v>
      </c>
      <c r="J327" s="64">
        <f>[1]заб.без.стом.!O$94</f>
        <v>190</v>
      </c>
      <c r="K327" s="64">
        <f>[1]заб.без.стом.!V$94</f>
        <v>168</v>
      </c>
      <c r="L327" s="63">
        <f t="shared" si="83"/>
        <v>1244.0734596000002</v>
      </c>
      <c r="M327" s="63">
        <f>[1]заб.без.стом.!BO$94</f>
        <v>0</v>
      </c>
      <c r="N327" s="63">
        <f>[1]заб.без.стом.!CI$94</f>
        <v>605.99566800000014</v>
      </c>
      <c r="O327" s="63">
        <f>[1]заб.без.стом.!DC$94</f>
        <v>338.64463800000004</v>
      </c>
      <c r="P327" s="63">
        <f>[1]заб.без.стом.!EL$94</f>
        <v>299.43315360000003</v>
      </c>
      <c r="Q327" s="45">
        <f t="shared" si="70"/>
        <v>0</v>
      </c>
      <c r="R327" s="45">
        <f t="shared" si="71"/>
        <v>0</v>
      </c>
    </row>
    <row r="328" spans="2:18" s="41" customFormat="1" ht="29.25" customHeight="1" x14ac:dyDescent="0.25">
      <c r="B328" s="71"/>
      <c r="C328" s="50" t="s">
        <v>25</v>
      </c>
      <c r="D328" s="59" t="s">
        <v>13</v>
      </c>
      <c r="E328" s="72">
        <f>'[1]стом обр.'!W$18</f>
        <v>2455</v>
      </c>
      <c r="F328" s="65">
        <f>'[1]стом обр.'!FE$18</f>
        <v>4519.3996800000004</v>
      </c>
      <c r="G328" s="77">
        <f>H328+I328+J328+K328</f>
        <v>2455</v>
      </c>
      <c r="H328" s="66">
        <f>'[1]стом обр.'!G$18</f>
        <v>656</v>
      </c>
      <c r="I328" s="66">
        <f>'[1]стом обр.'!K$18</f>
        <v>628</v>
      </c>
      <c r="J328" s="66">
        <f>'[1]стом обр.'!O$18</f>
        <v>575</v>
      </c>
      <c r="K328" s="66">
        <f>'[1]стом обр.'!V$18</f>
        <v>596</v>
      </c>
      <c r="L328" s="65">
        <f>M328+N328+O328+P328</f>
        <v>4519.3996800000004</v>
      </c>
      <c r="M328" s="65">
        <f>'[1]стом обр.'!CC$18</f>
        <v>1207.627776</v>
      </c>
      <c r="N328" s="65">
        <f>'[1]стом обр.'!CW$18</f>
        <v>1156.0826880000002</v>
      </c>
      <c r="O328" s="65">
        <f>'[1]стом обр.'!DQ$18</f>
        <v>1058.5152</v>
      </c>
      <c r="P328" s="65">
        <f>'[1]стом обр.'!EZ$18</f>
        <v>1097.1740159999999</v>
      </c>
      <c r="Q328" s="45">
        <f t="shared" si="70"/>
        <v>0</v>
      </c>
      <c r="R328" s="45">
        <f t="shared" si="71"/>
        <v>0</v>
      </c>
    </row>
    <row r="329" spans="2:18" s="41" customFormat="1" ht="29.25" customHeight="1" x14ac:dyDescent="0.25">
      <c r="B329" s="71"/>
      <c r="C329" s="54" t="s">
        <v>26</v>
      </c>
      <c r="D329" s="50" t="s">
        <v>27</v>
      </c>
      <c r="E329" s="72">
        <f>'[1]КТМРТ(обращение)'!Y$228</f>
        <v>0</v>
      </c>
      <c r="F329" s="65">
        <f>'[1]КТМРТ(обращение)'!EE$228</f>
        <v>0</v>
      </c>
      <c r="G329" s="77">
        <f>SUBTOTAL(9,H329:K329)</f>
        <v>0</v>
      </c>
      <c r="H329" s="66">
        <f>'[1]КТМРТ(обращение)'!H$228</f>
        <v>0</v>
      </c>
      <c r="I329" s="66">
        <f>'[1]КТМРТ(обращение)'!L$228</f>
        <v>0</v>
      </c>
      <c r="J329" s="66">
        <f>'[1]КТМРТ(обращение)'!Q$228</f>
        <v>0</v>
      </c>
      <c r="K329" s="66">
        <f>'[1]КТМРТ(обращение)'!X$228</f>
        <v>0</v>
      </c>
      <c r="L329" s="65">
        <f>SUBTOTAL(9,M329:P329)</f>
        <v>0</v>
      </c>
      <c r="M329" s="65">
        <f>'[1]КТМРТ(обращение)'!BC$228</f>
        <v>0</v>
      </c>
      <c r="N329" s="65">
        <f>'[1]КТМРТ(обращение)'!BW$228</f>
        <v>0</v>
      </c>
      <c r="O329" s="65">
        <f>'[1]КТМРТ(обращение)'!DZ$228</f>
        <v>0</v>
      </c>
      <c r="P329" s="65">
        <f>'[1]КТМРТ(обращение)'!DZ$228</f>
        <v>0</v>
      </c>
      <c r="Q329" s="45">
        <f t="shared" si="70"/>
        <v>0</v>
      </c>
      <c r="R329" s="45">
        <f t="shared" si="71"/>
        <v>0</v>
      </c>
    </row>
    <row r="330" spans="2:18" s="41" customFormat="1" ht="29.25" customHeight="1" x14ac:dyDescent="0.25">
      <c r="B330" s="71"/>
      <c r="C330" s="50" t="s">
        <v>57</v>
      </c>
      <c r="D330" s="59" t="s">
        <v>27</v>
      </c>
      <c r="E330" s="72">
        <f>'[1]КТМРТ(обращение)'!Y$213</f>
        <v>923</v>
      </c>
      <c r="F330" s="65">
        <f>'[1]КТМРТ(обращение)'!EE$213</f>
        <v>1489.43587</v>
      </c>
      <c r="G330" s="77">
        <f t="shared" ref="G330:G393" si="84">H330+I330+J330+K330</f>
        <v>923</v>
      </c>
      <c r="H330" s="66">
        <f>'[1]КТМРТ(обращение)'!H$213</f>
        <v>203</v>
      </c>
      <c r="I330" s="66">
        <f>'[1]КТМРТ(обращение)'!L$213</f>
        <v>240</v>
      </c>
      <c r="J330" s="66">
        <f>'[1]КТМРТ(обращение)'!Q$213</f>
        <v>240</v>
      </c>
      <c r="K330" s="66">
        <f>'[1]КТМРТ(обращение)'!X$213</f>
        <v>240</v>
      </c>
      <c r="L330" s="65">
        <f t="shared" ref="L330:L393" si="85">M330+N330+O330+P330</f>
        <v>1489.4358700000003</v>
      </c>
      <c r="M330" s="65">
        <f>'[1]КТМРТ(обращение)'!BC$213</f>
        <v>327.57907</v>
      </c>
      <c r="N330" s="65">
        <f>'[1]КТМРТ(обращение)'!BW$213</f>
        <v>387.28560000000004</v>
      </c>
      <c r="O330" s="65">
        <f>'[1]КТМРТ(обращение)'!CQ$213</f>
        <v>387.28560000000004</v>
      </c>
      <c r="P330" s="65">
        <f>'[1]КТМРТ(обращение)'!DZ$213</f>
        <v>387.28560000000004</v>
      </c>
      <c r="Q330" s="45">
        <f t="shared" si="70"/>
        <v>0</v>
      </c>
      <c r="R330" s="45">
        <f t="shared" si="71"/>
        <v>0</v>
      </c>
    </row>
    <row r="331" spans="2:18" s="41" customFormat="1" ht="29.25" customHeight="1" x14ac:dyDescent="0.25">
      <c r="B331" s="71"/>
      <c r="C331" s="50" t="s">
        <v>28</v>
      </c>
      <c r="D331" s="59" t="s">
        <v>13</v>
      </c>
      <c r="E331" s="72">
        <f>SUM(E332:E334)</f>
        <v>17820</v>
      </c>
      <c r="F331" s="72">
        <f t="shared" ref="F331:P331" si="86">SUM(F332:F334)</f>
        <v>20221.747904095122</v>
      </c>
      <c r="G331" s="72">
        <f t="shared" si="86"/>
        <v>17820</v>
      </c>
      <c r="H331" s="72">
        <f t="shared" si="86"/>
        <v>4495</v>
      </c>
      <c r="I331" s="72">
        <f t="shared" si="86"/>
        <v>4098</v>
      </c>
      <c r="J331" s="72">
        <f t="shared" si="86"/>
        <v>4660</v>
      </c>
      <c r="K331" s="72">
        <f t="shared" si="86"/>
        <v>4567</v>
      </c>
      <c r="L331" s="72">
        <f t="shared" si="86"/>
        <v>20221.747904095126</v>
      </c>
      <c r="M331" s="72">
        <f t="shared" si="86"/>
        <v>5044.9929054383201</v>
      </c>
      <c r="N331" s="72">
        <f t="shared" si="86"/>
        <v>4679.3585866683215</v>
      </c>
      <c r="O331" s="72">
        <f t="shared" si="86"/>
        <v>5330.7280434668801</v>
      </c>
      <c r="P331" s="72">
        <f t="shared" si="86"/>
        <v>5166.6683685216012</v>
      </c>
      <c r="Q331" s="45">
        <f t="shared" si="70"/>
        <v>0</v>
      </c>
      <c r="R331" s="45">
        <f t="shared" si="71"/>
        <v>0</v>
      </c>
    </row>
    <row r="332" spans="2:18" s="41" customFormat="1" ht="29.25" customHeight="1" x14ac:dyDescent="0.25">
      <c r="B332" s="71"/>
      <c r="C332" s="9" t="s">
        <v>15</v>
      </c>
      <c r="D332" s="61" t="s">
        <v>13</v>
      </c>
      <c r="E332" s="73">
        <f>'[1]неотложка с коэф'!W$25</f>
        <v>10027</v>
      </c>
      <c r="F332" s="63">
        <f>'[1]неотложка с коэф'!EQ$25</f>
        <v>9578.0120023151194</v>
      </c>
      <c r="G332" s="64">
        <f>SUM(H332:K332)</f>
        <v>10027</v>
      </c>
      <c r="H332" s="64">
        <f>'[1]неотложка с коэф'!G$25</f>
        <v>2647</v>
      </c>
      <c r="I332" s="64">
        <f>'[1]неотложка с коэф'!K$25</f>
        <v>2222</v>
      </c>
      <c r="J332" s="64">
        <f>'[1]неотложка с коэф'!O$25</f>
        <v>2548</v>
      </c>
      <c r="K332" s="64">
        <f>'[1]неотложка с коэф'!V$25</f>
        <v>2610</v>
      </c>
      <c r="L332" s="63">
        <f>SUM(M332:P332)</f>
        <v>9578.0120023151212</v>
      </c>
      <c r="M332" s="63">
        <f>'[1]неотложка с коэф'!BO$25</f>
        <v>2528.4729001823202</v>
      </c>
      <c r="N332" s="63">
        <f>'[1]неотложка с коэф'!CI$25</f>
        <v>2122.5035074443203</v>
      </c>
      <c r="O332" s="63">
        <f>'[1]неотложка с коэф'!DC$25</f>
        <v>2433.90591222688</v>
      </c>
      <c r="P332" s="63">
        <f>'[1]неотложка с коэф'!EL$25</f>
        <v>2493.1296824616002</v>
      </c>
      <c r="Q332" s="45">
        <f t="shared" si="70"/>
        <v>0</v>
      </c>
      <c r="R332" s="45">
        <f t="shared" si="71"/>
        <v>0</v>
      </c>
    </row>
    <row r="333" spans="2:18" s="41" customFormat="1" ht="29.25" customHeight="1" x14ac:dyDescent="0.25">
      <c r="B333" s="71"/>
      <c r="C333" s="9" t="s">
        <v>14</v>
      </c>
      <c r="D333" s="61" t="s">
        <v>13</v>
      </c>
      <c r="E333" s="73">
        <f>'[1]неотложка с коэф'!W$26</f>
        <v>6593</v>
      </c>
      <c r="F333" s="63">
        <f>'[1]неотложка с коэф'!EQ$26</f>
        <v>9497.4693811080015</v>
      </c>
      <c r="G333" s="64">
        <f t="shared" ref="G333:G334" si="87">SUM(H333:K333)</f>
        <v>6593</v>
      </c>
      <c r="H333" s="64">
        <f>'[1]неотложка с коэф'!G$26</f>
        <v>1548</v>
      </c>
      <c r="I333" s="64">
        <f>'[1]неотложка с коэф'!K$26</f>
        <v>1576</v>
      </c>
      <c r="J333" s="64">
        <f>'[1]неотложка с коэф'!O$26</f>
        <v>1812</v>
      </c>
      <c r="K333" s="64">
        <f>'[1]неотложка с коэф'!V$26</f>
        <v>1657</v>
      </c>
      <c r="L333" s="63">
        <f t="shared" ref="L333:L334" si="88">SUM(M333:P333)</f>
        <v>9497.4693811080033</v>
      </c>
      <c r="M333" s="63">
        <f>'[1]неотложка с коэф'!BO$26</f>
        <v>2229.953375088</v>
      </c>
      <c r="N333" s="63">
        <f>'[1]неотложка с коэф'!CI$26</f>
        <v>2270.2884490560004</v>
      </c>
      <c r="O333" s="63">
        <f>'[1]неотложка с коэф'!DC$26</f>
        <v>2610.2555010720002</v>
      </c>
      <c r="P333" s="63">
        <f>'[1]неотложка с коэф'!EL$26</f>
        <v>2386.9720558920008</v>
      </c>
      <c r="Q333" s="45">
        <f t="shared" si="70"/>
        <v>0</v>
      </c>
      <c r="R333" s="45">
        <f t="shared" si="71"/>
        <v>0</v>
      </c>
    </row>
    <row r="334" spans="2:18" s="41" customFormat="1" ht="29.25" customHeight="1" x14ac:dyDescent="0.25">
      <c r="B334" s="71"/>
      <c r="C334" s="9" t="s">
        <v>55</v>
      </c>
      <c r="D334" s="61" t="s">
        <v>13</v>
      </c>
      <c r="E334" s="73">
        <f>'[1]неотложка с коэф'!W$27</f>
        <v>1200</v>
      </c>
      <c r="F334" s="63">
        <f>'[1]неотложка с коэф'!EQ$27</f>
        <v>1146.2665206720001</v>
      </c>
      <c r="G334" s="64">
        <f t="shared" si="87"/>
        <v>1200</v>
      </c>
      <c r="H334" s="64">
        <f>'[1]неотложка с коэф'!G$27</f>
        <v>300</v>
      </c>
      <c r="I334" s="64">
        <f>'[1]неотложка с коэф'!K$27</f>
        <v>300</v>
      </c>
      <c r="J334" s="64">
        <f>'[1]неотложка с коэф'!O$27</f>
        <v>300</v>
      </c>
      <c r="K334" s="64">
        <f>'[1]неотложка с коэф'!V$27</f>
        <v>300</v>
      </c>
      <c r="L334" s="63">
        <f t="shared" si="88"/>
        <v>1146.2665206720001</v>
      </c>
      <c r="M334" s="63">
        <f>'[1]неотложка с коэф'!BO$27</f>
        <v>286.56663016800002</v>
      </c>
      <c r="N334" s="63">
        <f>'[1]неотложка с коэф'!CI$27</f>
        <v>286.56663016800002</v>
      </c>
      <c r="O334" s="63">
        <f>'[1]неотложка с коэф'!DC$27</f>
        <v>286.56663016800002</v>
      </c>
      <c r="P334" s="63">
        <f>'[1]неотложка с коэф'!EL$27</f>
        <v>286.56663016800002</v>
      </c>
      <c r="Q334" s="45">
        <f t="shared" si="70"/>
        <v>0</v>
      </c>
      <c r="R334" s="45">
        <f t="shared" si="71"/>
        <v>0</v>
      </c>
    </row>
    <row r="335" spans="2:18" s="41" customFormat="1" ht="29.25" customHeight="1" x14ac:dyDescent="0.25">
      <c r="B335" s="71"/>
      <c r="C335" s="50" t="s">
        <v>29</v>
      </c>
      <c r="D335" s="59" t="s">
        <v>30</v>
      </c>
      <c r="E335" s="72">
        <f>SUM(E336:E348)</f>
        <v>15352</v>
      </c>
      <c r="F335" s="72">
        <f t="shared" ref="F335:P335" si="89">SUM(F336:F348)</f>
        <v>3830.0282800000009</v>
      </c>
      <c r="G335" s="72">
        <f t="shared" si="89"/>
        <v>15352</v>
      </c>
      <c r="H335" s="72">
        <f t="shared" si="89"/>
        <v>3599</v>
      </c>
      <c r="I335" s="72">
        <f t="shared" si="89"/>
        <v>4002</v>
      </c>
      <c r="J335" s="72">
        <f t="shared" si="89"/>
        <v>4051</v>
      </c>
      <c r="K335" s="72">
        <f t="shared" si="89"/>
        <v>3700</v>
      </c>
      <c r="L335" s="72">
        <f t="shared" si="89"/>
        <v>3830.0282800000009</v>
      </c>
      <c r="M335" s="72">
        <f t="shared" si="89"/>
        <v>902.67359000000022</v>
      </c>
      <c r="N335" s="72">
        <f t="shared" si="89"/>
        <v>994.66887000000008</v>
      </c>
      <c r="O335" s="72">
        <f t="shared" si="89"/>
        <v>1002.5380300000003</v>
      </c>
      <c r="P335" s="72">
        <f t="shared" si="89"/>
        <v>930.14779000000021</v>
      </c>
      <c r="Q335" s="45">
        <f t="shared" si="70"/>
        <v>0</v>
      </c>
      <c r="R335" s="45">
        <f t="shared" si="71"/>
        <v>0</v>
      </c>
    </row>
    <row r="336" spans="2:18" s="41" customFormat="1" ht="29.25" customHeight="1" x14ac:dyDescent="0.25">
      <c r="B336" s="71"/>
      <c r="C336" s="3" t="s">
        <v>58</v>
      </c>
      <c r="D336" s="61" t="s">
        <v>30</v>
      </c>
      <c r="E336" s="73">
        <f>[1]ДНХБ!W$64</f>
        <v>61</v>
      </c>
      <c r="F336" s="63">
        <f>[1]ДНХБ!EE$64</f>
        <v>15.447640000000002</v>
      </c>
      <c r="G336" s="64">
        <f>SUM(H336:K336)</f>
        <v>61</v>
      </c>
      <c r="H336" s="64">
        <f>[1]ДНХБ!G$64</f>
        <v>24</v>
      </c>
      <c r="I336" s="64">
        <f>[1]ДНХБ!K$64</f>
        <v>10</v>
      </c>
      <c r="J336" s="64">
        <f>[1]ДНХБ!O$64</f>
        <v>12</v>
      </c>
      <c r="K336" s="64">
        <f>[1]ДНХБ!V$64</f>
        <v>15</v>
      </c>
      <c r="L336" s="63">
        <f>SUM(M336:P336)</f>
        <v>15.447640000000002</v>
      </c>
      <c r="M336" s="63">
        <f>[1]ДНХБ!BC$64</f>
        <v>6.0777600000000005</v>
      </c>
      <c r="N336" s="63">
        <f>[1]ДНХБ!BW$64</f>
        <v>2.5323999999999995</v>
      </c>
      <c r="O336" s="63">
        <f>[1]ДНХБ!CQ$64</f>
        <v>3.0388800000000002</v>
      </c>
      <c r="P336" s="63">
        <f>[1]ДНХБ!DZ$64</f>
        <v>3.7986000000000004</v>
      </c>
      <c r="Q336" s="45">
        <f t="shared" si="70"/>
        <v>0</v>
      </c>
      <c r="R336" s="45">
        <f t="shared" si="71"/>
        <v>0</v>
      </c>
    </row>
    <row r="337" spans="2:18" s="41" customFormat="1" ht="29.25" customHeight="1" x14ac:dyDescent="0.25">
      <c r="B337" s="71"/>
      <c r="C337" s="3" t="s">
        <v>14</v>
      </c>
      <c r="D337" s="61" t="s">
        <v>30</v>
      </c>
      <c r="E337" s="73">
        <f>[1]ДНХБ!W$65</f>
        <v>3067</v>
      </c>
      <c r="F337" s="63">
        <f>[1]ДНХБ!EE$65</f>
        <v>1028.6718000000001</v>
      </c>
      <c r="G337" s="64">
        <f t="shared" ref="G337:G348" si="90">SUM(H337:K337)</f>
        <v>3067</v>
      </c>
      <c r="H337" s="64">
        <f>[1]ДНХБ!G$65</f>
        <v>727</v>
      </c>
      <c r="I337" s="64">
        <f>[1]ДНХБ!K$65</f>
        <v>780</v>
      </c>
      <c r="J337" s="64">
        <f>[1]ДНХБ!O$65</f>
        <v>780</v>
      </c>
      <c r="K337" s="64">
        <f>[1]ДНХБ!V$65</f>
        <v>780</v>
      </c>
      <c r="L337" s="63">
        <f t="shared" ref="L337:L348" si="91">SUM(M337:P337)</f>
        <v>1028.6718000000001</v>
      </c>
      <c r="M337" s="63">
        <f>[1]ДНХБ!BC$65</f>
        <v>243.83579999999995</v>
      </c>
      <c r="N337" s="63">
        <f>[1]ДНХБ!BW$65</f>
        <v>261.61200000000002</v>
      </c>
      <c r="O337" s="63">
        <f>[1]ДНХБ!CQ$65</f>
        <v>261.61200000000002</v>
      </c>
      <c r="P337" s="63">
        <f>[1]ДНХБ!DZ$65</f>
        <v>261.61200000000002</v>
      </c>
      <c r="Q337" s="45">
        <f t="shared" si="70"/>
        <v>0</v>
      </c>
      <c r="R337" s="45">
        <f t="shared" si="71"/>
        <v>0</v>
      </c>
    </row>
    <row r="338" spans="2:18" s="41" customFormat="1" ht="29.25" customHeight="1" x14ac:dyDescent="0.25">
      <c r="B338" s="71"/>
      <c r="C338" s="3" t="s">
        <v>15</v>
      </c>
      <c r="D338" s="61" t="s">
        <v>30</v>
      </c>
      <c r="E338" s="73">
        <f>[1]ДНХБ!W$66</f>
        <v>7502</v>
      </c>
      <c r="F338" s="63">
        <f>[1]ДНХБ!EE$66</f>
        <v>1668.4748080000004</v>
      </c>
      <c r="G338" s="64">
        <f t="shared" si="90"/>
        <v>7502</v>
      </c>
      <c r="H338" s="64">
        <f>[1]ДНХБ!G$66</f>
        <v>1698</v>
      </c>
      <c r="I338" s="64">
        <f>[1]ДНХБ!K$66</f>
        <v>2028</v>
      </c>
      <c r="J338" s="64">
        <f>[1]ДНХБ!O$66</f>
        <v>2028</v>
      </c>
      <c r="K338" s="64">
        <f>[1]ДНХБ!V$66</f>
        <v>1748</v>
      </c>
      <c r="L338" s="63">
        <f t="shared" si="91"/>
        <v>1668.4748080000004</v>
      </c>
      <c r="M338" s="63">
        <f>[1]ДНХБ!BC$66</f>
        <v>377.64199200000007</v>
      </c>
      <c r="N338" s="63">
        <f>[1]ДНХБ!BW$66</f>
        <v>451.03531200000009</v>
      </c>
      <c r="O338" s="63">
        <f>[1]ДНХБ!CQ$66</f>
        <v>451.03531200000009</v>
      </c>
      <c r="P338" s="63">
        <f>[1]ДНХБ!DZ$66</f>
        <v>388.76219200000008</v>
      </c>
      <c r="Q338" s="45">
        <f t="shared" si="70"/>
        <v>0</v>
      </c>
      <c r="R338" s="45">
        <f t="shared" si="71"/>
        <v>0</v>
      </c>
    </row>
    <row r="339" spans="2:18" s="41" customFormat="1" ht="29.25" customHeight="1" x14ac:dyDescent="0.25">
      <c r="B339" s="71"/>
      <c r="C339" s="3" t="s">
        <v>51</v>
      </c>
      <c r="D339" s="61" t="s">
        <v>30</v>
      </c>
      <c r="E339" s="73">
        <f>[1]ДНХБ!W$67</f>
        <v>312</v>
      </c>
      <c r="F339" s="63">
        <f>[1]ДНХБ!EE$67</f>
        <v>142.754976</v>
      </c>
      <c r="G339" s="64">
        <f t="shared" si="90"/>
        <v>312</v>
      </c>
      <c r="H339" s="64">
        <f>[1]ДНХБ!G$67</f>
        <v>82</v>
      </c>
      <c r="I339" s="64">
        <f>[1]ДНХБ!K$67</f>
        <v>79</v>
      </c>
      <c r="J339" s="64">
        <f>[1]ДНХБ!O$67</f>
        <v>74</v>
      </c>
      <c r="K339" s="64">
        <f>[1]ДНХБ!V$67</f>
        <v>77</v>
      </c>
      <c r="L339" s="63">
        <f t="shared" si="91"/>
        <v>142.75497600000003</v>
      </c>
      <c r="M339" s="63">
        <f>[1]ДНХБ!BC$67</f>
        <v>37.518936000000011</v>
      </c>
      <c r="N339" s="63">
        <f>[1]ДНХБ!BW$67</f>
        <v>36.146292000000003</v>
      </c>
      <c r="O339" s="63">
        <f>[1]ДНХБ!CQ$67</f>
        <v>33.858552000000003</v>
      </c>
      <c r="P339" s="63">
        <f>[1]ДНХБ!DZ$67</f>
        <v>35.231196000000004</v>
      </c>
      <c r="Q339" s="45">
        <f t="shared" si="70"/>
        <v>0</v>
      </c>
      <c r="R339" s="45">
        <f t="shared" si="71"/>
        <v>0</v>
      </c>
    </row>
    <row r="340" spans="2:18" s="41" customFormat="1" ht="29.25" customHeight="1" x14ac:dyDescent="0.25">
      <c r="B340" s="71"/>
      <c r="C340" s="3" t="s">
        <v>17</v>
      </c>
      <c r="D340" s="61" t="s">
        <v>30</v>
      </c>
      <c r="E340" s="73">
        <f>[1]ДНХБ!W$68</f>
        <v>684</v>
      </c>
      <c r="F340" s="63">
        <f>[1]ДНХБ!EE$68</f>
        <v>162.06559199999998</v>
      </c>
      <c r="G340" s="64">
        <f t="shared" si="90"/>
        <v>684</v>
      </c>
      <c r="H340" s="64">
        <f>[1]ДНХБ!G$68</f>
        <v>171</v>
      </c>
      <c r="I340" s="64">
        <f>[1]ДНХБ!K$68</f>
        <v>171</v>
      </c>
      <c r="J340" s="64">
        <f>[1]ДНХБ!O$68</f>
        <v>171</v>
      </c>
      <c r="K340" s="64">
        <f>[1]ДНХБ!V$68</f>
        <v>171</v>
      </c>
      <c r="L340" s="63">
        <f t="shared" si="91"/>
        <v>162.06559199999998</v>
      </c>
      <c r="M340" s="63">
        <f>[1]ДНХБ!$BC$68</f>
        <v>40.516397999999995</v>
      </c>
      <c r="N340" s="63">
        <f>[1]ДНХБ!BW$68</f>
        <v>40.516397999999995</v>
      </c>
      <c r="O340" s="63">
        <f>[1]ДНХБ!CQ$68</f>
        <v>40.516397999999995</v>
      </c>
      <c r="P340" s="63">
        <f>[1]ДНХБ!DZ$68</f>
        <v>40.516397999999995</v>
      </c>
      <c r="Q340" s="45">
        <f t="shared" ref="Q340:Q405" si="92">E340-G340</f>
        <v>0</v>
      </c>
      <c r="R340" s="45">
        <f t="shared" ref="R340:R405" si="93">F340-L340</f>
        <v>0</v>
      </c>
    </row>
    <row r="341" spans="2:18" s="41" customFormat="1" ht="29.25" customHeight="1" x14ac:dyDescent="0.25">
      <c r="B341" s="71"/>
      <c r="C341" s="3" t="s">
        <v>31</v>
      </c>
      <c r="D341" s="61" t="s">
        <v>30</v>
      </c>
      <c r="E341" s="73">
        <f>[1]ДНХБ!W$69</f>
        <v>744</v>
      </c>
      <c r="F341" s="63">
        <f>[1]ДНХБ!EE$69</f>
        <v>137.38108800000001</v>
      </c>
      <c r="G341" s="64">
        <f t="shared" si="90"/>
        <v>744</v>
      </c>
      <c r="H341" s="64">
        <f>[1]ДНХБ!G$69</f>
        <v>186</v>
      </c>
      <c r="I341" s="64">
        <f>[1]ДНХБ!K$69</f>
        <v>186</v>
      </c>
      <c r="J341" s="64">
        <f>[1]ДНХБ!O$69</f>
        <v>186</v>
      </c>
      <c r="K341" s="64">
        <f>[1]ДНХБ!V$69</f>
        <v>186</v>
      </c>
      <c r="L341" s="63">
        <f t="shared" si="91"/>
        <v>137.38108800000001</v>
      </c>
      <c r="M341" s="63">
        <f>[1]ДНХБ!BC$69</f>
        <v>34.345272000000001</v>
      </c>
      <c r="N341" s="63">
        <f>[1]ДНХБ!BW$69</f>
        <v>34.345272000000001</v>
      </c>
      <c r="O341" s="63">
        <f>[1]ДНХБ!CQ$69</f>
        <v>34.345272000000001</v>
      </c>
      <c r="P341" s="63">
        <f>[1]ДНХБ!DZ$69</f>
        <v>34.345272000000001</v>
      </c>
      <c r="Q341" s="45">
        <f t="shared" si="92"/>
        <v>0</v>
      </c>
      <c r="R341" s="45">
        <f t="shared" si="93"/>
        <v>0</v>
      </c>
    </row>
    <row r="342" spans="2:18" s="41" customFormat="1" ht="29.25" customHeight="1" x14ac:dyDescent="0.25">
      <c r="B342" s="71"/>
      <c r="C342" s="3" t="s">
        <v>21</v>
      </c>
      <c r="D342" s="61" t="s">
        <v>30</v>
      </c>
      <c r="E342" s="73">
        <f>[1]ДНХБ!W$70</f>
        <v>368</v>
      </c>
      <c r="F342" s="63">
        <f>[1]ДНХБ!EE$70</f>
        <v>58.249984000000012</v>
      </c>
      <c r="G342" s="64">
        <f t="shared" si="90"/>
        <v>368</v>
      </c>
      <c r="H342" s="64">
        <f>[1]ДНХБ!G$70</f>
        <v>60</v>
      </c>
      <c r="I342" s="64">
        <f>[1]ДНХБ!K$70</f>
        <v>98</v>
      </c>
      <c r="J342" s="64">
        <f>[1]ДНХБ!O$70</f>
        <v>144</v>
      </c>
      <c r="K342" s="64">
        <f>[1]ДНХБ!V$70</f>
        <v>66</v>
      </c>
      <c r="L342" s="63">
        <f t="shared" si="91"/>
        <v>58.249984000000005</v>
      </c>
      <c r="M342" s="63">
        <f>[1]ДНХБ!BC$70</f>
        <v>9.4972800000000017</v>
      </c>
      <c r="N342" s="63">
        <f>[1]ДНХБ!BW$70</f>
        <v>15.512224</v>
      </c>
      <c r="O342" s="63">
        <f>[1]ДНХБ!CQ$70</f>
        <v>22.793472000000001</v>
      </c>
      <c r="P342" s="63">
        <f>[1]ДНХБ!DZ$70</f>
        <v>10.447008000000002</v>
      </c>
      <c r="Q342" s="45">
        <f t="shared" si="92"/>
        <v>0</v>
      </c>
      <c r="R342" s="45">
        <f t="shared" si="93"/>
        <v>0</v>
      </c>
    </row>
    <row r="343" spans="2:18" s="41" customFormat="1" ht="29.25" customHeight="1" x14ac:dyDescent="0.25">
      <c r="B343" s="71"/>
      <c r="C343" s="3" t="s">
        <v>16</v>
      </c>
      <c r="D343" s="61" t="s">
        <v>30</v>
      </c>
      <c r="E343" s="73">
        <f>[1]ДНХБ!W$71</f>
        <v>235</v>
      </c>
      <c r="F343" s="63">
        <f>[1]ДНХБ!EE$71</f>
        <v>78.464620000000025</v>
      </c>
      <c r="G343" s="64">
        <f t="shared" si="90"/>
        <v>235</v>
      </c>
      <c r="H343" s="64">
        <f>[1]ДНХБ!G$71</f>
        <v>55</v>
      </c>
      <c r="I343" s="64">
        <f>[1]ДНХБ!K$71</f>
        <v>54</v>
      </c>
      <c r="J343" s="64">
        <f>[1]ДНХБ!O$71</f>
        <v>63</v>
      </c>
      <c r="K343" s="64">
        <f>[1]ДНХБ!V$71</f>
        <v>63</v>
      </c>
      <c r="L343" s="63">
        <f t="shared" si="91"/>
        <v>78.464619999999996</v>
      </c>
      <c r="M343" s="63">
        <f>[1]ДНХБ!BC$71</f>
        <v>18.364060000000006</v>
      </c>
      <c r="N343" s="63">
        <f>[1]ДНХБ!BW$71</f>
        <v>18.030168</v>
      </c>
      <c r="O343" s="63">
        <f>[1]ДНХБ!CQ$71</f>
        <v>21.035195999999999</v>
      </c>
      <c r="P343" s="63">
        <f>[1]ДНХБ!DZ$71</f>
        <v>21.035195999999999</v>
      </c>
      <c r="Q343" s="45">
        <f t="shared" si="92"/>
        <v>0</v>
      </c>
      <c r="R343" s="45">
        <f t="shared" si="93"/>
        <v>0</v>
      </c>
    </row>
    <row r="344" spans="2:18" s="41" customFormat="1" ht="29.25" customHeight="1" x14ac:dyDescent="0.25">
      <c r="B344" s="71"/>
      <c r="C344" s="3" t="s">
        <v>23</v>
      </c>
      <c r="D344" s="61" t="s">
        <v>30</v>
      </c>
      <c r="E344" s="73">
        <f>[1]ДНХБ!W$72</f>
        <v>564</v>
      </c>
      <c r="F344" s="63">
        <f>[1]ДНХБ!EE$72</f>
        <v>125.43585600000004</v>
      </c>
      <c r="G344" s="64">
        <f t="shared" si="90"/>
        <v>564</v>
      </c>
      <c r="H344" s="64">
        <f>[1]ДНХБ!G$72</f>
        <v>141</v>
      </c>
      <c r="I344" s="64">
        <f>[1]ДНХБ!K$72</f>
        <v>141</v>
      </c>
      <c r="J344" s="64">
        <f>[1]ДНХБ!O$72</f>
        <v>141</v>
      </c>
      <c r="K344" s="64">
        <f>[1]ДНХБ!V$72</f>
        <v>141</v>
      </c>
      <c r="L344" s="63">
        <f t="shared" si="91"/>
        <v>125.43585600000004</v>
      </c>
      <c r="M344" s="63">
        <f>[1]ДНХБ!BC$72</f>
        <v>31.358964000000011</v>
      </c>
      <c r="N344" s="63">
        <f>[1]ДНХБ!BW$72</f>
        <v>31.358964000000011</v>
      </c>
      <c r="O344" s="63">
        <f>[1]ДНХБ!CQ$72</f>
        <v>31.358964000000011</v>
      </c>
      <c r="P344" s="63">
        <f>[1]ДНХБ!DZ$72</f>
        <v>31.358964000000011</v>
      </c>
      <c r="Q344" s="45">
        <f t="shared" si="92"/>
        <v>0</v>
      </c>
      <c r="R344" s="45">
        <f t="shared" si="93"/>
        <v>0</v>
      </c>
    </row>
    <row r="345" spans="2:18" s="41" customFormat="1" ht="29.25" customHeight="1" x14ac:dyDescent="0.25">
      <c r="B345" s="71"/>
      <c r="C345" s="3" t="s">
        <v>20</v>
      </c>
      <c r="D345" s="61" t="s">
        <v>30</v>
      </c>
      <c r="E345" s="73">
        <f>[1]ДНХБ!W$73</f>
        <v>312</v>
      </c>
      <c r="F345" s="63">
        <f>[1]ДНХБ!EE$73</f>
        <v>82.320576000000003</v>
      </c>
      <c r="G345" s="64">
        <f t="shared" si="90"/>
        <v>312</v>
      </c>
      <c r="H345" s="64">
        <f>[1]ДНХБ!G$73</f>
        <v>78</v>
      </c>
      <c r="I345" s="64">
        <f>[1]ДНХБ!K$73</f>
        <v>78</v>
      </c>
      <c r="J345" s="64">
        <f>[1]ДНХБ!O$73</f>
        <v>78</v>
      </c>
      <c r="K345" s="64">
        <f>[1]ДНХБ!V$73</f>
        <v>78</v>
      </c>
      <c r="L345" s="63">
        <f t="shared" si="91"/>
        <v>82.320576000000003</v>
      </c>
      <c r="M345" s="63">
        <f>[1]ДНХБ!BC$73</f>
        <v>20.580144000000001</v>
      </c>
      <c r="N345" s="63">
        <f>[1]ДНХБ!BW$73</f>
        <v>20.580144000000001</v>
      </c>
      <c r="O345" s="63">
        <f>[1]ДНХБ!CQ$73</f>
        <v>20.580144000000001</v>
      </c>
      <c r="P345" s="63">
        <f>[1]ДНХБ!DZ$73</f>
        <v>20.580144000000001</v>
      </c>
      <c r="Q345" s="45">
        <f t="shared" si="92"/>
        <v>0</v>
      </c>
      <c r="R345" s="45">
        <f t="shared" si="93"/>
        <v>0</v>
      </c>
    </row>
    <row r="346" spans="2:18" s="41" customFormat="1" ht="29.25" customHeight="1" x14ac:dyDescent="0.25">
      <c r="B346" s="71"/>
      <c r="C346" s="3" t="s">
        <v>19</v>
      </c>
      <c r="D346" s="61" t="s">
        <v>30</v>
      </c>
      <c r="E346" s="73">
        <f>[1]ДНХБ!W$74</f>
        <v>112</v>
      </c>
      <c r="F346" s="63">
        <f>[1]ДНХБ!EE$74</f>
        <v>21.397376000000005</v>
      </c>
      <c r="G346" s="64">
        <f t="shared" si="90"/>
        <v>112</v>
      </c>
      <c r="H346" s="64">
        <f>[1]ДНХБ!G$74</f>
        <v>29</v>
      </c>
      <c r="I346" s="64">
        <f>[1]ДНХБ!K$74</f>
        <v>27</v>
      </c>
      <c r="J346" s="64">
        <f>[1]ДНХБ!O$74</f>
        <v>26</v>
      </c>
      <c r="K346" s="64">
        <f>[1]ДНХБ!V$74</f>
        <v>30</v>
      </c>
      <c r="L346" s="63">
        <f t="shared" si="91"/>
        <v>21.397376000000005</v>
      </c>
      <c r="M346" s="63">
        <f>[1]ДНХБ!BC$74</f>
        <v>5.5403920000000006</v>
      </c>
      <c r="N346" s="63">
        <f>[1]ДНХБ!BW$74</f>
        <v>5.1582960000000018</v>
      </c>
      <c r="O346" s="63">
        <f>[1]ДНХБ!CQ$74</f>
        <v>4.9672480000000014</v>
      </c>
      <c r="P346" s="63">
        <f>[1]ДНХБ!DZ$74</f>
        <v>5.7314400000000019</v>
      </c>
      <c r="Q346" s="45">
        <f t="shared" si="92"/>
        <v>0</v>
      </c>
      <c r="R346" s="45">
        <f t="shared" si="93"/>
        <v>0</v>
      </c>
    </row>
    <row r="347" spans="2:18" s="41" customFormat="1" ht="29.25" customHeight="1" x14ac:dyDescent="0.25">
      <c r="B347" s="71"/>
      <c r="C347" s="3" t="s">
        <v>55</v>
      </c>
      <c r="D347" s="61" t="s">
        <v>30</v>
      </c>
      <c r="E347" s="73">
        <f>[1]ДНХБ!W$75</f>
        <v>1308</v>
      </c>
      <c r="F347" s="63">
        <f>[1]ДНХБ!EE$75</f>
        <v>290.9044320000001</v>
      </c>
      <c r="G347" s="64">
        <f t="shared" si="90"/>
        <v>1308</v>
      </c>
      <c r="H347" s="64">
        <f>[1]ДНХБ!G$75</f>
        <v>327</v>
      </c>
      <c r="I347" s="64">
        <f>[1]ДНХБ!K$75</f>
        <v>327</v>
      </c>
      <c r="J347" s="64">
        <f>[1]ДНХБ!O$75</f>
        <v>327</v>
      </c>
      <c r="K347" s="64">
        <f>[1]ДНХБ!V$75</f>
        <v>327</v>
      </c>
      <c r="L347" s="63">
        <f t="shared" si="91"/>
        <v>290.9044320000001</v>
      </c>
      <c r="M347" s="63">
        <f>[1]ДНХБ!BC$75</f>
        <v>72.726108000000025</v>
      </c>
      <c r="N347" s="63">
        <f>[1]ДНХБ!BW$75</f>
        <v>72.726108000000025</v>
      </c>
      <c r="O347" s="63">
        <f>[1]ДНХБ!CQ$75</f>
        <v>72.726108000000025</v>
      </c>
      <c r="P347" s="63">
        <f>[1]ДНХБ!DZ$75</f>
        <v>72.726108000000025</v>
      </c>
      <c r="Q347" s="45">
        <f t="shared" si="92"/>
        <v>0</v>
      </c>
      <c r="R347" s="45">
        <f t="shared" si="93"/>
        <v>0</v>
      </c>
    </row>
    <row r="348" spans="2:18" s="41" customFormat="1" ht="29.25" customHeight="1" x14ac:dyDescent="0.25">
      <c r="B348" s="71"/>
      <c r="C348" s="3" t="s">
        <v>52</v>
      </c>
      <c r="D348" s="61" t="s">
        <v>30</v>
      </c>
      <c r="E348" s="73">
        <f>[1]ДНХБ!W$76</f>
        <v>83</v>
      </c>
      <c r="F348" s="63">
        <f>[1]ДНХБ!EE$76</f>
        <v>18.459532000000003</v>
      </c>
      <c r="G348" s="64">
        <f t="shared" si="90"/>
        <v>83</v>
      </c>
      <c r="H348" s="64">
        <f>[1]ДНХБ!G$76</f>
        <v>21</v>
      </c>
      <c r="I348" s="64">
        <f>[1]ДНХБ!K$76</f>
        <v>23</v>
      </c>
      <c r="J348" s="64">
        <f>[1]ДНХБ!O$76</f>
        <v>21</v>
      </c>
      <c r="K348" s="64">
        <f>[1]ДНХБ!V$76</f>
        <v>18</v>
      </c>
      <c r="L348" s="63">
        <f t="shared" si="91"/>
        <v>18.459532000000003</v>
      </c>
      <c r="M348" s="63">
        <f>[1]ДНХБ!BC$76</f>
        <v>4.670484000000001</v>
      </c>
      <c r="N348" s="63">
        <f>[1]ДНХБ!BW$76</f>
        <v>5.1152920000000011</v>
      </c>
      <c r="O348" s="63">
        <f>[1]ДНХБ!CQ$76</f>
        <v>4.6704840000000001</v>
      </c>
      <c r="P348" s="63">
        <f>[1]ДНХБ!DZ$76</f>
        <v>4.0032720000000008</v>
      </c>
      <c r="Q348" s="45">
        <f t="shared" si="92"/>
        <v>0</v>
      </c>
      <c r="R348" s="45">
        <f t="shared" si="93"/>
        <v>0</v>
      </c>
    </row>
    <row r="349" spans="2:18" s="41" customFormat="1" ht="29.25" customHeight="1" x14ac:dyDescent="0.25">
      <c r="B349" s="71"/>
      <c r="C349" s="50" t="s">
        <v>32</v>
      </c>
      <c r="D349" s="59" t="s">
        <v>30</v>
      </c>
      <c r="E349" s="72">
        <f>SUM(E350:E352)</f>
        <v>4029</v>
      </c>
      <c r="F349" s="65">
        <f>[1]ФАП!EL$25</f>
        <v>7472.0507400000006</v>
      </c>
      <c r="G349" s="66">
        <f>SUM(G350:G352)</f>
        <v>4029</v>
      </c>
      <c r="H349" s="66">
        <f t="shared" ref="H349:K349" si="94">SUM(H350:H352)</f>
        <v>1003</v>
      </c>
      <c r="I349" s="66">
        <f t="shared" si="94"/>
        <v>998</v>
      </c>
      <c r="J349" s="66">
        <f t="shared" si="94"/>
        <v>1006</v>
      </c>
      <c r="K349" s="66">
        <f t="shared" si="94"/>
        <v>1022</v>
      </c>
      <c r="L349" s="65">
        <f>[1]ФАП!EL$25</f>
        <v>7472.0507400000006</v>
      </c>
      <c r="M349" s="65">
        <f>[1]ФАП!BJ$25</f>
        <v>544.119282</v>
      </c>
      <c r="N349" s="65">
        <f>[1]ФАП!CD$25</f>
        <v>2309.3104860000003</v>
      </c>
      <c r="O349" s="65">
        <f>[1]ФАП!CX$25</f>
        <v>2309.3104860000003</v>
      </c>
      <c r="P349" s="65">
        <f>[1]ФАП!EG$25</f>
        <v>2309.3104860000003</v>
      </c>
      <c r="Q349" s="45">
        <f t="shared" si="92"/>
        <v>0</v>
      </c>
      <c r="R349" s="45">
        <f t="shared" si="93"/>
        <v>0</v>
      </c>
    </row>
    <row r="350" spans="2:18" s="41" customFormat="1" ht="29.25" customHeight="1" x14ac:dyDescent="0.25">
      <c r="B350" s="71"/>
      <c r="C350" s="4" t="s">
        <v>33</v>
      </c>
      <c r="D350" s="61" t="s">
        <v>30</v>
      </c>
      <c r="E350" s="78">
        <f>[1]ФАП!W$27</f>
        <v>1990</v>
      </c>
      <c r="F350" s="79">
        <f>[1]ФАП!EL$27</f>
        <v>493.0231305974026</v>
      </c>
      <c r="G350" s="80">
        <f>SUM(H350:K350)</f>
        <v>1990</v>
      </c>
      <c r="H350" s="80">
        <f>[1]ФАП!G$27</f>
        <v>497</v>
      </c>
      <c r="I350" s="80">
        <f>[1]ФАП!K$27</f>
        <v>493</v>
      </c>
      <c r="J350" s="80">
        <f>[1]ФАП!O$27</f>
        <v>497</v>
      </c>
      <c r="K350" s="80">
        <f>[1]ФАП!V$27</f>
        <v>503</v>
      </c>
      <c r="L350" s="79">
        <f>[1]ФАП!EL$27</f>
        <v>493.0231305974026</v>
      </c>
      <c r="M350" s="79">
        <f>[1]ФАП!BJ$27</f>
        <v>123.13190749090909</v>
      </c>
      <c r="N350" s="79">
        <f>[1]ФАП!CD$27</f>
        <v>122.14090622337662</v>
      </c>
      <c r="O350" s="79">
        <f>[1]ФАП!CX$27</f>
        <v>123.13190749090909</v>
      </c>
      <c r="P350" s="79">
        <f>[1]ФАП!EG$27</f>
        <v>124.61840939220779</v>
      </c>
      <c r="Q350" s="45">
        <f t="shared" si="92"/>
        <v>0</v>
      </c>
      <c r="R350" s="45">
        <f t="shared" si="93"/>
        <v>0</v>
      </c>
    </row>
    <row r="351" spans="2:18" s="41" customFormat="1" ht="29.25" customHeight="1" x14ac:dyDescent="0.25">
      <c r="B351" s="71"/>
      <c r="C351" s="4" t="s">
        <v>34</v>
      </c>
      <c r="D351" s="61" t="s">
        <v>30</v>
      </c>
      <c r="E351" s="78">
        <f>[1]ФАП!W$28</f>
        <v>720</v>
      </c>
      <c r="F351" s="79">
        <f>[1]ФАП!EL$28</f>
        <v>178.38022815584418</v>
      </c>
      <c r="G351" s="80">
        <f t="shared" ref="G351:G352" si="95">SUM(H351:K351)</f>
        <v>720</v>
      </c>
      <c r="H351" s="80">
        <f>[1]ФАП!G$28</f>
        <v>180</v>
      </c>
      <c r="I351" s="80">
        <f>[1]ФАП!K$28</f>
        <v>180</v>
      </c>
      <c r="J351" s="80">
        <f>[1]ФАП!O$28</f>
        <v>180</v>
      </c>
      <c r="K351" s="80">
        <f>[1]ФАП!V$28</f>
        <v>180</v>
      </c>
      <c r="L351" s="79">
        <f>[1]ФАП!EL$28</f>
        <v>178.38022815584418</v>
      </c>
      <c r="M351" s="79">
        <f>[1]ФАП!BJ$28</f>
        <v>44.595057038961045</v>
      </c>
      <c r="N351" s="79">
        <f>[1]ФАП!CD$28</f>
        <v>44.595057038961045</v>
      </c>
      <c r="O351" s="79">
        <f>[1]ФАП!CX$28</f>
        <v>44.595057038961045</v>
      </c>
      <c r="P351" s="79">
        <f>[1]ФАП!EG$28</f>
        <v>44.595057038961038</v>
      </c>
      <c r="Q351" s="45">
        <f t="shared" si="92"/>
        <v>0</v>
      </c>
      <c r="R351" s="45">
        <f t="shared" si="93"/>
        <v>0</v>
      </c>
    </row>
    <row r="352" spans="2:18" s="41" customFormat="1" ht="29.25" customHeight="1" x14ac:dyDescent="0.25">
      <c r="B352" s="71"/>
      <c r="C352" s="4" t="s">
        <v>35</v>
      </c>
      <c r="D352" s="61" t="s">
        <v>30</v>
      </c>
      <c r="E352" s="78">
        <f>[1]ФАП!W$29</f>
        <v>1319</v>
      </c>
      <c r="F352" s="79">
        <f>[1]ФАП!EL$29</f>
        <v>326.78266796883116</v>
      </c>
      <c r="G352" s="80">
        <f t="shared" si="95"/>
        <v>1319</v>
      </c>
      <c r="H352" s="80">
        <f>[1]ФАП!G$29</f>
        <v>326</v>
      </c>
      <c r="I352" s="80">
        <f>[1]ФАП!K$29</f>
        <v>325</v>
      </c>
      <c r="J352" s="80">
        <f>[1]ФАП!O$29</f>
        <v>329</v>
      </c>
      <c r="K352" s="80">
        <f>[1]ФАП!V$29</f>
        <v>339</v>
      </c>
      <c r="L352" s="79">
        <f>[1]ФАП!EL$29</f>
        <v>326.78266796883116</v>
      </c>
      <c r="M352" s="79">
        <f>[1]ФАП!BJ$29</f>
        <v>80.766603303896105</v>
      </c>
      <c r="N352" s="79">
        <f>[1]ФАП!CD$29</f>
        <v>80.518852987012991</v>
      </c>
      <c r="O352" s="79">
        <f>[1]ФАП!CX$29</f>
        <v>81.509854254545459</v>
      </c>
      <c r="P352" s="79">
        <f>[1]ФАП!EG$29</f>
        <v>83.987357423376622</v>
      </c>
      <c r="Q352" s="45">
        <f t="shared" si="92"/>
        <v>0</v>
      </c>
      <c r="R352" s="45">
        <f t="shared" si="93"/>
        <v>0</v>
      </c>
    </row>
    <row r="353" spans="2:18" s="41" customFormat="1" ht="29.25" customHeight="1" x14ac:dyDescent="0.25">
      <c r="B353" s="71"/>
      <c r="C353" s="50" t="s">
        <v>36</v>
      </c>
      <c r="D353" s="59" t="s">
        <v>30</v>
      </c>
      <c r="E353" s="72">
        <f>SUM(E354:E367)</f>
        <v>10279</v>
      </c>
      <c r="F353" s="72">
        <f t="shared" ref="F353:P353" si="96">SUM(F354:F367)</f>
        <v>2544.8986385679996</v>
      </c>
      <c r="G353" s="72">
        <f t="shared" si="96"/>
        <v>10279</v>
      </c>
      <c r="H353" s="72">
        <f t="shared" si="96"/>
        <v>2045</v>
      </c>
      <c r="I353" s="72">
        <f t="shared" si="96"/>
        <v>2530</v>
      </c>
      <c r="J353" s="72">
        <f t="shared" si="96"/>
        <v>2638</v>
      </c>
      <c r="K353" s="72">
        <f t="shared" si="96"/>
        <v>3066</v>
      </c>
      <c r="L353" s="72">
        <f t="shared" si="96"/>
        <v>2544.8986385679996</v>
      </c>
      <c r="M353" s="72">
        <f t="shared" si="96"/>
        <v>512.08183364000001</v>
      </c>
      <c r="N353" s="72">
        <f t="shared" si="96"/>
        <v>629.69983492000017</v>
      </c>
      <c r="O353" s="72">
        <f t="shared" si="96"/>
        <v>656.72011303600004</v>
      </c>
      <c r="P353" s="72">
        <f t="shared" si="96"/>
        <v>746.39685697200002</v>
      </c>
      <c r="Q353" s="45">
        <f t="shared" si="92"/>
        <v>0</v>
      </c>
      <c r="R353" s="45">
        <f t="shared" si="93"/>
        <v>0</v>
      </c>
    </row>
    <row r="354" spans="2:18" s="41" customFormat="1" ht="29.25" customHeight="1" x14ac:dyDescent="0.25">
      <c r="B354" s="71"/>
      <c r="C354" s="13" t="s">
        <v>15</v>
      </c>
      <c r="D354" s="61" t="s">
        <v>30</v>
      </c>
      <c r="E354" s="73">
        <f>'[1]разовые без стом'!W$66</f>
        <v>2490</v>
      </c>
      <c r="F354" s="63">
        <f>'[1]разовые без стом'!ER$66</f>
        <v>512.80579895999995</v>
      </c>
      <c r="G354" s="64">
        <f>SUM(H354:K354)</f>
        <v>2490</v>
      </c>
      <c r="H354" s="64">
        <f>'[1]разовые без стом'!G$66</f>
        <v>530</v>
      </c>
      <c r="I354" s="64">
        <f>'[1]разовые без стом'!K$66</f>
        <v>600</v>
      </c>
      <c r="J354" s="64">
        <f>'[1]разовые без стом'!O$66</f>
        <v>750</v>
      </c>
      <c r="K354" s="64">
        <f>'[1]разовые без стом'!V$66</f>
        <v>610</v>
      </c>
      <c r="L354" s="63">
        <f>SUM(M354:P354)</f>
        <v>512.80579895999995</v>
      </c>
      <c r="M354" s="63">
        <f>'[1]разовые без стом'!BL$66</f>
        <v>109.15143512</v>
      </c>
      <c r="N354" s="63">
        <f>'[1]разовые без стом'!CH$66</f>
        <v>123.56766239999999</v>
      </c>
      <c r="O354" s="63">
        <f>'[1]разовые без стом'!DD$66</f>
        <v>154.45957799999999</v>
      </c>
      <c r="P354" s="63">
        <f>'[1]разовые без стом'!EM$66</f>
        <v>125.62712344000002</v>
      </c>
      <c r="Q354" s="45">
        <f t="shared" si="92"/>
        <v>0</v>
      </c>
      <c r="R354" s="45">
        <f t="shared" si="93"/>
        <v>0</v>
      </c>
    </row>
    <row r="355" spans="2:18" s="41" customFormat="1" ht="29.25" customHeight="1" x14ac:dyDescent="0.25">
      <c r="B355" s="71"/>
      <c r="C355" s="13" t="s">
        <v>14</v>
      </c>
      <c r="D355" s="61" t="s">
        <v>30</v>
      </c>
      <c r="E355" s="73">
        <f>'[1]разовые без стом'!W$67</f>
        <v>3410</v>
      </c>
      <c r="F355" s="63">
        <f>'[1]разовые без стом'!ER$67</f>
        <v>1059.0791640000002</v>
      </c>
      <c r="G355" s="64">
        <f t="shared" ref="G355:G367" si="97">SUM(H355:K355)</f>
        <v>3410</v>
      </c>
      <c r="H355" s="64">
        <f>'[1]разовые без стом'!G$67</f>
        <v>710</v>
      </c>
      <c r="I355" s="64">
        <f>'[1]разовые без стом'!K$67</f>
        <v>900</v>
      </c>
      <c r="J355" s="64">
        <f>'[1]разовые без стом'!O$67</f>
        <v>900</v>
      </c>
      <c r="K355" s="64">
        <f>'[1]разовые без стом'!V$67</f>
        <v>900</v>
      </c>
      <c r="L355" s="63">
        <f t="shared" ref="L355:L367" si="98">SUM(M355:P355)</f>
        <v>1059.0791640000002</v>
      </c>
      <c r="M355" s="63">
        <f>'[1]разовые без стом'!BL$67</f>
        <v>220.51208400000002</v>
      </c>
      <c r="N355" s="63">
        <f>'[1]разовые без стом'!CH$67</f>
        <v>279.52236000000005</v>
      </c>
      <c r="O355" s="63">
        <f>'[1]разовые без стом'!DD$67</f>
        <v>279.52236000000005</v>
      </c>
      <c r="P355" s="63">
        <f>'[1]разовые без стом'!EM$67</f>
        <v>279.52236000000005</v>
      </c>
      <c r="Q355" s="45">
        <f t="shared" si="92"/>
        <v>0</v>
      </c>
      <c r="R355" s="45">
        <f t="shared" si="93"/>
        <v>0</v>
      </c>
    </row>
    <row r="356" spans="2:18" s="41" customFormat="1" ht="29.25" customHeight="1" x14ac:dyDescent="0.25">
      <c r="B356" s="71"/>
      <c r="C356" s="13" t="s">
        <v>17</v>
      </c>
      <c r="D356" s="61" t="s">
        <v>30</v>
      </c>
      <c r="E356" s="73">
        <f>'[1]разовые без стом'!W$68</f>
        <v>428</v>
      </c>
      <c r="F356" s="63">
        <f>'[1]разовые без стом'!ER$68</f>
        <v>93.905163664000014</v>
      </c>
      <c r="G356" s="64">
        <f t="shared" si="97"/>
        <v>428</v>
      </c>
      <c r="H356" s="64">
        <f>'[1]разовые без стом'!G$68</f>
        <v>71</v>
      </c>
      <c r="I356" s="64">
        <f>'[1]разовые без стом'!K$68</f>
        <v>73</v>
      </c>
      <c r="J356" s="64">
        <f>'[1]разовые без стом'!O$68</f>
        <v>84</v>
      </c>
      <c r="K356" s="64">
        <f>'[1]разовые без стом'!V$68</f>
        <v>200</v>
      </c>
      <c r="L356" s="63">
        <f t="shared" si="98"/>
        <v>93.905163664</v>
      </c>
      <c r="M356" s="63">
        <f>'[1]разовые без стом'!BL$68</f>
        <v>15.577725747999999</v>
      </c>
      <c r="N356" s="63">
        <f>'[1]разовые без стом'!CH$68</f>
        <v>16.016534923999998</v>
      </c>
      <c r="O356" s="63">
        <f>'[1]разовые без стом'!DD$68</f>
        <v>18.429985391999999</v>
      </c>
      <c r="P356" s="63">
        <f>'[1]разовые без стом'!$EM$68</f>
        <v>43.880917600000004</v>
      </c>
      <c r="Q356" s="45">
        <f t="shared" si="92"/>
        <v>0</v>
      </c>
      <c r="R356" s="45">
        <f t="shared" si="93"/>
        <v>0</v>
      </c>
    </row>
    <row r="357" spans="2:18" s="41" customFormat="1" ht="29.25" customHeight="1" x14ac:dyDescent="0.25">
      <c r="B357" s="71"/>
      <c r="C357" s="5" t="s">
        <v>37</v>
      </c>
      <c r="D357" s="61" t="s">
        <v>30</v>
      </c>
      <c r="E357" s="73">
        <f>'[1]разовые без стом'!W$69</f>
        <v>396</v>
      </c>
      <c r="F357" s="63">
        <f>'[1]разовые без стом'!ER$69</f>
        <v>113.84664033599999</v>
      </c>
      <c r="G357" s="64">
        <f t="shared" si="97"/>
        <v>396</v>
      </c>
      <c r="H357" s="64">
        <f>'[1]разовые без стом'!G$69</f>
        <v>99</v>
      </c>
      <c r="I357" s="64">
        <f>'[1]разовые без стом'!K$69</f>
        <v>99</v>
      </c>
      <c r="J357" s="64">
        <f>'[1]разовые без стом'!O$69</f>
        <v>99</v>
      </c>
      <c r="K357" s="64">
        <f>'[1]разовые без стом'!V$69</f>
        <v>99</v>
      </c>
      <c r="L357" s="63">
        <f t="shared" si="98"/>
        <v>113.84664033600001</v>
      </c>
      <c r="M357" s="63">
        <f>'[1]разовые без стом'!BL$69</f>
        <v>28.461660084000002</v>
      </c>
      <c r="N357" s="63">
        <f>'[1]разовые без стом'!CH$69</f>
        <v>28.461660083999998</v>
      </c>
      <c r="O357" s="63">
        <f>'[1]разовые без стом'!DD$69</f>
        <v>28.461660083999998</v>
      </c>
      <c r="P357" s="63">
        <f>'[1]разовые без стом'!EM$69</f>
        <v>28.461660083999998</v>
      </c>
      <c r="Q357" s="45">
        <f t="shared" si="92"/>
        <v>0</v>
      </c>
      <c r="R357" s="45">
        <f t="shared" si="93"/>
        <v>0</v>
      </c>
    </row>
    <row r="358" spans="2:18" s="41" customFormat="1" ht="29.25" customHeight="1" x14ac:dyDescent="0.25">
      <c r="B358" s="71"/>
      <c r="C358" s="5" t="s">
        <v>31</v>
      </c>
      <c r="D358" s="61" t="s">
        <v>30</v>
      </c>
      <c r="E358" s="73">
        <f>'[1]разовые без стом'!W$70</f>
        <v>478</v>
      </c>
      <c r="F358" s="63">
        <f>'[1]разовые без стом'!ER$70</f>
        <v>81.732145456000012</v>
      </c>
      <c r="G358" s="64">
        <f t="shared" si="97"/>
        <v>478</v>
      </c>
      <c r="H358" s="64">
        <f>'[1]разовые без стом'!G$70</f>
        <v>74</v>
      </c>
      <c r="I358" s="64">
        <f>'[1]разовые без стом'!K$70</f>
        <v>128</v>
      </c>
      <c r="J358" s="64">
        <f>'[1]разовые без стом'!O$70</f>
        <v>86</v>
      </c>
      <c r="K358" s="64">
        <f>'[1]разовые без стом'!V$70</f>
        <v>190</v>
      </c>
      <c r="L358" s="63">
        <f t="shared" si="98"/>
        <v>81.732145456000012</v>
      </c>
      <c r="M358" s="63">
        <f>'[1]разовые без стом'!BL$70</f>
        <v>12.653093648000002</v>
      </c>
      <c r="N358" s="63">
        <f>'[1]разовые без стом'!CH$70</f>
        <v>21.886432256000003</v>
      </c>
      <c r="O358" s="63">
        <f>'[1]разовые без стом'!DD$70</f>
        <v>14.704946672</v>
      </c>
      <c r="P358" s="63">
        <f>'[1]разовые без стом'!EM$70</f>
        <v>32.487672880000005</v>
      </c>
      <c r="Q358" s="45">
        <f t="shared" si="92"/>
        <v>0</v>
      </c>
      <c r="R358" s="45">
        <f t="shared" si="93"/>
        <v>0</v>
      </c>
    </row>
    <row r="359" spans="2:18" s="41" customFormat="1" ht="29.25" customHeight="1" x14ac:dyDescent="0.25">
      <c r="B359" s="71"/>
      <c r="C359" s="13" t="s">
        <v>21</v>
      </c>
      <c r="D359" s="61" t="s">
        <v>30</v>
      </c>
      <c r="E359" s="73">
        <f>'[1]разовые без стом'!W$71</f>
        <v>636</v>
      </c>
      <c r="F359" s="63">
        <f>'[1]разовые без стом'!ER$71</f>
        <v>93.221501568000008</v>
      </c>
      <c r="G359" s="64">
        <f t="shared" si="97"/>
        <v>636</v>
      </c>
      <c r="H359" s="64">
        <f>'[1]разовые без стом'!G$71</f>
        <v>132</v>
      </c>
      <c r="I359" s="64">
        <f>'[1]разовые без стом'!K$71</f>
        <v>168</v>
      </c>
      <c r="J359" s="64">
        <f>'[1]разовые без стом'!O$71</f>
        <v>180</v>
      </c>
      <c r="K359" s="64">
        <f>'[1]разовые без стом'!V$71</f>
        <v>156</v>
      </c>
      <c r="L359" s="63">
        <f t="shared" si="98"/>
        <v>93.221501568000008</v>
      </c>
      <c r="M359" s="63">
        <f>'[1]разовые без стом'!BL$71</f>
        <v>19.347858815999999</v>
      </c>
      <c r="N359" s="63">
        <f>'[1]разовые без стом'!CH$71</f>
        <v>24.624547583999998</v>
      </c>
      <c r="O359" s="63">
        <f>'[1]разовые без стом'!DD$71</f>
        <v>26.383443839999998</v>
      </c>
      <c r="P359" s="63">
        <f>'[1]разовые без стом'!EM$71</f>
        <v>22.865651328000006</v>
      </c>
      <c r="Q359" s="45">
        <f t="shared" si="92"/>
        <v>0</v>
      </c>
      <c r="R359" s="45">
        <f t="shared" si="93"/>
        <v>0</v>
      </c>
    </row>
    <row r="360" spans="2:18" s="41" customFormat="1" ht="29.25" customHeight="1" x14ac:dyDescent="0.25">
      <c r="B360" s="71"/>
      <c r="C360" s="5" t="s">
        <v>19</v>
      </c>
      <c r="D360" s="61" t="s">
        <v>30</v>
      </c>
      <c r="E360" s="73">
        <f>'[1]разовые без стом'!W$72</f>
        <v>172</v>
      </c>
      <c r="F360" s="63">
        <f>'[1]разовые без стом'!ER$72</f>
        <v>30.428597056000005</v>
      </c>
      <c r="G360" s="64">
        <f t="shared" si="97"/>
        <v>172</v>
      </c>
      <c r="H360" s="64">
        <f>'[1]разовые без стом'!G$72</f>
        <v>25</v>
      </c>
      <c r="I360" s="64">
        <f>'[1]разовые без стом'!K$72</f>
        <v>15</v>
      </c>
      <c r="J360" s="64">
        <f>'[1]разовые без стом'!O$72</f>
        <v>22</v>
      </c>
      <c r="K360" s="64">
        <f>'[1]разовые без стом'!V$72</f>
        <v>110</v>
      </c>
      <c r="L360" s="63">
        <f t="shared" si="98"/>
        <v>30.428597056000001</v>
      </c>
      <c r="M360" s="63">
        <f>'[1]разовые без стом'!BL$72</f>
        <v>4.4227612000000001</v>
      </c>
      <c r="N360" s="63">
        <f>'[1]разовые без стом'!CH$72</f>
        <v>2.6536567200000003</v>
      </c>
      <c r="O360" s="63">
        <f>'[1]разовые без стом'!DD$72</f>
        <v>3.8920298560000006</v>
      </c>
      <c r="P360" s="63">
        <f>'[1]разовые без стом'!EM$72</f>
        <v>19.46014928</v>
      </c>
      <c r="Q360" s="45">
        <f t="shared" si="92"/>
        <v>0</v>
      </c>
      <c r="R360" s="45">
        <f t="shared" si="93"/>
        <v>0</v>
      </c>
    </row>
    <row r="361" spans="2:18" s="41" customFormat="1" ht="29.25" customHeight="1" x14ac:dyDescent="0.25">
      <c r="B361" s="71"/>
      <c r="C361" s="13" t="s">
        <v>16</v>
      </c>
      <c r="D361" s="61" t="s">
        <v>30</v>
      </c>
      <c r="E361" s="73">
        <f>'[1]разовые без стом'!W$73</f>
        <v>281</v>
      </c>
      <c r="F361" s="63">
        <f>'[1]разовые без стом'!ER$73</f>
        <v>86.880701752000007</v>
      </c>
      <c r="G361" s="64">
        <f t="shared" si="97"/>
        <v>281</v>
      </c>
      <c r="H361" s="64">
        <f>'[1]разовые без стом'!G$73</f>
        <v>54</v>
      </c>
      <c r="I361" s="64">
        <f>'[1]разовые без стом'!K$73</f>
        <v>61</v>
      </c>
      <c r="J361" s="64">
        <f>'[1]разовые без стом'!O$73</f>
        <v>65</v>
      </c>
      <c r="K361" s="64">
        <f>'[1]разовые без стом'!V$73</f>
        <v>101</v>
      </c>
      <c r="L361" s="63">
        <f t="shared" si="98"/>
        <v>86.880701752000007</v>
      </c>
      <c r="M361" s="63">
        <f>'[1]разовые без стом'!BL$73</f>
        <v>16.695935568000003</v>
      </c>
      <c r="N361" s="63">
        <f>'[1]разовые без стом'!CH$73</f>
        <v>18.860223511999997</v>
      </c>
      <c r="O361" s="63">
        <f>'[1]разовые без стом'!DD$73</f>
        <v>20.096959480000002</v>
      </c>
      <c r="P361" s="63">
        <f>'[1]разовые без стом'!EM$73</f>
        <v>31.227583192000001</v>
      </c>
      <c r="Q361" s="45">
        <f t="shared" si="92"/>
        <v>0</v>
      </c>
      <c r="R361" s="45">
        <f t="shared" si="93"/>
        <v>0</v>
      </c>
    </row>
    <row r="362" spans="2:18" s="41" customFormat="1" ht="29.25" customHeight="1" x14ac:dyDescent="0.25">
      <c r="B362" s="71"/>
      <c r="C362" s="13" t="s">
        <v>20</v>
      </c>
      <c r="D362" s="61" t="s">
        <v>30</v>
      </c>
      <c r="E362" s="73">
        <f>'[1]разовые без стом'!W$74</f>
        <v>465</v>
      </c>
      <c r="F362" s="63">
        <f>'[1]разовые без стом'!ER$74</f>
        <v>113.61031032</v>
      </c>
      <c r="G362" s="64">
        <f t="shared" si="97"/>
        <v>465</v>
      </c>
      <c r="H362" s="64">
        <f>'[1]разовые без стом'!G$74</f>
        <v>65</v>
      </c>
      <c r="I362" s="64">
        <f>'[1]разовые без стом'!K$74</f>
        <v>69</v>
      </c>
      <c r="J362" s="64">
        <f>'[1]разовые без стом'!O$74</f>
        <v>163</v>
      </c>
      <c r="K362" s="64">
        <f>'[1]разовые без стом'!V$74</f>
        <v>168</v>
      </c>
      <c r="L362" s="63">
        <f t="shared" si="98"/>
        <v>113.61031032</v>
      </c>
      <c r="M362" s="63">
        <f>'[1]разовые без стом'!BL$74</f>
        <v>15.88101112</v>
      </c>
      <c r="N362" s="63">
        <f>'[1]разовые без стом'!CH$74</f>
        <v>16.858304111999999</v>
      </c>
      <c r="O362" s="63">
        <f>'[1]разовые без стом'!DD$74</f>
        <v>39.824689424000006</v>
      </c>
      <c r="P362" s="63">
        <f>'[1]разовые без стом'!EM$74</f>
        <v>41.046305663999995</v>
      </c>
      <c r="Q362" s="45">
        <f t="shared" si="92"/>
        <v>0</v>
      </c>
      <c r="R362" s="45">
        <f t="shared" si="93"/>
        <v>0</v>
      </c>
    </row>
    <row r="363" spans="2:18" s="41" customFormat="1" ht="29.25" customHeight="1" x14ac:dyDescent="0.25">
      <c r="B363" s="71"/>
      <c r="C363" s="13" t="s">
        <v>51</v>
      </c>
      <c r="D363" s="61" t="s">
        <v>30</v>
      </c>
      <c r="E363" s="73">
        <f>'[1]разовые без стом'!W$75</f>
        <v>180</v>
      </c>
      <c r="F363" s="63">
        <f>'[1]разовые без стом'!ER$75</f>
        <v>76.264100639999981</v>
      </c>
      <c r="G363" s="64">
        <f t="shared" si="97"/>
        <v>180</v>
      </c>
      <c r="H363" s="64">
        <f>'[1]разовые без стом'!G$75</f>
        <v>45</v>
      </c>
      <c r="I363" s="64">
        <f>'[1]разовые без стом'!K$75</f>
        <v>45</v>
      </c>
      <c r="J363" s="64">
        <f>'[1]разовые без стом'!O$75</f>
        <v>45</v>
      </c>
      <c r="K363" s="64">
        <f>'[1]разовые без стом'!V$75</f>
        <v>45</v>
      </c>
      <c r="L363" s="63">
        <f t="shared" si="98"/>
        <v>76.264100639999981</v>
      </c>
      <c r="M363" s="63">
        <f>'[1]разовые без стом'!BL$75</f>
        <v>19.066025160000002</v>
      </c>
      <c r="N363" s="63">
        <f>'[1]разовые без стом'!CH$75</f>
        <v>19.066025159999995</v>
      </c>
      <c r="O363" s="63">
        <f>'[1]разовые без стом'!DD$75</f>
        <v>19.066025159999995</v>
      </c>
      <c r="P363" s="63">
        <f>'[1]разовые без стом'!EM$75</f>
        <v>19.066025159999995</v>
      </c>
      <c r="Q363" s="45">
        <f t="shared" si="92"/>
        <v>0</v>
      </c>
      <c r="R363" s="45">
        <f t="shared" si="93"/>
        <v>0</v>
      </c>
    </row>
    <row r="364" spans="2:18" s="41" customFormat="1" ht="29.25" customHeight="1" x14ac:dyDescent="0.25">
      <c r="B364" s="71"/>
      <c r="C364" s="13" t="s">
        <v>24</v>
      </c>
      <c r="D364" s="61" t="s">
        <v>30</v>
      </c>
      <c r="E364" s="73">
        <f>'[1]разовые без стом'!W$76</f>
        <v>229</v>
      </c>
      <c r="F364" s="63">
        <f>'[1]разовые без стом'!ER$76</f>
        <v>53.700554959999998</v>
      </c>
      <c r="G364" s="64">
        <f t="shared" si="97"/>
        <v>229</v>
      </c>
      <c r="H364" s="64">
        <f>'[1]разовые без стом'!G$76</f>
        <v>31</v>
      </c>
      <c r="I364" s="64">
        <f>'[1]разовые без стом'!K$76</f>
        <v>55</v>
      </c>
      <c r="J364" s="64">
        <f>'[1]разовые без стом'!O$76</f>
        <v>57</v>
      </c>
      <c r="K364" s="64">
        <f>'[1]разовые без стом'!V$76</f>
        <v>86</v>
      </c>
      <c r="L364" s="63">
        <f t="shared" si="98"/>
        <v>53.700554960000005</v>
      </c>
      <c r="M364" s="63">
        <f>'[1]разовые без стом'!BL$76</f>
        <v>7.269507439999999</v>
      </c>
      <c r="N364" s="63">
        <f>'[1]разовые без стом'!CH$76</f>
        <v>12.897513200000001</v>
      </c>
      <c r="O364" s="63">
        <f>'[1]разовые без стом'!DD$76</f>
        <v>13.366513680000001</v>
      </c>
      <c r="P364" s="63">
        <f>'[1]разовые без стом'!EM$76</f>
        <v>20.167020640000004</v>
      </c>
      <c r="Q364" s="45">
        <f t="shared" si="92"/>
        <v>0</v>
      </c>
      <c r="R364" s="45">
        <f t="shared" si="93"/>
        <v>0</v>
      </c>
    </row>
    <row r="365" spans="2:18" s="41" customFormat="1" ht="29.25" customHeight="1" x14ac:dyDescent="0.25">
      <c r="B365" s="71"/>
      <c r="C365" s="13" t="s">
        <v>23</v>
      </c>
      <c r="D365" s="61" t="s">
        <v>30</v>
      </c>
      <c r="E365" s="73">
        <f>'[1]разовые без стом'!W$77</f>
        <v>235</v>
      </c>
      <c r="F365" s="63">
        <f>'[1]разовые без стом'!ER$77</f>
        <v>48.397334440000002</v>
      </c>
      <c r="G365" s="64">
        <f t="shared" si="97"/>
        <v>235</v>
      </c>
      <c r="H365" s="64">
        <f>'[1]разовые без стом'!G$77</f>
        <v>36</v>
      </c>
      <c r="I365" s="64">
        <f>'[1]разовые без стом'!K$77</f>
        <v>36</v>
      </c>
      <c r="J365" s="64">
        <f>'[1]разовые без стом'!O$77</f>
        <v>90</v>
      </c>
      <c r="K365" s="64">
        <f>'[1]разовые без стом'!V$77</f>
        <v>73</v>
      </c>
      <c r="L365" s="63">
        <f t="shared" si="98"/>
        <v>48.397334440000009</v>
      </c>
      <c r="M365" s="63">
        <f>'[1]разовые без стом'!BL$77</f>
        <v>7.4140597439999993</v>
      </c>
      <c r="N365" s="63">
        <f>'[1]разовые без стом'!CH$77</f>
        <v>7.4140597439999993</v>
      </c>
      <c r="O365" s="63">
        <f>'[1]разовые без стом'!DD$77</f>
        <v>18.535149360000002</v>
      </c>
      <c r="P365" s="63">
        <f>'[1]разовые без стом'!EM$77</f>
        <v>15.034065592000001</v>
      </c>
      <c r="Q365" s="45">
        <f t="shared" si="92"/>
        <v>0</v>
      </c>
      <c r="R365" s="45">
        <f t="shared" si="93"/>
        <v>0</v>
      </c>
    </row>
    <row r="366" spans="2:18" s="41" customFormat="1" ht="29.25" customHeight="1" x14ac:dyDescent="0.25">
      <c r="B366" s="71"/>
      <c r="C366" s="8" t="s">
        <v>55</v>
      </c>
      <c r="D366" s="61" t="s">
        <v>30</v>
      </c>
      <c r="E366" s="73">
        <f>'[1]разовые без стом'!W$78</f>
        <v>629</v>
      </c>
      <c r="F366" s="63">
        <f>'[1]разовые без стом'!ER$78</f>
        <v>129.540099416</v>
      </c>
      <c r="G366" s="64">
        <f t="shared" si="97"/>
        <v>629</v>
      </c>
      <c r="H366" s="64">
        <f>'[1]разовые без стом'!G$78</f>
        <v>148</v>
      </c>
      <c r="I366" s="64">
        <f>'[1]разовые без стом'!K$78</f>
        <v>235</v>
      </c>
      <c r="J366" s="64">
        <f>'[1]разовые без стом'!O$78</f>
        <v>60</v>
      </c>
      <c r="K366" s="64">
        <f>'[1]разовые без стом'!V$78</f>
        <v>186</v>
      </c>
      <c r="L366" s="63">
        <f t="shared" si="98"/>
        <v>129.540099416</v>
      </c>
      <c r="M366" s="63">
        <f>'[1]разовые без стом'!BL$78</f>
        <v>30.480023392</v>
      </c>
      <c r="N366" s="63">
        <f>'[1]разовые без стом'!CH$78</f>
        <v>48.397334439999995</v>
      </c>
      <c r="O366" s="63">
        <f>'[1]разовые без стом'!DD$78</f>
        <v>12.356766240000002</v>
      </c>
      <c r="P366" s="63">
        <f>'[1]разовые без стом'!EM$78</f>
        <v>38.305975344000004</v>
      </c>
      <c r="Q366" s="45">
        <f t="shared" si="92"/>
        <v>0</v>
      </c>
      <c r="R366" s="45">
        <f t="shared" si="93"/>
        <v>0</v>
      </c>
    </row>
    <row r="367" spans="2:18" s="41" customFormat="1" ht="29.25" customHeight="1" x14ac:dyDescent="0.25">
      <c r="B367" s="71"/>
      <c r="C367" s="8" t="s">
        <v>52</v>
      </c>
      <c r="D367" s="61" t="s">
        <v>30</v>
      </c>
      <c r="E367" s="73">
        <f>'[1]разовые без стом'!W$79</f>
        <v>250</v>
      </c>
      <c r="F367" s="63">
        <f>'[1]разовые без стом'!ER$79</f>
        <v>51.486525999999998</v>
      </c>
      <c r="G367" s="64">
        <f t="shared" si="97"/>
        <v>250</v>
      </c>
      <c r="H367" s="64">
        <f>'[1]разовые без стом'!G$79</f>
        <v>25</v>
      </c>
      <c r="I367" s="64">
        <f>'[1]разовые без стом'!K$79</f>
        <v>46</v>
      </c>
      <c r="J367" s="64">
        <f>'[1]разовые без стом'!O$79</f>
        <v>37</v>
      </c>
      <c r="K367" s="64">
        <f>'[1]разовые без стом'!V$79</f>
        <v>142</v>
      </c>
      <c r="L367" s="63">
        <f t="shared" si="98"/>
        <v>51.486525999999998</v>
      </c>
      <c r="M367" s="63">
        <f>'[1]разовые без стом'!BL$79</f>
        <v>5.1486526000000001</v>
      </c>
      <c r="N367" s="63">
        <f>'[1]разовые без стом'!CH$79</f>
        <v>9.4735207840000015</v>
      </c>
      <c r="O367" s="63">
        <f>'[1]разовые без стом'!DD$79</f>
        <v>7.6200058479999999</v>
      </c>
      <c r="P367" s="63">
        <f>'[1]разовые без стом'!EM$79</f>
        <v>29.244346768</v>
      </c>
      <c r="Q367" s="45">
        <f t="shared" si="92"/>
        <v>0</v>
      </c>
      <c r="R367" s="45">
        <f t="shared" si="93"/>
        <v>0</v>
      </c>
    </row>
    <row r="368" spans="2:18" s="41" customFormat="1" ht="29.25" customHeight="1" x14ac:dyDescent="0.25">
      <c r="B368" s="71"/>
      <c r="C368" s="50" t="s">
        <v>38</v>
      </c>
      <c r="D368" s="59" t="s">
        <v>30</v>
      </c>
      <c r="E368" s="72">
        <f>SUM(E369:E382)</f>
        <v>12596</v>
      </c>
      <c r="F368" s="72">
        <f t="shared" ref="F368:P368" si="99">SUM(F369:F382)</f>
        <v>1105.6739580000001</v>
      </c>
      <c r="G368" s="72">
        <f t="shared" si="99"/>
        <v>12596</v>
      </c>
      <c r="H368" s="72">
        <f t="shared" si="99"/>
        <v>2687</v>
      </c>
      <c r="I368" s="72">
        <f t="shared" si="99"/>
        <v>3419</v>
      </c>
      <c r="J368" s="72">
        <f t="shared" si="99"/>
        <v>3180</v>
      </c>
      <c r="K368" s="72">
        <f t="shared" si="99"/>
        <v>3310</v>
      </c>
      <c r="L368" s="72">
        <f t="shared" si="99"/>
        <v>1105.6739580000003</v>
      </c>
      <c r="M368" s="72">
        <f t="shared" si="99"/>
        <v>237.10546800000003</v>
      </c>
      <c r="N368" s="72">
        <f t="shared" si="99"/>
        <v>306.65831400000002</v>
      </c>
      <c r="O368" s="72">
        <f t="shared" si="99"/>
        <v>272.48786999999999</v>
      </c>
      <c r="P368" s="72">
        <f t="shared" si="99"/>
        <v>289.42230599999999</v>
      </c>
      <c r="Q368" s="45">
        <f t="shared" si="92"/>
        <v>0</v>
      </c>
      <c r="R368" s="45">
        <f t="shared" si="93"/>
        <v>0</v>
      </c>
    </row>
    <row r="369" spans="2:18" s="41" customFormat="1" ht="29.25" customHeight="1" x14ac:dyDescent="0.25">
      <c r="B369" s="71"/>
      <c r="C369" s="7" t="s">
        <v>15</v>
      </c>
      <c r="D369" s="61" t="s">
        <v>30</v>
      </c>
      <c r="E369" s="73">
        <f>[1]иные!W$67</f>
        <v>3183</v>
      </c>
      <c r="F369" s="63">
        <f>[1]иные!EG$67</f>
        <v>245.04643799999997</v>
      </c>
      <c r="G369" s="64">
        <f>SUM(H369:K369)</f>
        <v>3183</v>
      </c>
      <c r="H369" s="64">
        <f>[1]иные!G$67</f>
        <v>441</v>
      </c>
      <c r="I369" s="64">
        <f>[1]иные!K$67</f>
        <v>805</v>
      </c>
      <c r="J369" s="64">
        <f>[1]иные!O$67</f>
        <v>819</v>
      </c>
      <c r="K369" s="64">
        <f>[1]иные!V$67</f>
        <v>1118</v>
      </c>
      <c r="L369" s="63">
        <f>SUM(M369:P369)</f>
        <v>245.04643799999999</v>
      </c>
      <c r="M369" s="63">
        <f>[1]иные!BE$67</f>
        <v>33.950825999999999</v>
      </c>
      <c r="N369" s="63">
        <f>[1]иные!BY$67</f>
        <v>61.973729999999996</v>
      </c>
      <c r="O369" s="63">
        <f>[1]иные!CS$67</f>
        <v>63.051534000000004</v>
      </c>
      <c r="P369" s="63">
        <f>[1]иные!EB$67</f>
        <v>86.070347999999996</v>
      </c>
      <c r="Q369" s="45">
        <f t="shared" si="92"/>
        <v>0</v>
      </c>
      <c r="R369" s="45">
        <f t="shared" si="93"/>
        <v>0</v>
      </c>
    </row>
    <row r="370" spans="2:18" s="41" customFormat="1" ht="29.25" customHeight="1" x14ac:dyDescent="0.25">
      <c r="B370" s="71"/>
      <c r="C370" s="7" t="s">
        <v>14</v>
      </c>
      <c r="D370" s="61" t="s">
        <v>30</v>
      </c>
      <c r="E370" s="73">
        <f>[1]иные!W$68</f>
        <v>3313</v>
      </c>
      <c r="F370" s="63">
        <f>[1]иные!EG$68</f>
        <v>384.63930000000005</v>
      </c>
      <c r="G370" s="64">
        <f t="shared" ref="G370:G382" si="100">SUM(H370:K370)</f>
        <v>3313</v>
      </c>
      <c r="H370" s="64">
        <f>[1]иные!G$68</f>
        <v>722</v>
      </c>
      <c r="I370" s="64">
        <f>[1]иные!K$68</f>
        <v>1082</v>
      </c>
      <c r="J370" s="64">
        <f>[1]иные!O$68</f>
        <v>711</v>
      </c>
      <c r="K370" s="64">
        <f>[1]иные!V$68</f>
        <v>798</v>
      </c>
      <c r="L370" s="63">
        <f t="shared" ref="L370:L382" si="101">SUM(M370:P370)</f>
        <v>384.63930000000011</v>
      </c>
      <c r="M370" s="63">
        <f>[1]иные!BE$68</f>
        <v>83.824200000000019</v>
      </c>
      <c r="N370" s="63">
        <f>[1]иные!BY$68</f>
        <v>125.62020000000001</v>
      </c>
      <c r="O370" s="63">
        <f>[1]иные!CS$68</f>
        <v>82.547100000000029</v>
      </c>
      <c r="P370" s="63">
        <f>[1]иные!EB$68</f>
        <v>92.647800000000004</v>
      </c>
      <c r="Q370" s="45">
        <f t="shared" si="92"/>
        <v>0</v>
      </c>
      <c r="R370" s="45">
        <f t="shared" si="93"/>
        <v>0</v>
      </c>
    </row>
    <row r="371" spans="2:18" s="41" customFormat="1" ht="29.25" customHeight="1" x14ac:dyDescent="0.25">
      <c r="B371" s="71"/>
      <c r="C371" s="7" t="s">
        <v>17</v>
      </c>
      <c r="D371" s="61" t="s">
        <v>30</v>
      </c>
      <c r="E371" s="73">
        <f>[1]иные!W$69</f>
        <v>462</v>
      </c>
      <c r="F371" s="63">
        <f>[1]иные!EG$69</f>
        <v>37.891854000000002</v>
      </c>
      <c r="G371" s="64">
        <f t="shared" si="100"/>
        <v>462</v>
      </c>
      <c r="H371" s="64">
        <f>[1]иные!G$69</f>
        <v>124</v>
      </c>
      <c r="I371" s="64">
        <f>[1]иные!K$69</f>
        <v>116</v>
      </c>
      <c r="J371" s="64">
        <f>[1]иные!O$69</f>
        <v>116</v>
      </c>
      <c r="K371" s="64">
        <f>[1]иные!V$69</f>
        <v>106</v>
      </c>
      <c r="L371" s="63">
        <f t="shared" si="101"/>
        <v>37.891854000000009</v>
      </c>
      <c r="M371" s="63">
        <f>[1]иные!BE$69</f>
        <v>10.170107999999999</v>
      </c>
      <c r="N371" s="63">
        <f>[1]иные!BY$69</f>
        <v>9.5139720000000008</v>
      </c>
      <c r="O371" s="63">
        <f>[1]иные!CS$69</f>
        <v>9.5139720000000008</v>
      </c>
      <c r="P371" s="63">
        <f>[1]иные!EB$69</f>
        <v>8.6938020000000016</v>
      </c>
      <c r="Q371" s="45">
        <f t="shared" si="92"/>
        <v>0</v>
      </c>
      <c r="R371" s="45">
        <f t="shared" si="93"/>
        <v>0</v>
      </c>
    </row>
    <row r="372" spans="2:18" s="41" customFormat="1" ht="29.25" customHeight="1" x14ac:dyDescent="0.25">
      <c r="B372" s="71"/>
      <c r="C372" s="7" t="s">
        <v>22</v>
      </c>
      <c r="D372" s="61" t="s">
        <v>30</v>
      </c>
      <c r="E372" s="73">
        <f>[1]иные!W$70</f>
        <v>1040</v>
      </c>
      <c r="F372" s="63">
        <f>[1]иные!EG$70</f>
        <v>66.474720000000019</v>
      </c>
      <c r="G372" s="64">
        <f t="shared" si="100"/>
        <v>1040</v>
      </c>
      <c r="H372" s="64">
        <f>[1]иные!G$70</f>
        <v>240</v>
      </c>
      <c r="I372" s="64">
        <f>[1]иные!K$70</f>
        <v>286</v>
      </c>
      <c r="J372" s="64">
        <f>[1]иные!O$70</f>
        <v>328</v>
      </c>
      <c r="K372" s="64">
        <f>[1]иные!V$70</f>
        <v>186</v>
      </c>
      <c r="L372" s="63">
        <f t="shared" si="101"/>
        <v>66.474720000000005</v>
      </c>
      <c r="M372" s="63">
        <f>[1]иные!BE$70</f>
        <v>15.340320000000002</v>
      </c>
      <c r="N372" s="63">
        <f>[1]иные!BY$70</f>
        <v>18.280548000000003</v>
      </c>
      <c r="O372" s="63">
        <f>[1]иные!CS$70</f>
        <v>20.965104000000004</v>
      </c>
      <c r="P372" s="63">
        <f>[1]иные!EB$70</f>
        <v>11.888748000000003</v>
      </c>
      <c r="Q372" s="45">
        <f t="shared" si="92"/>
        <v>0</v>
      </c>
      <c r="R372" s="45">
        <f t="shared" si="93"/>
        <v>0</v>
      </c>
    </row>
    <row r="373" spans="2:18" s="41" customFormat="1" ht="29.25" customHeight="1" x14ac:dyDescent="0.25">
      <c r="B373" s="71"/>
      <c r="C373" s="7" t="s">
        <v>21</v>
      </c>
      <c r="D373" s="61" t="s">
        <v>30</v>
      </c>
      <c r="E373" s="73">
        <f>[1]иные!W$71</f>
        <v>1100</v>
      </c>
      <c r="F373" s="63">
        <f>[1]иные!EG$71</f>
        <v>60.271200000000007</v>
      </c>
      <c r="G373" s="64">
        <f t="shared" si="100"/>
        <v>1100</v>
      </c>
      <c r="H373" s="64">
        <f>[1]иные!G$71</f>
        <v>241</v>
      </c>
      <c r="I373" s="64">
        <f>[1]иные!K$71</f>
        <v>245</v>
      </c>
      <c r="J373" s="64">
        <f>[1]иные!O$71</f>
        <v>372</v>
      </c>
      <c r="K373" s="64">
        <f>[1]иные!V$71</f>
        <v>242</v>
      </c>
      <c r="L373" s="81">
        <f>SUM(M373:P373)</f>
        <v>60.271200000000007</v>
      </c>
      <c r="M373" s="63">
        <f>[1]иные!BE$71</f>
        <v>13.204872000000002</v>
      </c>
      <c r="N373" s="63">
        <f>[1]иные!BY$71</f>
        <v>13.42404</v>
      </c>
      <c r="O373" s="63">
        <f>[1]иные!CS$71</f>
        <v>20.382624000000003</v>
      </c>
      <c r="P373" s="63">
        <f>[1]иные!EB$71</f>
        <v>13.259664000000001</v>
      </c>
      <c r="Q373" s="45">
        <f t="shared" si="92"/>
        <v>0</v>
      </c>
      <c r="R373" s="45">
        <f t="shared" si="93"/>
        <v>0</v>
      </c>
    </row>
    <row r="374" spans="2:18" s="41" customFormat="1" ht="29.25" customHeight="1" x14ac:dyDescent="0.25">
      <c r="B374" s="71"/>
      <c r="C374" s="7" t="s">
        <v>51</v>
      </c>
      <c r="D374" s="61" t="s">
        <v>30</v>
      </c>
      <c r="E374" s="73">
        <f>[1]иные!W$72</f>
        <v>297</v>
      </c>
      <c r="F374" s="63">
        <f>[1]иные!EG$72</f>
        <v>47.039454000000013</v>
      </c>
      <c r="G374" s="64">
        <f t="shared" si="100"/>
        <v>297</v>
      </c>
      <c r="H374" s="64">
        <f>[1]иные!G$72</f>
        <v>70</v>
      </c>
      <c r="I374" s="64">
        <f>[1]иные!K$72</f>
        <v>74</v>
      </c>
      <c r="J374" s="64">
        <f>[1]иные!O$72</f>
        <v>74</v>
      </c>
      <c r="K374" s="64">
        <f>[1]иные!V$72</f>
        <v>79</v>
      </c>
      <c r="L374" s="79">
        <f t="shared" si="101"/>
        <v>47.039454000000006</v>
      </c>
      <c r="M374" s="63">
        <f>[1]иные!BE$72</f>
        <v>11.086740000000002</v>
      </c>
      <c r="N374" s="63">
        <f>[1]иные!BY$72</f>
        <v>11.720268000000003</v>
      </c>
      <c r="O374" s="63">
        <f>[1]иные!CS$72</f>
        <v>11.720268000000004</v>
      </c>
      <c r="P374" s="63">
        <f>[1]иные!EB$72</f>
        <v>12.512178</v>
      </c>
      <c r="Q374" s="45">
        <f t="shared" si="92"/>
        <v>0</v>
      </c>
      <c r="R374" s="45">
        <f t="shared" si="93"/>
        <v>0</v>
      </c>
    </row>
    <row r="375" spans="2:18" s="41" customFormat="1" ht="29.25" customHeight="1" x14ac:dyDescent="0.25">
      <c r="B375" s="71"/>
      <c r="C375" s="7" t="s">
        <v>24</v>
      </c>
      <c r="D375" s="61" t="s">
        <v>30</v>
      </c>
      <c r="E375" s="73">
        <f>[1]иные!W$73</f>
        <v>45</v>
      </c>
      <c r="F375" s="63">
        <f>[1]иные!EG$73</f>
        <v>3.9447000000000005</v>
      </c>
      <c r="G375" s="64">
        <f t="shared" si="100"/>
        <v>45</v>
      </c>
      <c r="H375" s="64">
        <f>[1]иные!G$73</f>
        <v>9</v>
      </c>
      <c r="I375" s="64">
        <f>[1]иные!K$73</f>
        <v>4</v>
      </c>
      <c r="J375" s="64">
        <f>[1]иные!O$73</f>
        <v>23</v>
      </c>
      <c r="K375" s="64">
        <f>[1]иные!V$73</f>
        <v>9</v>
      </c>
      <c r="L375" s="82">
        <f t="shared" si="101"/>
        <v>3.9447000000000001</v>
      </c>
      <c r="M375" s="63">
        <f>[1]иные!BE$73</f>
        <v>0.78893999999999997</v>
      </c>
      <c r="N375" s="63">
        <f>[1]иные!BY$73</f>
        <v>0.35064000000000001</v>
      </c>
      <c r="O375" s="63">
        <f>[1]иные!CS$73</f>
        <v>2.0161800000000003</v>
      </c>
      <c r="P375" s="63">
        <f>[1]иные!EB$73</f>
        <v>0.78893999999999997</v>
      </c>
      <c r="Q375" s="45">
        <f t="shared" si="92"/>
        <v>0</v>
      </c>
      <c r="R375" s="45">
        <f t="shared" si="93"/>
        <v>0</v>
      </c>
    </row>
    <row r="376" spans="2:18" s="41" customFormat="1" ht="29.25" customHeight="1" x14ac:dyDescent="0.25">
      <c r="B376" s="71"/>
      <c r="C376" s="7" t="s">
        <v>16</v>
      </c>
      <c r="D376" s="61" t="s">
        <v>30</v>
      </c>
      <c r="E376" s="73">
        <f>[1]иные!W$74</f>
        <v>87</v>
      </c>
      <c r="F376" s="63">
        <f>[1]иные!EG$74</f>
        <v>10.055285999999999</v>
      </c>
      <c r="G376" s="64">
        <f t="shared" si="100"/>
        <v>87</v>
      </c>
      <c r="H376" s="64">
        <f>[1]иные!G$74</f>
        <v>21</v>
      </c>
      <c r="I376" s="64">
        <f>[1]иные!K$74</f>
        <v>26</v>
      </c>
      <c r="J376" s="64">
        <f>[1]иные!O$74</f>
        <v>16</v>
      </c>
      <c r="K376" s="64">
        <f>[1]иные!V$74</f>
        <v>24</v>
      </c>
      <c r="L376" s="82">
        <f t="shared" si="101"/>
        <v>10.055286000000001</v>
      </c>
      <c r="M376" s="63">
        <f>[1]иные!BE$74</f>
        <v>2.4271379999999998</v>
      </c>
      <c r="N376" s="63">
        <f>[1]иные!BY$74</f>
        <v>3.0050280000000003</v>
      </c>
      <c r="O376" s="63">
        <f>[1]иные!CS$74</f>
        <v>1.8492480000000002</v>
      </c>
      <c r="P376" s="63">
        <f>[1]иные!EB$74</f>
        <v>2.7738720000000003</v>
      </c>
      <c r="Q376" s="45">
        <f t="shared" si="92"/>
        <v>0</v>
      </c>
      <c r="R376" s="45">
        <f t="shared" si="93"/>
        <v>0</v>
      </c>
    </row>
    <row r="377" spans="2:18" s="41" customFormat="1" ht="29.25" customHeight="1" x14ac:dyDescent="0.25">
      <c r="B377" s="71"/>
      <c r="C377" s="7" t="s">
        <v>23</v>
      </c>
      <c r="D377" s="61" t="s">
        <v>30</v>
      </c>
      <c r="E377" s="73">
        <f>[1]иные!W$75</f>
        <v>183</v>
      </c>
      <c r="F377" s="63">
        <f>[1]иные!EG$75</f>
        <v>14.088438</v>
      </c>
      <c r="G377" s="64">
        <f t="shared" si="100"/>
        <v>183</v>
      </c>
      <c r="H377" s="64">
        <f>[1]иные!G$75</f>
        <v>52</v>
      </c>
      <c r="I377" s="64">
        <f>[1]иные!K$75</f>
        <v>50</v>
      </c>
      <c r="J377" s="64">
        <f>[1]иные!O$75</f>
        <v>48</v>
      </c>
      <c r="K377" s="64">
        <f>[1]иные!V$75</f>
        <v>33</v>
      </c>
      <c r="L377" s="63">
        <f t="shared" si="101"/>
        <v>14.088438</v>
      </c>
      <c r="M377" s="63">
        <f>[1]иные!BE$75</f>
        <v>4.0032719999999999</v>
      </c>
      <c r="N377" s="63">
        <f>[1]иные!BY$75</f>
        <v>3.8492999999999999</v>
      </c>
      <c r="O377" s="63">
        <f>[1]иные!CS$75</f>
        <v>3.6953280000000004</v>
      </c>
      <c r="P377" s="63">
        <f>[1]иные!EB$75</f>
        <v>2.5405380000000002</v>
      </c>
      <c r="Q377" s="45">
        <f t="shared" si="92"/>
        <v>0</v>
      </c>
      <c r="R377" s="45">
        <f t="shared" si="93"/>
        <v>0</v>
      </c>
    </row>
    <row r="378" spans="2:18" s="41" customFormat="1" ht="29.25" customHeight="1" x14ac:dyDescent="0.25">
      <c r="B378" s="71"/>
      <c r="C378" s="7" t="s">
        <v>18</v>
      </c>
      <c r="D378" s="61" t="s">
        <v>30</v>
      </c>
      <c r="E378" s="73">
        <f>[1]иные!W$76</f>
        <v>144</v>
      </c>
      <c r="F378" s="63">
        <f>[1]иные!EG$76</f>
        <v>15.475535999999998</v>
      </c>
      <c r="G378" s="64">
        <f t="shared" si="100"/>
        <v>144</v>
      </c>
      <c r="H378" s="64">
        <f>[1]иные!G$76</f>
        <v>36</v>
      </c>
      <c r="I378" s="64">
        <f>[1]иные!K$76</f>
        <v>36</v>
      </c>
      <c r="J378" s="64">
        <f>[1]иные!O$76</f>
        <v>36</v>
      </c>
      <c r="K378" s="64">
        <f>[1]иные!V$76</f>
        <v>36</v>
      </c>
      <c r="L378" s="82">
        <f t="shared" si="101"/>
        <v>15.475535999999998</v>
      </c>
      <c r="M378" s="63">
        <f>[1]иные!BE$76</f>
        <v>3.8688839999999995</v>
      </c>
      <c r="N378" s="63">
        <f>[1]иные!BY$76</f>
        <v>3.8688839999999995</v>
      </c>
      <c r="O378" s="63">
        <f>[1]иные!CS$76</f>
        <v>3.8688839999999995</v>
      </c>
      <c r="P378" s="63">
        <f>[1]иные!EB$76</f>
        <v>3.8688839999999995</v>
      </c>
      <c r="Q378" s="45">
        <f t="shared" si="92"/>
        <v>0</v>
      </c>
      <c r="R378" s="45">
        <f t="shared" si="93"/>
        <v>0</v>
      </c>
    </row>
    <row r="379" spans="2:18" s="41" customFormat="1" ht="29.25" customHeight="1" x14ac:dyDescent="0.25">
      <c r="B379" s="71"/>
      <c r="C379" s="7" t="s">
        <v>20</v>
      </c>
      <c r="D379" s="61" t="s">
        <v>30</v>
      </c>
      <c r="E379" s="73">
        <f>[1]иные!W$77</f>
        <v>930</v>
      </c>
      <c r="F379" s="63">
        <f>[1]иные!EG$77</f>
        <v>84.938759999999974</v>
      </c>
      <c r="G379" s="64">
        <f t="shared" si="100"/>
        <v>930</v>
      </c>
      <c r="H379" s="64">
        <f>[1]иные!G$77</f>
        <v>231</v>
      </c>
      <c r="I379" s="64">
        <f>[1]иные!K$77</f>
        <v>160</v>
      </c>
      <c r="J379" s="64">
        <f>[1]иные!O$77</f>
        <v>325</v>
      </c>
      <c r="K379" s="64">
        <f>[1]иные!V$77</f>
        <v>214</v>
      </c>
      <c r="L379" s="63">
        <f t="shared" si="101"/>
        <v>84.938759999999988</v>
      </c>
      <c r="M379" s="63">
        <f>[1]иные!BE$77</f>
        <v>21.097691999999999</v>
      </c>
      <c r="N379" s="63">
        <f>[1]иные!BY$77</f>
        <v>14.613119999999999</v>
      </c>
      <c r="O379" s="63">
        <f>[1]иные!CS$77</f>
        <v>29.6829</v>
      </c>
      <c r="P379" s="63">
        <f>[1]иные!EB$77</f>
        <v>19.545047999999998</v>
      </c>
      <c r="Q379" s="45">
        <f t="shared" si="92"/>
        <v>0</v>
      </c>
      <c r="R379" s="45">
        <f t="shared" si="93"/>
        <v>0</v>
      </c>
    </row>
    <row r="380" spans="2:18" s="41" customFormat="1" ht="29.25" customHeight="1" x14ac:dyDescent="0.25">
      <c r="B380" s="71"/>
      <c r="C380" s="7" t="s">
        <v>19</v>
      </c>
      <c r="D380" s="61" t="s">
        <v>30</v>
      </c>
      <c r="E380" s="73">
        <f>[1]иные!W$78</f>
        <v>340</v>
      </c>
      <c r="F380" s="63">
        <f>[1]иные!EG$78</f>
        <v>22.484880000000004</v>
      </c>
      <c r="G380" s="64">
        <f t="shared" si="100"/>
        <v>340</v>
      </c>
      <c r="H380" s="64">
        <f>[1]иные!G$78</f>
        <v>106</v>
      </c>
      <c r="I380" s="64">
        <f>[1]иные!K$78</f>
        <v>69</v>
      </c>
      <c r="J380" s="64">
        <f>[1]иные!O$78</f>
        <v>76</v>
      </c>
      <c r="K380" s="64">
        <f>[1]иные!V$78</f>
        <v>89</v>
      </c>
      <c r="L380" s="63">
        <f t="shared" si="101"/>
        <v>22.484880000000004</v>
      </c>
      <c r="M380" s="63">
        <f>[1]иные!BE$78</f>
        <v>7.0099920000000022</v>
      </c>
      <c r="N380" s="63">
        <f>[1]иные!BY$78</f>
        <v>4.5631080000000006</v>
      </c>
      <c r="O380" s="63">
        <f>[1]иные!CS$78</f>
        <v>5.0260320000000007</v>
      </c>
      <c r="P380" s="63">
        <f>[1]иные!EB$78</f>
        <v>5.8857480000000013</v>
      </c>
      <c r="Q380" s="45">
        <f t="shared" si="92"/>
        <v>0</v>
      </c>
      <c r="R380" s="45">
        <f t="shared" si="93"/>
        <v>0</v>
      </c>
    </row>
    <row r="381" spans="2:18" s="41" customFormat="1" ht="29.25" customHeight="1" x14ac:dyDescent="0.25">
      <c r="B381" s="71"/>
      <c r="C381" s="7" t="s">
        <v>55</v>
      </c>
      <c r="D381" s="61" t="s">
        <v>30</v>
      </c>
      <c r="E381" s="73">
        <f>[1]иные!W$79</f>
        <v>1130</v>
      </c>
      <c r="F381" s="63">
        <f>[1]иные!EG$79</f>
        <v>86.994180000000014</v>
      </c>
      <c r="G381" s="64">
        <f t="shared" si="100"/>
        <v>1130</v>
      </c>
      <c r="H381" s="64">
        <f>[1]иные!G$79</f>
        <v>300</v>
      </c>
      <c r="I381" s="64">
        <f>[1]иные!K$79</f>
        <v>380</v>
      </c>
      <c r="J381" s="64">
        <f>[1]иные!O$79</f>
        <v>150</v>
      </c>
      <c r="K381" s="64">
        <f>[1]иные!V$79</f>
        <v>300</v>
      </c>
      <c r="L381" s="63">
        <f t="shared" si="101"/>
        <v>86.99418</v>
      </c>
      <c r="M381" s="63">
        <f>[1]иные!BE$79</f>
        <v>23.095800000000001</v>
      </c>
      <c r="N381" s="63">
        <f>[1]иные!BY$79</f>
        <v>29.25468</v>
      </c>
      <c r="O381" s="63">
        <f>[1]иные!CS$79</f>
        <v>11.5479</v>
      </c>
      <c r="P381" s="63">
        <f>[1]иные!EB$79</f>
        <v>23.095800000000001</v>
      </c>
      <c r="Q381" s="45">
        <f t="shared" si="92"/>
        <v>0</v>
      </c>
      <c r="R381" s="45">
        <f t="shared" si="93"/>
        <v>0</v>
      </c>
    </row>
    <row r="382" spans="2:18" s="41" customFormat="1" ht="29.25" customHeight="1" x14ac:dyDescent="0.25">
      <c r="B382" s="71"/>
      <c r="C382" s="7" t="s">
        <v>52</v>
      </c>
      <c r="D382" s="61" t="s">
        <v>30</v>
      </c>
      <c r="E382" s="73">
        <f>[1]иные!W$80</f>
        <v>342</v>
      </c>
      <c r="F382" s="63">
        <f>[1]иные!EG$80</f>
        <v>26.329211999999998</v>
      </c>
      <c r="G382" s="64">
        <f t="shared" si="100"/>
        <v>342</v>
      </c>
      <c r="H382" s="64">
        <f>[1]иные!G$80</f>
        <v>94</v>
      </c>
      <c r="I382" s="64">
        <f>[1]иные!K$80</f>
        <v>86</v>
      </c>
      <c r="J382" s="64">
        <f>[1]иные!O$80</f>
        <v>86</v>
      </c>
      <c r="K382" s="64">
        <f>[1]иные!V$80</f>
        <v>76</v>
      </c>
      <c r="L382" s="63">
        <f t="shared" si="101"/>
        <v>26.329211999999998</v>
      </c>
      <c r="M382" s="63">
        <f>[1]иные!BE$80</f>
        <v>7.2366840000000003</v>
      </c>
      <c r="N382" s="63">
        <f>[1]иные!BY$80</f>
        <v>6.6207959999999995</v>
      </c>
      <c r="O382" s="63">
        <f>[1]иные!CS$80</f>
        <v>6.6207959999999995</v>
      </c>
      <c r="P382" s="63">
        <f>[1]иные!EB$80</f>
        <v>5.8509359999999999</v>
      </c>
      <c r="Q382" s="45">
        <f t="shared" si="92"/>
        <v>0</v>
      </c>
      <c r="R382" s="45">
        <f t="shared" si="93"/>
        <v>0</v>
      </c>
    </row>
    <row r="383" spans="2:18" s="41" customFormat="1" ht="29.25" customHeight="1" x14ac:dyDescent="0.25">
      <c r="B383" s="71"/>
      <c r="C383" s="50" t="s">
        <v>39</v>
      </c>
      <c r="D383" s="59" t="s">
        <v>30</v>
      </c>
      <c r="E383" s="72">
        <f>SUM(E384:E387)</f>
        <v>3551</v>
      </c>
      <c r="F383" s="72">
        <f t="shared" ref="F383:P383" si="102">SUM(F384:F387)</f>
        <v>2504.5846272000003</v>
      </c>
      <c r="G383" s="72">
        <f t="shared" si="102"/>
        <v>3551</v>
      </c>
      <c r="H383" s="72">
        <f t="shared" si="102"/>
        <v>657</v>
      </c>
      <c r="I383" s="72">
        <f t="shared" si="102"/>
        <v>799</v>
      </c>
      <c r="J383" s="72">
        <f t="shared" si="102"/>
        <v>890</v>
      </c>
      <c r="K383" s="72">
        <f t="shared" si="102"/>
        <v>1205</v>
      </c>
      <c r="L383" s="72">
        <f t="shared" si="102"/>
        <v>2504.5846271999999</v>
      </c>
      <c r="M383" s="72">
        <f t="shared" si="102"/>
        <v>462.45404159999998</v>
      </c>
      <c r="N383" s="72">
        <f t="shared" si="102"/>
        <v>561.66658559999996</v>
      </c>
      <c r="O383" s="72">
        <f t="shared" si="102"/>
        <v>625.1420159999999</v>
      </c>
      <c r="P383" s="72">
        <f t="shared" si="102"/>
        <v>855.32198399999993</v>
      </c>
      <c r="Q383" s="45">
        <f t="shared" si="92"/>
        <v>0</v>
      </c>
      <c r="R383" s="45">
        <f t="shared" si="93"/>
        <v>0</v>
      </c>
    </row>
    <row r="384" spans="2:18" s="41" customFormat="1" ht="29.25" customHeight="1" x14ac:dyDescent="0.25">
      <c r="B384" s="71"/>
      <c r="C384" s="13" t="s">
        <v>40</v>
      </c>
      <c r="D384" s="61" t="s">
        <v>30</v>
      </c>
      <c r="E384" s="73">
        <f>'[1]проф.пос. по стом. '!W$22</f>
        <v>1565</v>
      </c>
      <c r="F384" s="63">
        <f>'[1]проф.пос. по стом. '!EW$22</f>
        <v>1128.2423040000001</v>
      </c>
      <c r="G384" s="64">
        <f>SUM(H384:K384)</f>
        <v>1565</v>
      </c>
      <c r="H384" s="64">
        <f>'[1]проф.пос. по стом. '!G$22</f>
        <v>250</v>
      </c>
      <c r="I384" s="64">
        <f>'[1]проф.пос. по стом. '!K$22</f>
        <v>320</v>
      </c>
      <c r="J384" s="64">
        <f>'[1]проф.пос. по стом. '!O$22</f>
        <v>300</v>
      </c>
      <c r="K384" s="64">
        <f>'[1]проф.пос. по стом. '!V$22</f>
        <v>695</v>
      </c>
      <c r="L384" s="63">
        <f>SUM(M384:P384)</f>
        <v>1128.2423039999999</v>
      </c>
      <c r="M384" s="63">
        <f>'[1]проф.пос. по стом. '!BU$22</f>
        <v>180.2304</v>
      </c>
      <c r="N384" s="63">
        <f>'[1]проф.пос. по стом. '!CO$22</f>
        <v>230.69491199999999</v>
      </c>
      <c r="O384" s="63">
        <f>'[1]проф.пос. по стом. '!DI$22</f>
        <v>216.27647999999996</v>
      </c>
      <c r="P384" s="63">
        <f>'[1]проф.пос. по стом. '!ER$22</f>
        <v>501.04051199999998</v>
      </c>
      <c r="Q384" s="45">
        <f t="shared" si="92"/>
        <v>0</v>
      </c>
      <c r="R384" s="45">
        <f t="shared" si="93"/>
        <v>0</v>
      </c>
    </row>
    <row r="385" spans="2:18" s="41" customFormat="1" ht="29.25" customHeight="1" x14ac:dyDescent="0.25">
      <c r="B385" s="71"/>
      <c r="C385" s="5" t="s">
        <v>41</v>
      </c>
      <c r="D385" s="61" t="s">
        <v>30</v>
      </c>
      <c r="E385" s="73">
        <f>'[1]проф.пос. по стом. '!W$23</f>
        <v>1200</v>
      </c>
      <c r="F385" s="63">
        <f>'[1]проф.пос. по стом. '!EW$23</f>
        <v>823.91039999999987</v>
      </c>
      <c r="G385" s="64">
        <f t="shared" ref="G385:G387" si="103">SUM(H385:K385)</f>
        <v>1200</v>
      </c>
      <c r="H385" s="64">
        <f>'[1]проф.пос. по стом. '!G$23</f>
        <v>240</v>
      </c>
      <c r="I385" s="64">
        <f>'[1]проф.пос. по стом. '!K$23</f>
        <v>300</v>
      </c>
      <c r="J385" s="64">
        <f>'[1]проф.пос. по стом. '!O$23</f>
        <v>330</v>
      </c>
      <c r="K385" s="64">
        <f>'[1]проф.пос. по стом. '!V$23</f>
        <v>330</v>
      </c>
      <c r="L385" s="63">
        <f t="shared" ref="L385:L387" si="104">SUM(M385:P385)</f>
        <v>823.91039999999998</v>
      </c>
      <c r="M385" s="63">
        <f>'[1]проф.пос. по стом. '!BU$23</f>
        <v>164.78208000000001</v>
      </c>
      <c r="N385" s="63">
        <f>'[1]проф.пос. по стом. '!CO$23</f>
        <v>205.97759999999997</v>
      </c>
      <c r="O385" s="63">
        <f>'[1]проф.пос. по стом. '!DI$23</f>
        <v>226.57535999999999</v>
      </c>
      <c r="P385" s="63">
        <f>'[1]проф.пос. по стом. '!ER$23</f>
        <v>226.57535999999999</v>
      </c>
      <c r="Q385" s="45">
        <f t="shared" si="92"/>
        <v>0</v>
      </c>
      <c r="R385" s="45">
        <f t="shared" si="93"/>
        <v>0</v>
      </c>
    </row>
    <row r="386" spans="2:18" s="41" customFormat="1" ht="29.25" customHeight="1" x14ac:dyDescent="0.25">
      <c r="B386" s="71"/>
      <c r="C386" s="13" t="s">
        <v>63</v>
      </c>
      <c r="D386" s="61" t="s">
        <v>30</v>
      </c>
      <c r="E386" s="73">
        <f>'[1]проф.пос. по стом. '!W$24</f>
        <v>372</v>
      </c>
      <c r="F386" s="63">
        <f>'[1]проф.пос. по стом. '!EW$24</f>
        <v>268.1828352</v>
      </c>
      <c r="G386" s="64">
        <f t="shared" si="103"/>
        <v>372</v>
      </c>
      <c r="H386" s="64">
        <f>'[1]проф.пос. по стом. '!G$24</f>
        <v>81</v>
      </c>
      <c r="I386" s="64">
        <f>'[1]проф.пос. по стом. '!K$24</f>
        <v>61</v>
      </c>
      <c r="J386" s="64">
        <f>'[1]проф.пос. по стом. '!O$24</f>
        <v>110</v>
      </c>
      <c r="K386" s="64">
        <f>'[1]проф.пос. по стом. '!V$24</f>
        <v>120</v>
      </c>
      <c r="L386" s="63">
        <f t="shared" si="104"/>
        <v>268.1828352</v>
      </c>
      <c r="M386" s="63">
        <f>'[1]проф.пос. по стом. '!BU$24</f>
        <v>58.394649600000001</v>
      </c>
      <c r="N386" s="63">
        <f>'[1]проф.пос. по стом. '!CO$24</f>
        <v>43.976217600000005</v>
      </c>
      <c r="O386" s="63">
        <f>'[1]проф.пос. по стом. '!DI$24</f>
        <v>79.301376000000005</v>
      </c>
      <c r="P386" s="63">
        <f>'[1]проф.пос. по стом. '!ER$24</f>
        <v>86.510591999999988</v>
      </c>
      <c r="Q386" s="45">
        <f t="shared" si="92"/>
        <v>0</v>
      </c>
      <c r="R386" s="45">
        <f t="shared" si="93"/>
        <v>0</v>
      </c>
    </row>
    <row r="387" spans="2:18" s="41" customFormat="1" ht="29.25" customHeight="1" x14ac:dyDescent="0.25">
      <c r="B387" s="71"/>
      <c r="C387" s="13" t="s">
        <v>64</v>
      </c>
      <c r="D387" s="61" t="s">
        <v>30</v>
      </c>
      <c r="E387" s="73">
        <f>'[1]проф.пос. по стом. '!W$25</f>
        <v>414</v>
      </c>
      <c r="F387" s="63">
        <f>'[1]проф.пос. по стом. '!EW$25</f>
        <v>284.24908799999997</v>
      </c>
      <c r="G387" s="64">
        <f t="shared" si="103"/>
        <v>414</v>
      </c>
      <c r="H387" s="64">
        <f>'[1]проф.пос. по стом. '!G$25</f>
        <v>86</v>
      </c>
      <c r="I387" s="64">
        <f>'[1]проф.пос. по стом. '!K$25</f>
        <v>118</v>
      </c>
      <c r="J387" s="64">
        <f>'[1]проф.пос. по стом. '!O$25</f>
        <v>150</v>
      </c>
      <c r="K387" s="64">
        <f>'[1]проф.пос. по стом. '!V$25</f>
        <v>60</v>
      </c>
      <c r="L387" s="63">
        <f t="shared" si="104"/>
        <v>284.24908799999997</v>
      </c>
      <c r="M387" s="63">
        <f>'[1]проф.пос. по стом. '!BU$25</f>
        <v>59.046911999999999</v>
      </c>
      <c r="N387" s="63">
        <f>'[1]проф.пос. по стом. '!CO$25</f>
        <v>81.017855999999995</v>
      </c>
      <c r="O387" s="63">
        <f>'[1]проф.пос. по стом. '!$DI$25</f>
        <v>102.98879999999998</v>
      </c>
      <c r="P387" s="63">
        <f>'[1]проф.пос. по стом. '!ER$25</f>
        <v>41.195520000000002</v>
      </c>
      <c r="Q387" s="45">
        <f t="shared" si="92"/>
        <v>0</v>
      </c>
      <c r="R387" s="45">
        <f t="shared" si="93"/>
        <v>0</v>
      </c>
    </row>
    <row r="388" spans="2:18" s="41" customFormat="1" ht="29.25" customHeight="1" x14ac:dyDescent="0.25">
      <c r="B388" s="71"/>
      <c r="C388" s="50" t="s">
        <v>42</v>
      </c>
      <c r="D388" s="59" t="s">
        <v>30</v>
      </c>
      <c r="E388" s="72">
        <f>'[2]ПМО взр'!BG$342</f>
        <v>1760</v>
      </c>
      <c r="F388" s="65">
        <f>'[2]ПМО взр'!NN$342</f>
        <v>4335.3740000000007</v>
      </c>
      <c r="G388" s="66">
        <f>H388+I388+J388+K388</f>
        <v>1760</v>
      </c>
      <c r="H388" s="66">
        <f>'[2]ПМО взр'!N$342</f>
        <v>123</v>
      </c>
      <c r="I388" s="66">
        <f>'[2]ПМО взр'!Z$342</f>
        <v>4</v>
      </c>
      <c r="J388" s="66">
        <f>'[2]ПМО взр'!AL$342</f>
        <v>483</v>
      </c>
      <c r="K388" s="66">
        <f>'[2]ПМО взр'!BD$342</f>
        <v>1150</v>
      </c>
      <c r="L388" s="65">
        <f>M388+N388+O388+P388</f>
        <v>4335.3739999999998</v>
      </c>
      <c r="M388" s="65">
        <f>'[2]ПМО взр'!EW$342</f>
        <v>299.786</v>
      </c>
      <c r="N388" s="65">
        <f>'[2]ПМО взр'!HE$342</f>
        <v>8.5380000000000003</v>
      </c>
      <c r="O388" s="65">
        <f>'[2]ПМО взр'!JM$342</f>
        <v>1162.9820000000002</v>
      </c>
      <c r="P388" s="65">
        <f>'[2]ПМО взр'!MY$342</f>
        <v>2864.0679999999993</v>
      </c>
      <c r="Q388" s="45">
        <f t="shared" si="92"/>
        <v>0</v>
      </c>
      <c r="R388" s="45">
        <f t="shared" si="93"/>
        <v>0</v>
      </c>
    </row>
    <row r="389" spans="2:18" s="41" customFormat="1" ht="29.25" customHeight="1" x14ac:dyDescent="0.25">
      <c r="B389" s="71"/>
      <c r="C389" s="50" t="s">
        <v>43</v>
      </c>
      <c r="D389" s="59" t="s">
        <v>30</v>
      </c>
      <c r="E389" s="72">
        <f>'[2]Проф.МО дети  '!V$139</f>
        <v>5954</v>
      </c>
      <c r="F389" s="65">
        <f>'[2]Проф.МО дети  '!DZ$139</f>
        <v>19483.053153302957</v>
      </c>
      <c r="G389" s="77">
        <f t="shared" si="84"/>
        <v>5954</v>
      </c>
      <c r="H389" s="66">
        <f>'[2]Проф.МО дети  '!G$139</f>
        <v>1261</v>
      </c>
      <c r="I389" s="66">
        <f>'[2]Проф.МО дети  '!K$139</f>
        <v>238</v>
      </c>
      <c r="J389" s="66">
        <f>'[2]Проф.МО дети  '!O$139</f>
        <v>1740</v>
      </c>
      <c r="K389" s="66">
        <f>'[2]Проф.МО дети  '!U$139</f>
        <v>2715</v>
      </c>
      <c r="L389" s="65">
        <f t="shared" si="85"/>
        <v>19483.053153302957</v>
      </c>
      <c r="M389" s="65">
        <f>'[2]Проф.МО дети  '!BC$139</f>
        <v>2825.0828287442041</v>
      </c>
      <c r="N389" s="65">
        <f>'[2]Проф.МО дети  '!BW$139</f>
        <v>623.99836665844862</v>
      </c>
      <c r="O389" s="65">
        <f>'[2]Проф.МО дети  '!CQ$139</f>
        <v>6341.1986891904326</v>
      </c>
      <c r="P389" s="65">
        <f>'[2]Проф.МО дети  '!DU$139</f>
        <v>9692.7732687098705</v>
      </c>
      <c r="Q389" s="45">
        <f t="shared" si="92"/>
        <v>0</v>
      </c>
      <c r="R389" s="45">
        <f t="shared" si="93"/>
        <v>0</v>
      </c>
    </row>
    <row r="390" spans="2:18" s="41" customFormat="1" ht="29.25" customHeight="1" x14ac:dyDescent="0.25">
      <c r="B390" s="71"/>
      <c r="C390" s="50" t="s">
        <v>44</v>
      </c>
      <c r="D390" s="59" t="s">
        <v>30</v>
      </c>
      <c r="E390" s="72">
        <f>'[2]ДДС ТЖС'!V$36</f>
        <v>122</v>
      </c>
      <c r="F390" s="65">
        <f>'[2]ДДС ТЖС'!EB$36</f>
        <v>1249.5131168000003</v>
      </c>
      <c r="G390" s="77">
        <f t="shared" si="84"/>
        <v>122</v>
      </c>
      <c r="H390" s="66">
        <f>'[2]ДДС ТЖС'!G$36</f>
        <v>0</v>
      </c>
      <c r="I390" s="66">
        <f>'[2]ДДС ТЖС'!K$36</f>
        <v>0</v>
      </c>
      <c r="J390" s="66">
        <f>'[2]ДДС ТЖС'!O$36</f>
        <v>122</v>
      </c>
      <c r="K390" s="66">
        <f>'[2]ДДС ТЖС'!U$36</f>
        <v>0</v>
      </c>
      <c r="L390" s="65">
        <f t="shared" si="85"/>
        <v>1249.5131168000003</v>
      </c>
      <c r="M390" s="65">
        <f>'[2]ДДС ТЖС'!BE$36</f>
        <v>0</v>
      </c>
      <c r="N390" s="65">
        <f>'[2]ДДС ТЖС'!BY$36</f>
        <v>0</v>
      </c>
      <c r="O390" s="65">
        <f>'[2]ДДС ТЖС'!CS$36</f>
        <v>1249.5131168000003</v>
      </c>
      <c r="P390" s="65">
        <f>'[2]ДДС ТЖС'!DW$36</f>
        <v>0</v>
      </c>
      <c r="Q390" s="45">
        <f t="shared" si="92"/>
        <v>0</v>
      </c>
      <c r="R390" s="45">
        <f t="shared" si="93"/>
        <v>0</v>
      </c>
    </row>
    <row r="391" spans="2:18" s="41" customFormat="1" ht="29.25" customHeight="1" x14ac:dyDescent="0.25">
      <c r="B391" s="71"/>
      <c r="C391" s="50" t="s">
        <v>45</v>
      </c>
      <c r="D391" s="59" t="s">
        <v>30</v>
      </c>
      <c r="E391" s="72">
        <f>'[2]ДДС опека'!V$35</f>
        <v>272</v>
      </c>
      <c r="F391" s="65">
        <f>'[2]ДДС опека'!ED$35</f>
        <v>2744.4339199999999</v>
      </c>
      <c r="G391" s="77">
        <f t="shared" si="84"/>
        <v>272</v>
      </c>
      <c r="H391" s="66">
        <f>'[2]ДДС опека'!G$35</f>
        <v>0</v>
      </c>
      <c r="I391" s="66">
        <f>'[2]ДДС опека'!K$35</f>
        <v>0</v>
      </c>
      <c r="J391" s="66">
        <f>'[2]ДДС опека'!O$35</f>
        <v>272</v>
      </c>
      <c r="K391" s="66">
        <f>'[2]ДДС опека'!U$35</f>
        <v>0</v>
      </c>
      <c r="L391" s="65">
        <f t="shared" si="85"/>
        <v>2744.4339199999999</v>
      </c>
      <c r="M391" s="65">
        <f>'[2]ДДС опека'!BE$35</f>
        <v>0</v>
      </c>
      <c r="N391" s="65">
        <f>'[2]ДДС опека'!BY$35</f>
        <v>0</v>
      </c>
      <c r="O391" s="65">
        <f>'[2]ДДС опека'!CS$35</f>
        <v>2744.4339199999999</v>
      </c>
      <c r="P391" s="65">
        <f>'[2]ДДС опека'!DW$35</f>
        <v>0</v>
      </c>
      <c r="Q391" s="45">
        <f t="shared" si="92"/>
        <v>0</v>
      </c>
      <c r="R391" s="45">
        <f t="shared" si="93"/>
        <v>0</v>
      </c>
    </row>
    <row r="392" spans="2:18" s="41" customFormat="1" ht="29.25" customHeight="1" x14ac:dyDescent="0.25">
      <c r="B392" s="71"/>
      <c r="C392" s="50" t="s">
        <v>46</v>
      </c>
      <c r="D392" s="59" t="s">
        <v>30</v>
      </c>
      <c r="E392" s="72">
        <f>'[2]ДВН1Этап новый '!BG$281</f>
        <v>6656</v>
      </c>
      <c r="F392" s="65">
        <f>'[2]ДВН1Этап новый '!NP$281</f>
        <v>19657.030999999995</v>
      </c>
      <c r="G392" s="66">
        <f>H392+I392+J392+K392</f>
        <v>6656</v>
      </c>
      <c r="H392" s="66">
        <f>'[2]ДВН1Этап новый '!N$281</f>
        <v>1358</v>
      </c>
      <c r="I392" s="66">
        <f>'[2]ДВН1Этап новый '!Z$281</f>
        <v>10</v>
      </c>
      <c r="J392" s="66">
        <f>'[2]ДВН1Этап новый '!AL$281</f>
        <v>895</v>
      </c>
      <c r="K392" s="66">
        <f>'[2]ДВН1Этап новый '!BD$281</f>
        <v>4393</v>
      </c>
      <c r="L392" s="65">
        <f t="shared" si="85"/>
        <v>19657.031000000003</v>
      </c>
      <c r="M392" s="65">
        <f>'[2]ДВН1Этап новый '!EY$281</f>
        <v>3929.9619999999995</v>
      </c>
      <c r="N392" s="65">
        <f>'[2]ДВН1Этап новый '!HG$281</f>
        <v>43.175000000000004</v>
      </c>
      <c r="O392" s="65">
        <f>'[2]ДВН1Этап новый '!JO$281</f>
        <v>2436.5250000000001</v>
      </c>
      <c r="P392" s="65">
        <f>'[2]ДВН1Этап новый '!NA$281</f>
        <v>13247.369000000002</v>
      </c>
      <c r="Q392" s="45">
        <f t="shared" si="92"/>
        <v>0</v>
      </c>
      <c r="R392" s="45">
        <f t="shared" si="93"/>
        <v>0</v>
      </c>
    </row>
    <row r="393" spans="2:18" s="41" customFormat="1" ht="29.25" customHeight="1" x14ac:dyDescent="0.25">
      <c r="B393" s="71"/>
      <c r="C393" s="50" t="s">
        <v>47</v>
      </c>
      <c r="D393" s="59" t="s">
        <v>30</v>
      </c>
      <c r="E393" s="72">
        <f>'[2]ДВН2 этап'!BG$287</f>
        <v>284</v>
      </c>
      <c r="F393" s="65">
        <f>'[2]ДВН2 этап'!ND$287</f>
        <v>1231.1960000000013</v>
      </c>
      <c r="G393" s="77">
        <f t="shared" si="84"/>
        <v>284</v>
      </c>
      <c r="H393" s="66">
        <f>'[2]ДВН2 этап'!N$287</f>
        <v>0</v>
      </c>
      <c r="I393" s="66">
        <f>'[2]ДВН2 этап'!Z$287</f>
        <v>0</v>
      </c>
      <c r="J393" s="66">
        <f>'[2]ДВН2 этап'!AL$287</f>
        <v>0</v>
      </c>
      <c r="K393" s="66">
        <f>'[2]ДВН2 этап'!BD$287</f>
        <v>284</v>
      </c>
      <c r="L393" s="65">
        <f t="shared" si="85"/>
        <v>1231.1960000000013</v>
      </c>
      <c r="M393" s="65">
        <f>'[2]ДВН2 этап'!EM$287</f>
        <v>0</v>
      </c>
      <c r="N393" s="65">
        <f>'[2]ДВН2 этап'!GU$287</f>
        <v>0</v>
      </c>
      <c r="O393" s="65">
        <f>'[2]ДВН2 этап'!JC$287</f>
        <v>0</v>
      </c>
      <c r="P393" s="65">
        <f>'[2]ДВН2 этап'!MO$287</f>
        <v>1231.1960000000013</v>
      </c>
      <c r="Q393" s="45">
        <f t="shared" si="92"/>
        <v>0</v>
      </c>
      <c r="R393" s="45">
        <f t="shared" si="93"/>
        <v>0</v>
      </c>
    </row>
    <row r="394" spans="2:18" s="41" customFormat="1" ht="29.25" customHeight="1" x14ac:dyDescent="0.25">
      <c r="B394" s="71"/>
      <c r="C394" s="50" t="s">
        <v>48</v>
      </c>
      <c r="D394" s="50" t="s">
        <v>30</v>
      </c>
      <c r="E394" s="72">
        <f>'[2]1 в 2 года Исследования кала'!$BF$51</f>
        <v>0</v>
      </c>
      <c r="F394" s="65">
        <f>'[2]1 в 2 года Исследования кала'!$MY$51</f>
        <v>0</v>
      </c>
      <c r="G394" s="67">
        <f t="shared" ref="G394:G395" si="105">H394+I394+J394+K394</f>
        <v>0</v>
      </c>
      <c r="H394" s="66">
        <f>'[2]1 в 2 года Исследования кала'!$M$51</f>
        <v>0</v>
      </c>
      <c r="I394" s="66">
        <f>'[2]1 в 2 года Исследования кала'!$Y$51</f>
        <v>0</v>
      </c>
      <c r="J394" s="66">
        <f>'[2]1 в 2 года Исследования кала'!$AK$51</f>
        <v>0</v>
      </c>
      <c r="K394" s="66">
        <f>'[2]1 в 2 года Исследования кала'!$BC$51</f>
        <v>0</v>
      </c>
      <c r="L394" s="68">
        <f t="shared" ref="L394:L395" si="106">M394+N394+O394+P394</f>
        <v>0</v>
      </c>
      <c r="M394" s="65">
        <f>'[2]1 в 2 года Исследования кала'!$EF$51</f>
        <v>0</v>
      </c>
      <c r="N394" s="65">
        <f>'[2]1 в 2 года Исследования кала'!$GN$51</f>
        <v>0</v>
      </c>
      <c r="O394" s="65">
        <f>'[2]1 в 2 года Исследования кала'!$IV$51</f>
        <v>0</v>
      </c>
      <c r="P394" s="65">
        <f>'[2]1 в 2 года Исследования кала'!$MH$51</f>
        <v>0</v>
      </c>
      <c r="Q394" s="45">
        <f t="shared" si="92"/>
        <v>0</v>
      </c>
      <c r="R394" s="45">
        <f t="shared" si="93"/>
        <v>0</v>
      </c>
    </row>
    <row r="395" spans="2:18" s="41" customFormat="1" ht="29.25" customHeight="1" x14ac:dyDescent="0.25">
      <c r="B395" s="71"/>
      <c r="C395" s="50" t="s">
        <v>49</v>
      </c>
      <c r="D395" s="50" t="s">
        <v>30</v>
      </c>
      <c r="E395" s="72">
        <f>[2]Маммография!$U$48</f>
        <v>0</v>
      </c>
      <c r="F395" s="65">
        <f>[2]Маммография!$DT$48</f>
        <v>0</v>
      </c>
      <c r="G395" s="66">
        <f t="shared" si="105"/>
        <v>0</v>
      </c>
      <c r="H395" s="66">
        <f>[2]Маммография!$F$48</f>
        <v>0</v>
      </c>
      <c r="I395" s="66">
        <f>[2]Маммография!$J$48</f>
        <v>0</v>
      </c>
      <c r="J395" s="66">
        <f>[2]Маммография!$N$48</f>
        <v>0</v>
      </c>
      <c r="K395" s="66">
        <f>[2]Маммография!$T$48</f>
        <v>0</v>
      </c>
      <c r="L395" s="65">
        <f t="shared" si="106"/>
        <v>0</v>
      </c>
      <c r="M395" s="65">
        <f>[2]Маммография!$AW$48</f>
        <v>0</v>
      </c>
      <c r="N395" s="65">
        <f>[2]Маммография!$BQ$48</f>
        <v>0</v>
      </c>
      <c r="O395" s="65">
        <f>[2]Маммография!$CK$48</f>
        <v>0</v>
      </c>
      <c r="P395" s="65">
        <f>[2]Маммография!$DO$48</f>
        <v>0</v>
      </c>
      <c r="Q395" s="45">
        <f t="shared" si="92"/>
        <v>0</v>
      </c>
      <c r="R395" s="45">
        <f t="shared" si="93"/>
        <v>0</v>
      </c>
    </row>
    <row r="396" spans="2:18" s="41" customFormat="1" ht="29.25" customHeight="1" x14ac:dyDescent="0.25">
      <c r="B396" s="71"/>
      <c r="C396" s="69" t="s">
        <v>6</v>
      </c>
      <c r="D396" s="69"/>
      <c r="E396" s="83">
        <f>E313+E328+E329+E330+E331+E335+E349+E353+E368+E383+E388+E389+E390+E391+E392+E393+E394+E395</f>
        <v>112712</v>
      </c>
      <c r="F396" s="83">
        <f t="shared" ref="F396:P396" si="107">F313+F328+F329+F330+F331+F335+F349+F353+F368+F383+F388+F389+F390+F391+F392+F393+F394+F395</f>
        <v>165294.47465976607</v>
      </c>
      <c r="G396" s="83">
        <f t="shared" si="107"/>
        <v>112712</v>
      </c>
      <c r="H396" s="83">
        <f t="shared" si="107"/>
        <v>24652</v>
      </c>
      <c r="I396" s="83">
        <f t="shared" si="107"/>
        <v>26585</v>
      </c>
      <c r="J396" s="83">
        <f t="shared" si="107"/>
        <v>27848</v>
      </c>
      <c r="K396" s="83">
        <f t="shared" si="107"/>
        <v>33627</v>
      </c>
      <c r="L396" s="83">
        <f t="shared" si="107"/>
        <v>165294.47465976613</v>
      </c>
      <c r="M396" s="83">
        <f t="shared" si="107"/>
        <v>32420.166941822528</v>
      </c>
      <c r="N396" s="83">
        <f t="shared" si="107"/>
        <v>33496.306566246778</v>
      </c>
      <c r="O396" s="83">
        <f t="shared" si="107"/>
        <v>42740.260008893325</v>
      </c>
      <c r="P396" s="83">
        <f t="shared" si="107"/>
        <v>56637.741142803476</v>
      </c>
      <c r="Q396" s="45">
        <f t="shared" si="92"/>
        <v>0</v>
      </c>
      <c r="R396" s="45">
        <f t="shared" si="93"/>
        <v>0</v>
      </c>
    </row>
    <row r="397" spans="2:18" s="41" customFormat="1" ht="29.25" customHeight="1" x14ac:dyDescent="0.25">
      <c r="B397" s="71" t="s">
        <v>65</v>
      </c>
      <c r="C397" s="50" t="s">
        <v>12</v>
      </c>
      <c r="D397" s="59" t="s">
        <v>13</v>
      </c>
      <c r="E397" s="72">
        <f>SUM(E398:E406)</f>
        <v>12032</v>
      </c>
      <c r="F397" s="72">
        <f t="shared" ref="F397:P397" si="108">SUM(F398:F406)</f>
        <v>28413.671392800003</v>
      </c>
      <c r="G397" s="72">
        <f t="shared" si="108"/>
        <v>12032</v>
      </c>
      <c r="H397" s="72">
        <f t="shared" si="108"/>
        <v>2973</v>
      </c>
      <c r="I397" s="72">
        <f t="shared" si="108"/>
        <v>2982</v>
      </c>
      <c r="J397" s="72">
        <f t="shared" si="108"/>
        <v>3035</v>
      </c>
      <c r="K397" s="72">
        <f t="shared" si="108"/>
        <v>3042</v>
      </c>
      <c r="L397" s="72">
        <f t="shared" si="108"/>
        <v>28413.671392800003</v>
      </c>
      <c r="M397" s="72">
        <f t="shared" si="108"/>
        <v>7043.5884284000003</v>
      </c>
      <c r="N397" s="72">
        <f t="shared" si="108"/>
        <v>7062.5560488000001</v>
      </c>
      <c r="O397" s="72">
        <f t="shared" si="108"/>
        <v>7152.2231638000012</v>
      </c>
      <c r="P397" s="72">
        <f t="shared" si="108"/>
        <v>7155.3037517999992</v>
      </c>
      <c r="Q397" s="45">
        <f t="shared" si="92"/>
        <v>0</v>
      </c>
      <c r="R397" s="45">
        <f t="shared" si="93"/>
        <v>0</v>
      </c>
    </row>
    <row r="398" spans="2:18" s="41" customFormat="1" ht="29.25" customHeight="1" x14ac:dyDescent="0.25">
      <c r="B398" s="71"/>
      <c r="C398" s="1" t="s">
        <v>14</v>
      </c>
      <c r="D398" s="61" t="s">
        <v>13</v>
      </c>
      <c r="E398" s="73">
        <f>[1]заб.без.стом.!W$97</f>
        <v>3350</v>
      </c>
      <c r="F398" s="63">
        <f>[1]заб.без.стом.!EQ$97</f>
        <v>9214.2587499999991</v>
      </c>
      <c r="G398" s="64">
        <f>SUM(H398:K398)</f>
        <v>3350</v>
      </c>
      <c r="H398" s="64">
        <f>[1]заб.без.стом.!G$97</f>
        <v>840</v>
      </c>
      <c r="I398" s="64">
        <f>[1]заб.без.стом.!K$97</f>
        <v>840</v>
      </c>
      <c r="J398" s="64">
        <f>[1]заб.без.стом.!O$97</f>
        <v>840</v>
      </c>
      <c r="K398" s="64">
        <f>[1]заб.без.стом.!V$97</f>
        <v>830</v>
      </c>
      <c r="L398" s="63">
        <f>SUM(M398:P398)</f>
        <v>9214.2587499999991</v>
      </c>
      <c r="M398" s="63">
        <f>[1]заб.без.стом.!BO$97</f>
        <v>2310.4409999999998</v>
      </c>
      <c r="N398" s="63">
        <f>[1]заб.без.стом.!CI$97</f>
        <v>2310.4409999999998</v>
      </c>
      <c r="O398" s="63">
        <f>[1]заб.без.стом.!DC$97</f>
        <v>2310.4409999999998</v>
      </c>
      <c r="P398" s="63">
        <f>[1]заб.без.стом.!EL$97</f>
        <v>2282.9357499999996</v>
      </c>
      <c r="Q398" s="45">
        <f t="shared" si="92"/>
        <v>0</v>
      </c>
      <c r="R398" s="45">
        <f t="shared" si="93"/>
        <v>0</v>
      </c>
    </row>
    <row r="399" spans="2:18" s="41" customFormat="1" ht="29.25" customHeight="1" x14ac:dyDescent="0.25">
      <c r="B399" s="71"/>
      <c r="C399" s="1" t="s">
        <v>15</v>
      </c>
      <c r="D399" s="61" t="s">
        <v>13</v>
      </c>
      <c r="E399" s="73">
        <f>[1]заб.без.стом.!W$99</f>
        <v>3419</v>
      </c>
      <c r="F399" s="63">
        <f>[1]заб.без.стом.!EQ$99</f>
        <v>6093.8211437999998</v>
      </c>
      <c r="G399" s="64">
        <f t="shared" ref="G399:G406" si="109">SUM(H399:K399)</f>
        <v>3419</v>
      </c>
      <c r="H399" s="64">
        <f>[1]заб.без.стом.!G$99</f>
        <v>819</v>
      </c>
      <c r="I399" s="64">
        <f>[1]заб.без.стом.!K$99</f>
        <v>822</v>
      </c>
      <c r="J399" s="64">
        <f>[1]заб.без.стом.!O$99</f>
        <v>880</v>
      </c>
      <c r="K399" s="64">
        <f>[1]заб.без.стом.!V$99</f>
        <v>898</v>
      </c>
      <c r="L399" s="63">
        <f t="shared" ref="L399:L406" si="110">SUM(M399:P399)</f>
        <v>6093.8211437999998</v>
      </c>
      <c r="M399" s="63">
        <f>[1]заб.без.стом.!BO$99</f>
        <v>1459.7366238000002</v>
      </c>
      <c r="N399" s="63">
        <f>[1]заб.без.стом.!CI$99</f>
        <v>1465.0836444000001</v>
      </c>
      <c r="O399" s="63">
        <f>[1]заб.без.стом.!DC$99</f>
        <v>1568.459376</v>
      </c>
      <c r="P399" s="63">
        <f>[1]заб.без.стом.!EL$99</f>
        <v>1600.5414996000002</v>
      </c>
      <c r="Q399" s="45">
        <f t="shared" si="92"/>
        <v>0</v>
      </c>
      <c r="R399" s="45">
        <f t="shared" si="93"/>
        <v>0</v>
      </c>
    </row>
    <row r="400" spans="2:18" s="41" customFormat="1" ht="29.25" customHeight="1" x14ac:dyDescent="0.25">
      <c r="B400" s="71"/>
      <c r="C400" s="1" t="s">
        <v>20</v>
      </c>
      <c r="D400" s="61" t="s">
        <v>13</v>
      </c>
      <c r="E400" s="73">
        <f>[1]заб.без.стом.!W$101</f>
        <v>501</v>
      </c>
      <c r="F400" s="63">
        <f>[1]заб.без.стом.!EQ$101</f>
        <v>1124.4586284000002</v>
      </c>
      <c r="G400" s="64">
        <f t="shared" si="109"/>
        <v>501</v>
      </c>
      <c r="H400" s="64">
        <f>[1]заб.без.стом.!G$101</f>
        <v>123</v>
      </c>
      <c r="I400" s="64">
        <f>[1]заб.без.стом.!K$101</f>
        <v>126</v>
      </c>
      <c r="J400" s="64">
        <f>[1]заб.без.стом.!O$101</f>
        <v>126</v>
      </c>
      <c r="K400" s="64">
        <f>[1]заб.без.стом.!V$101</f>
        <v>126</v>
      </c>
      <c r="L400" s="63">
        <f t="shared" si="110"/>
        <v>1124.4586284000002</v>
      </c>
      <c r="M400" s="63">
        <f>[1]заб.без.стом.!BO$101</f>
        <v>276.06469320000008</v>
      </c>
      <c r="N400" s="63">
        <f>[1]заб.без.стом.!CI$101</f>
        <v>282.79797840000003</v>
      </c>
      <c r="O400" s="63">
        <f>[1]заб.без.стом.!DC$101</f>
        <v>282.79797840000003</v>
      </c>
      <c r="P400" s="63">
        <f>[1]заб.без.стом.!EL$101</f>
        <v>282.79797840000003</v>
      </c>
      <c r="Q400" s="45">
        <f t="shared" si="92"/>
        <v>0</v>
      </c>
      <c r="R400" s="45">
        <f t="shared" si="93"/>
        <v>0</v>
      </c>
    </row>
    <row r="401" spans="2:18" s="41" customFormat="1" ht="29.25" customHeight="1" x14ac:dyDescent="0.25">
      <c r="B401" s="71"/>
      <c r="C401" s="1" t="s">
        <v>16</v>
      </c>
      <c r="D401" s="61" t="s">
        <v>13</v>
      </c>
      <c r="E401" s="73">
        <f>[1]заб.без.стом.!W$102</f>
        <v>565</v>
      </c>
      <c r="F401" s="63">
        <f>[1]заб.без.стом.!EQ$102</f>
        <v>1305.3991650000003</v>
      </c>
      <c r="G401" s="64">
        <f t="shared" si="109"/>
        <v>565</v>
      </c>
      <c r="H401" s="64">
        <f>[1]заб.без.стом.!G$102</f>
        <v>141</v>
      </c>
      <c r="I401" s="64">
        <f>[1]заб.без.стом.!K$102</f>
        <v>141</v>
      </c>
      <c r="J401" s="64">
        <f>[1]заб.без.стом.!O$102</f>
        <v>141</v>
      </c>
      <c r="K401" s="64">
        <f>[1]заб.без.стом.!V$102</f>
        <v>142</v>
      </c>
      <c r="L401" s="63">
        <f t="shared" si="110"/>
        <v>1305.3991650000003</v>
      </c>
      <c r="M401" s="63">
        <f>[1]заб.без.стом.!BO$102</f>
        <v>325.7721810000001</v>
      </c>
      <c r="N401" s="63">
        <f>[1]заб.без.стом.!CI$102</f>
        <v>325.7721810000001</v>
      </c>
      <c r="O401" s="63">
        <f>[1]заб.без.стом.!DC$102</f>
        <v>325.7721810000001</v>
      </c>
      <c r="P401" s="63">
        <f>[1]заб.без.стом.!EL$102</f>
        <v>328.08262200000001</v>
      </c>
      <c r="Q401" s="45">
        <f t="shared" si="92"/>
        <v>0</v>
      </c>
      <c r="R401" s="45">
        <f t="shared" si="93"/>
        <v>0</v>
      </c>
    </row>
    <row r="402" spans="2:18" s="41" customFormat="1" ht="29.25" customHeight="1" x14ac:dyDescent="0.25">
      <c r="B402" s="71"/>
      <c r="C402" s="1" t="s">
        <v>17</v>
      </c>
      <c r="D402" s="61" t="s">
        <v>13</v>
      </c>
      <c r="E402" s="73">
        <f>[1]заб.без.стом.!W$103</f>
        <v>1127</v>
      </c>
      <c r="F402" s="63">
        <f>[1]заб.без.стом.!EQ$103</f>
        <v>2331.0809396000004</v>
      </c>
      <c r="G402" s="64">
        <f t="shared" si="109"/>
        <v>1127</v>
      </c>
      <c r="H402" s="64">
        <f>[1]заб.без.стом.!G$103</f>
        <v>282</v>
      </c>
      <c r="I402" s="64">
        <f>[1]заб.без.стом.!K$103</f>
        <v>282</v>
      </c>
      <c r="J402" s="64">
        <f>[1]заб.без.стом.!O$103</f>
        <v>282</v>
      </c>
      <c r="K402" s="64">
        <f>[1]заб.без.стом.!V$103</f>
        <v>281</v>
      </c>
      <c r="L402" s="63">
        <f t="shared" si="110"/>
        <v>2331.0809396</v>
      </c>
      <c r="M402" s="63">
        <f>[1]заб.без.стом.!BO$103</f>
        <v>583.28733360000001</v>
      </c>
      <c r="N402" s="63">
        <f>[1]заб.без.стом.!CI$103</f>
        <v>583.28733360000001</v>
      </c>
      <c r="O402" s="63">
        <f>[1]заб.без.стом.!DC$103</f>
        <v>583.28733360000001</v>
      </c>
      <c r="P402" s="63">
        <f>[1]заб.без.стом.!EL$103</f>
        <v>581.21893880000005</v>
      </c>
      <c r="Q402" s="45">
        <f t="shared" si="92"/>
        <v>0</v>
      </c>
      <c r="R402" s="45">
        <f t="shared" si="93"/>
        <v>0</v>
      </c>
    </row>
    <row r="403" spans="2:18" s="41" customFormat="1" ht="29.25" customHeight="1" x14ac:dyDescent="0.25">
      <c r="B403" s="71"/>
      <c r="C403" s="1" t="s">
        <v>18</v>
      </c>
      <c r="D403" s="61" t="s">
        <v>13</v>
      </c>
      <c r="E403" s="73">
        <f>[1]заб.без.стом.!W$104</f>
        <v>1613</v>
      </c>
      <c r="F403" s="63">
        <f>[1]заб.без.стом.!EQ$104</f>
        <v>5501.3800630000005</v>
      </c>
      <c r="G403" s="64">
        <f t="shared" si="109"/>
        <v>1613</v>
      </c>
      <c r="H403" s="64">
        <f>[1]заб.без.стом.!G$104</f>
        <v>404</v>
      </c>
      <c r="I403" s="64">
        <f>[1]заб.без.стом.!K$104</f>
        <v>405</v>
      </c>
      <c r="J403" s="64">
        <f>[1]заб.без.стом.!O$104</f>
        <v>402</v>
      </c>
      <c r="K403" s="64">
        <f>[1]заб.без.стом.!V$104</f>
        <v>402</v>
      </c>
      <c r="L403" s="63">
        <f t="shared" si="110"/>
        <v>5501.3800630000005</v>
      </c>
      <c r="M403" s="63">
        <f>[1]заб.без.стом.!BO$104</f>
        <v>1377.903004</v>
      </c>
      <c r="N403" s="63">
        <f>[1]заб.без.стом.!CI$104</f>
        <v>1381.3136550000002</v>
      </c>
      <c r="O403" s="63">
        <f>[1]заб.без.стом.!DC$104</f>
        <v>1371.0817020000002</v>
      </c>
      <c r="P403" s="63">
        <f>[1]заб.без.стом.!EL$104</f>
        <v>1371.0817020000002</v>
      </c>
      <c r="Q403" s="45">
        <f t="shared" si="92"/>
        <v>0</v>
      </c>
      <c r="R403" s="45">
        <f t="shared" si="93"/>
        <v>0</v>
      </c>
    </row>
    <row r="404" spans="2:18" s="41" customFormat="1" ht="29.25" customHeight="1" x14ac:dyDescent="0.25">
      <c r="B404" s="71"/>
      <c r="C404" s="1" t="s">
        <v>22</v>
      </c>
      <c r="D404" s="61" t="s">
        <v>13</v>
      </c>
      <c r="E404" s="73">
        <f>[1]заб.без.стом.!W$105</f>
        <v>672</v>
      </c>
      <c r="F404" s="63">
        <f>[1]заб.без.стом.!EQ$105</f>
        <v>1478.6822400000001</v>
      </c>
      <c r="G404" s="64">
        <f t="shared" si="109"/>
        <v>672</v>
      </c>
      <c r="H404" s="64">
        <f>[1]заб.без.стом.!G$105</f>
        <v>168</v>
      </c>
      <c r="I404" s="64">
        <f>[1]заб.без.стом.!K$105</f>
        <v>168</v>
      </c>
      <c r="J404" s="64">
        <f>[1]заб.без.стом.!O$105</f>
        <v>168</v>
      </c>
      <c r="K404" s="64">
        <f>[1]заб.без.стом.!V$105</f>
        <v>168</v>
      </c>
      <c r="L404" s="63">
        <f t="shared" si="110"/>
        <v>1478.6822400000001</v>
      </c>
      <c r="M404" s="63">
        <f>[1]заб.без.стом.!BO$105</f>
        <v>369.67056000000002</v>
      </c>
      <c r="N404" s="63">
        <f>[1]заб.без.стом.!CI$105</f>
        <v>369.67056000000002</v>
      </c>
      <c r="O404" s="63">
        <f>[1]заб.без.стом.!DC$105</f>
        <v>369.67056000000002</v>
      </c>
      <c r="P404" s="63">
        <f>[1]заб.без.стом.!EL$105</f>
        <v>369.67056000000002</v>
      </c>
      <c r="Q404" s="45">
        <f t="shared" si="92"/>
        <v>0</v>
      </c>
      <c r="R404" s="45">
        <f t="shared" si="93"/>
        <v>0</v>
      </c>
    </row>
    <row r="405" spans="2:18" s="41" customFormat="1" ht="29.25" customHeight="1" x14ac:dyDescent="0.25">
      <c r="B405" s="71"/>
      <c r="C405" s="1" t="s">
        <v>21</v>
      </c>
      <c r="D405" s="61" t="s">
        <v>13</v>
      </c>
      <c r="E405" s="73">
        <f>[1]заб.без.стом.!W$106</f>
        <v>785</v>
      </c>
      <c r="F405" s="63">
        <f>[1]заб.без.стом.!EQ$106</f>
        <v>1364.5904630000005</v>
      </c>
      <c r="G405" s="64">
        <f t="shared" si="109"/>
        <v>785</v>
      </c>
      <c r="H405" s="64">
        <f>[1]заб.без.стом.!G$106</f>
        <v>196</v>
      </c>
      <c r="I405" s="64">
        <f>[1]заб.без.стом.!K$106</f>
        <v>198</v>
      </c>
      <c r="J405" s="64">
        <f>[1]заб.без.стом.!O$106</f>
        <v>196</v>
      </c>
      <c r="K405" s="64">
        <f>[1]заб.без.стом.!V$106</f>
        <v>195</v>
      </c>
      <c r="L405" s="63">
        <f t="shared" si="110"/>
        <v>1364.5904630000005</v>
      </c>
      <c r="M405" s="63">
        <f>[1]заб.без.стом.!BO$106</f>
        <v>340.71303280000006</v>
      </c>
      <c r="N405" s="63">
        <f>[1]заб.без.стом.!CI$106</f>
        <v>344.18969640000012</v>
      </c>
      <c r="O405" s="63">
        <f>[1]заб.без.стом.!DC$106</f>
        <v>340.71303280000006</v>
      </c>
      <c r="P405" s="63">
        <f>[1]заб.без.стом.!EL$106</f>
        <v>338.97470100000004</v>
      </c>
      <c r="Q405" s="45">
        <f t="shared" si="92"/>
        <v>0</v>
      </c>
      <c r="R405" s="45">
        <f t="shared" si="93"/>
        <v>0</v>
      </c>
    </row>
    <row r="406" spans="2:18" s="41" customFormat="1" ht="29.25" customHeight="1" x14ac:dyDescent="0.25">
      <c r="B406" s="71"/>
      <c r="C406" s="1" t="s">
        <v>19</v>
      </c>
      <c r="D406" s="61" t="s">
        <v>13</v>
      </c>
      <c r="E406" s="73">
        <f>[1]заб.без.стом.!W$107</f>
        <v>0</v>
      </c>
      <c r="F406" s="63">
        <f>[1]заб.без.стом.!EQ$107</f>
        <v>0</v>
      </c>
      <c r="G406" s="64">
        <f t="shared" si="109"/>
        <v>0</v>
      </c>
      <c r="H406" s="64">
        <f>[1]заб.без.стом.!G$107</f>
        <v>0</v>
      </c>
      <c r="I406" s="64">
        <f>[1]заб.без.стом.!K$107</f>
        <v>0</v>
      </c>
      <c r="J406" s="64">
        <f>[1]заб.без.стом.!O$107</f>
        <v>0</v>
      </c>
      <c r="K406" s="64">
        <f>[1]заб.без.стом.!V$107</f>
        <v>0</v>
      </c>
      <c r="L406" s="63">
        <f t="shared" si="110"/>
        <v>0</v>
      </c>
      <c r="M406" s="63">
        <f>[1]заб.без.стом.!BO$107</f>
        <v>0</v>
      </c>
      <c r="N406" s="63">
        <f>[1]заб.без.стом.!CI$107</f>
        <v>0</v>
      </c>
      <c r="O406" s="63">
        <f>[1]заб.без.стом.!DC$107</f>
        <v>0</v>
      </c>
      <c r="P406" s="63">
        <f>[1]заб.без.стом.!EL$107</f>
        <v>0</v>
      </c>
      <c r="Q406" s="45">
        <f t="shared" ref="Q406:Q472" si="111">E406-G406</f>
        <v>0</v>
      </c>
      <c r="R406" s="45">
        <f t="shared" ref="R406:R472" si="112">F406-L406</f>
        <v>0</v>
      </c>
    </row>
    <row r="407" spans="2:18" s="41" customFormat="1" ht="29.25" customHeight="1" x14ac:dyDescent="0.25">
      <c r="B407" s="71"/>
      <c r="C407" s="50" t="s">
        <v>25</v>
      </c>
      <c r="D407" s="59" t="s">
        <v>13</v>
      </c>
      <c r="E407" s="72">
        <f>'[1]стом обр.'!W$21</f>
        <v>968</v>
      </c>
      <c r="F407" s="65">
        <f>'[1]стом обр.'!FE$21</f>
        <v>1781.9873280000002</v>
      </c>
      <c r="G407" s="66">
        <f t="shared" ref="G407" si="113">H407+I407+J407+K407</f>
        <v>968</v>
      </c>
      <c r="H407" s="66">
        <f>'[1]стом обр.'!G$21</f>
        <v>241</v>
      </c>
      <c r="I407" s="66">
        <f>'[1]стом обр.'!K$21</f>
        <v>243</v>
      </c>
      <c r="J407" s="66">
        <f>'[1]стом обр.'!O$21</f>
        <v>243</v>
      </c>
      <c r="K407" s="66">
        <f>'[1]стом обр.'!V$21</f>
        <v>241</v>
      </c>
      <c r="L407" s="65">
        <f t="shared" ref="L407" si="114">M407+N407+O407+P407</f>
        <v>1781.9873279999997</v>
      </c>
      <c r="M407" s="65">
        <f>'[1]стом обр.'!CC$21</f>
        <v>443.655936</v>
      </c>
      <c r="N407" s="65">
        <f>'[1]стом обр.'!CW$21</f>
        <v>447.33772799999991</v>
      </c>
      <c r="O407" s="65">
        <f>'[1]стом обр.'!DQ$21</f>
        <v>447.33772799999991</v>
      </c>
      <c r="P407" s="65">
        <f>'[1]стом обр.'!EZ$21</f>
        <v>443.655936</v>
      </c>
      <c r="Q407" s="45">
        <f t="shared" si="111"/>
        <v>0</v>
      </c>
      <c r="R407" s="45">
        <f t="shared" si="112"/>
        <v>0</v>
      </c>
    </row>
    <row r="408" spans="2:18" s="41" customFormat="1" ht="29.25" customHeight="1" x14ac:dyDescent="0.25">
      <c r="B408" s="71"/>
      <c r="C408" s="54" t="s">
        <v>26</v>
      </c>
      <c r="D408" s="50" t="s">
        <v>27</v>
      </c>
      <c r="E408" s="72">
        <f>'[1]КТМРТ(обращение)'!Y$229</f>
        <v>0</v>
      </c>
      <c r="F408" s="65">
        <f>'[1]КТМРТ(обращение)'!EE$229</f>
        <v>0</v>
      </c>
      <c r="G408" s="66">
        <f>SUBTOTAL(9,H408:K408)</f>
        <v>0</v>
      </c>
      <c r="H408" s="66">
        <f>'[1]КТМРТ(обращение)'!H$229</f>
        <v>0</v>
      </c>
      <c r="I408" s="66">
        <f>'[1]КТМРТ(обращение)'!L$229</f>
        <v>0</v>
      </c>
      <c r="J408" s="66">
        <f>'[1]КТМРТ(обращение)'!Q$229</f>
        <v>0</v>
      </c>
      <c r="K408" s="66">
        <f>'[1]КТМРТ(обращение)'!X$229</f>
        <v>0</v>
      </c>
      <c r="L408" s="65">
        <f>SUBTOTAL(9,M408:P408)</f>
        <v>0</v>
      </c>
      <c r="M408" s="65">
        <f>'[1]КТМРТ(обращение)'!BC$229</f>
        <v>0</v>
      </c>
      <c r="N408" s="65">
        <f>'[1]КТМРТ(обращение)'!BW$229</f>
        <v>0</v>
      </c>
      <c r="O408" s="65">
        <f>'[1]КТМРТ(обращение)'!CQ$229</f>
        <v>0</v>
      </c>
      <c r="P408" s="65">
        <f>'[1]КТМРТ(обращение)'!DZ$229</f>
        <v>0</v>
      </c>
      <c r="Q408" s="45">
        <f t="shared" si="111"/>
        <v>0</v>
      </c>
      <c r="R408" s="45">
        <f t="shared" si="112"/>
        <v>0</v>
      </c>
    </row>
    <row r="409" spans="2:18" s="41" customFormat="1" ht="29.25" customHeight="1" x14ac:dyDescent="0.25">
      <c r="B409" s="71"/>
      <c r="C409" s="50" t="s">
        <v>28</v>
      </c>
      <c r="D409" s="59" t="s">
        <v>13</v>
      </c>
      <c r="E409" s="72">
        <f>SUM(E410:E412)</f>
        <v>4212</v>
      </c>
      <c r="F409" s="72">
        <f t="shared" ref="F409:P409" si="115">SUM(F410:F412)</f>
        <v>4834.26983802624</v>
      </c>
      <c r="G409" s="72">
        <f t="shared" si="115"/>
        <v>4212</v>
      </c>
      <c r="H409" s="72">
        <f t="shared" si="115"/>
        <v>1053</v>
      </c>
      <c r="I409" s="72">
        <f t="shared" si="115"/>
        <v>1053</v>
      </c>
      <c r="J409" s="72">
        <f t="shared" si="115"/>
        <v>1053</v>
      </c>
      <c r="K409" s="72">
        <f t="shared" si="115"/>
        <v>1053</v>
      </c>
      <c r="L409" s="72">
        <f t="shared" si="115"/>
        <v>4834.26983802624</v>
      </c>
      <c r="M409" s="72">
        <f t="shared" si="115"/>
        <v>1208.56745950656</v>
      </c>
      <c r="N409" s="72">
        <f t="shared" si="115"/>
        <v>1208.56745950656</v>
      </c>
      <c r="O409" s="72">
        <f t="shared" si="115"/>
        <v>1208.56745950656</v>
      </c>
      <c r="P409" s="72">
        <f t="shared" si="115"/>
        <v>1208.56745950656</v>
      </c>
      <c r="Q409" s="45">
        <f t="shared" si="111"/>
        <v>0</v>
      </c>
      <c r="R409" s="45">
        <f t="shared" si="112"/>
        <v>0</v>
      </c>
    </row>
    <row r="410" spans="2:18" s="41" customFormat="1" ht="29.25" customHeight="1" x14ac:dyDescent="0.25">
      <c r="B410" s="71"/>
      <c r="C410" s="9" t="s">
        <v>15</v>
      </c>
      <c r="D410" s="61" t="s">
        <v>13</v>
      </c>
      <c r="E410" s="73">
        <f>'[1]неотложка с коэф'!W$29</f>
        <v>2520</v>
      </c>
      <c r="F410" s="63">
        <f>'[1]неотложка с коэф'!EQ$29</f>
        <v>2407.1596934111999</v>
      </c>
      <c r="G410" s="64">
        <f>SUM(H410:K410)</f>
        <v>2520</v>
      </c>
      <c r="H410" s="64">
        <f>'[1]неотложка с коэф'!G$29</f>
        <v>630</v>
      </c>
      <c r="I410" s="64">
        <f>'[1]неотложка с коэф'!K$29</f>
        <v>630</v>
      </c>
      <c r="J410" s="64">
        <f>'[1]неотложка с коэф'!O$29</f>
        <v>630</v>
      </c>
      <c r="K410" s="64">
        <f>'[1]неотложка с коэф'!V$29</f>
        <v>630</v>
      </c>
      <c r="L410" s="63">
        <f>SUM(M410:P410)</f>
        <v>2407.1596934111999</v>
      </c>
      <c r="M410" s="63">
        <f>'[1]неотложка с коэф'!BO$29</f>
        <v>601.78992335279997</v>
      </c>
      <c r="N410" s="63">
        <f>'[1]неотложка с коэф'!CI$29</f>
        <v>601.78992335279997</v>
      </c>
      <c r="O410" s="63">
        <f>'[1]неотложка с коэф'!DC$29</f>
        <v>601.78992335279997</v>
      </c>
      <c r="P410" s="63">
        <f>'[1]неотложка с коэф'!EL$29</f>
        <v>601.78992335279997</v>
      </c>
      <c r="Q410" s="45">
        <f t="shared" si="111"/>
        <v>0</v>
      </c>
      <c r="R410" s="45">
        <f t="shared" si="112"/>
        <v>0</v>
      </c>
    </row>
    <row r="411" spans="2:18" s="41" customFormat="1" ht="29.25" customHeight="1" x14ac:dyDescent="0.25">
      <c r="B411" s="71"/>
      <c r="C411" s="9" t="s">
        <v>14</v>
      </c>
      <c r="D411" s="61" t="s">
        <v>13</v>
      </c>
      <c r="E411" s="73">
        <f>'[1]неотложка с коэф'!W$30</f>
        <v>1596</v>
      </c>
      <c r="F411" s="63">
        <f>'[1]неотложка с коэф'!EQ$30</f>
        <v>2299.099216176</v>
      </c>
      <c r="G411" s="64">
        <f t="shared" ref="G411:G412" si="116">SUM(H411:K411)</f>
        <v>1596</v>
      </c>
      <c r="H411" s="64">
        <f>'[1]неотложка с коэф'!G$30</f>
        <v>399</v>
      </c>
      <c r="I411" s="64">
        <f>'[1]неотложка с коэф'!K$30</f>
        <v>399</v>
      </c>
      <c r="J411" s="64">
        <f>'[1]неотложка с коэф'!O$30</f>
        <v>399</v>
      </c>
      <c r="K411" s="64">
        <f>'[1]неотложка с коэф'!V$30</f>
        <v>399</v>
      </c>
      <c r="L411" s="63">
        <f t="shared" ref="L411:L412" si="117">SUM(M411:P411)</f>
        <v>2299.099216176</v>
      </c>
      <c r="M411" s="63">
        <f>'[1]неотложка с коэф'!BO$30</f>
        <v>574.77480404400001</v>
      </c>
      <c r="N411" s="63">
        <f>'[1]неотложка с коэф'!CI$30</f>
        <v>574.77480404400001</v>
      </c>
      <c r="O411" s="63">
        <f>'[1]неотложка с коэф'!DC$30</f>
        <v>574.77480404400001</v>
      </c>
      <c r="P411" s="63">
        <f>'[1]неотложка с коэф'!EL$30</f>
        <v>574.77480404400001</v>
      </c>
      <c r="Q411" s="45">
        <f t="shared" si="111"/>
        <v>0</v>
      </c>
      <c r="R411" s="45">
        <f t="shared" si="112"/>
        <v>0</v>
      </c>
    </row>
    <row r="412" spans="2:18" s="41" customFormat="1" ht="29.25" customHeight="1" x14ac:dyDescent="0.25">
      <c r="B412" s="71"/>
      <c r="C412" s="9" t="s">
        <v>37</v>
      </c>
      <c r="D412" s="61" t="s">
        <v>13</v>
      </c>
      <c r="E412" s="73">
        <f>'[1]неотложка с коэф'!W$31</f>
        <v>96</v>
      </c>
      <c r="F412" s="63">
        <f>'[1]неотложка с коэф'!EQ$31</f>
        <v>128.01092843903999</v>
      </c>
      <c r="G412" s="64">
        <f t="shared" si="116"/>
        <v>96</v>
      </c>
      <c r="H412" s="64">
        <f>'[1]неотложка с коэф'!G$31</f>
        <v>24</v>
      </c>
      <c r="I412" s="64">
        <f>'[1]неотложка с коэф'!K$31</f>
        <v>24</v>
      </c>
      <c r="J412" s="64">
        <f>'[1]неотложка с коэф'!O$31</f>
        <v>24</v>
      </c>
      <c r="K412" s="64">
        <f>'[1]неотложка с коэф'!V$31</f>
        <v>24</v>
      </c>
      <c r="L412" s="63">
        <f t="shared" si="117"/>
        <v>128.01092843903999</v>
      </c>
      <c r="M412" s="63">
        <f>'[1]неотложка с коэф'!BO$31</f>
        <v>32.002732109759997</v>
      </c>
      <c r="N412" s="63">
        <f>'[1]неотложка с коэф'!CI$31</f>
        <v>32.002732109759997</v>
      </c>
      <c r="O412" s="63">
        <f>'[1]неотложка с коэф'!DC$31</f>
        <v>32.002732109759997</v>
      </c>
      <c r="P412" s="63">
        <f>'[1]неотложка с коэф'!EL$31</f>
        <v>32.002732109759997</v>
      </c>
      <c r="Q412" s="45">
        <f t="shared" si="111"/>
        <v>0</v>
      </c>
      <c r="R412" s="45">
        <f t="shared" si="112"/>
        <v>0</v>
      </c>
    </row>
    <row r="413" spans="2:18" s="41" customFormat="1" ht="29.25" customHeight="1" x14ac:dyDescent="0.25">
      <c r="B413" s="71"/>
      <c r="C413" s="50" t="s">
        <v>29</v>
      </c>
      <c r="D413" s="59" t="s">
        <v>30</v>
      </c>
      <c r="E413" s="72">
        <f>SUM(E414:E423)</f>
        <v>2395</v>
      </c>
      <c r="F413" s="72">
        <f t="shared" ref="F413:P413" si="118">SUM(F414:F423)</f>
        <v>617.90227200000004</v>
      </c>
      <c r="G413" s="72">
        <f t="shared" si="118"/>
        <v>2395</v>
      </c>
      <c r="H413" s="72">
        <f t="shared" si="118"/>
        <v>599</v>
      </c>
      <c r="I413" s="72">
        <f t="shared" si="118"/>
        <v>599</v>
      </c>
      <c r="J413" s="72">
        <f t="shared" si="118"/>
        <v>599</v>
      </c>
      <c r="K413" s="72">
        <f t="shared" si="118"/>
        <v>598</v>
      </c>
      <c r="L413" s="72">
        <f t="shared" si="118"/>
        <v>617.90227200000004</v>
      </c>
      <c r="M413" s="72">
        <f t="shared" si="118"/>
        <v>154.55941799999999</v>
      </c>
      <c r="N413" s="72">
        <f t="shared" si="118"/>
        <v>154.55941799999999</v>
      </c>
      <c r="O413" s="72">
        <f t="shared" si="118"/>
        <v>154.55941799999999</v>
      </c>
      <c r="P413" s="72">
        <f t="shared" si="118"/>
        <v>154.224018</v>
      </c>
      <c r="Q413" s="45">
        <f t="shared" si="111"/>
        <v>0</v>
      </c>
      <c r="R413" s="45">
        <f t="shared" si="112"/>
        <v>0</v>
      </c>
    </row>
    <row r="414" spans="2:18" s="41" customFormat="1" ht="29.25" customHeight="1" x14ac:dyDescent="0.25">
      <c r="B414" s="71"/>
      <c r="C414" s="3" t="s">
        <v>14</v>
      </c>
      <c r="D414" s="61" t="s">
        <v>30</v>
      </c>
      <c r="E414" s="73">
        <f>[1]ДНХБ!W$79</f>
        <v>559</v>
      </c>
      <c r="F414" s="63">
        <f>[1]ДНХБ!EE$79</f>
        <v>187.48860000000002</v>
      </c>
      <c r="G414" s="64">
        <f>SUM(H414:K414)</f>
        <v>559</v>
      </c>
      <c r="H414" s="64">
        <f>[1]ДНХБ!G$79</f>
        <v>140</v>
      </c>
      <c r="I414" s="64">
        <f>[1]ДНХБ!K$79</f>
        <v>140</v>
      </c>
      <c r="J414" s="64">
        <f>[1]ДНХБ!O$79</f>
        <v>140</v>
      </c>
      <c r="K414" s="64">
        <f>[1]ДНХБ!V$79</f>
        <v>139</v>
      </c>
      <c r="L414" s="63">
        <f>SUM(M414:P414)</f>
        <v>187.48860000000002</v>
      </c>
      <c r="M414" s="63">
        <f>[1]ДНХБ!BC$79</f>
        <v>46.956000000000003</v>
      </c>
      <c r="N414" s="63">
        <f>[1]ДНХБ!BW$79</f>
        <v>46.956000000000003</v>
      </c>
      <c r="O414" s="63">
        <f>[1]ДНХБ!CQ$79</f>
        <v>46.956000000000003</v>
      </c>
      <c r="P414" s="63">
        <f>[1]ДНХБ!DZ$79</f>
        <v>46.62060000000001</v>
      </c>
      <c r="Q414" s="45">
        <f t="shared" si="111"/>
        <v>0</v>
      </c>
      <c r="R414" s="45">
        <f t="shared" si="112"/>
        <v>0</v>
      </c>
    </row>
    <row r="415" spans="2:18" s="41" customFormat="1" ht="29.25" customHeight="1" x14ac:dyDescent="0.25">
      <c r="B415" s="71"/>
      <c r="C415" s="3" t="s">
        <v>15</v>
      </c>
      <c r="D415" s="61" t="s">
        <v>30</v>
      </c>
      <c r="E415" s="73">
        <f>[1]ДНХБ!W$80</f>
        <v>660</v>
      </c>
      <c r="F415" s="63">
        <f>[1]ДНХБ!EE$80</f>
        <v>146.78664000000001</v>
      </c>
      <c r="G415" s="64">
        <f t="shared" ref="G415:G423" si="119">SUM(H415:K415)</f>
        <v>660</v>
      </c>
      <c r="H415" s="64">
        <f>[1]ДНХБ!G$80</f>
        <v>165</v>
      </c>
      <c r="I415" s="64">
        <f>[1]ДНХБ!K$80</f>
        <v>165</v>
      </c>
      <c r="J415" s="64">
        <f>[1]ДНХБ!O$80</f>
        <v>165</v>
      </c>
      <c r="K415" s="64">
        <f>[1]ДНХБ!V$80</f>
        <v>165</v>
      </c>
      <c r="L415" s="63">
        <f t="shared" ref="L415:L423" si="120">SUM(M415:P415)</f>
        <v>146.78664000000001</v>
      </c>
      <c r="M415" s="63">
        <f>[1]ДНХБ!BC$80</f>
        <v>36.696660000000001</v>
      </c>
      <c r="N415" s="63">
        <f>[1]ДНХБ!BW$80</f>
        <v>36.696660000000001</v>
      </c>
      <c r="O415" s="63">
        <f>[1]ДНХБ!CQ$80</f>
        <v>36.696660000000001</v>
      </c>
      <c r="P415" s="63">
        <f>[1]ДНХБ!DZ$80</f>
        <v>36.696660000000001</v>
      </c>
      <c r="Q415" s="45">
        <f t="shared" si="111"/>
        <v>0</v>
      </c>
      <c r="R415" s="45">
        <f t="shared" si="112"/>
        <v>0</v>
      </c>
    </row>
    <row r="416" spans="2:18" s="41" customFormat="1" ht="29.25" customHeight="1" x14ac:dyDescent="0.25">
      <c r="B416" s="71"/>
      <c r="C416" s="3" t="s">
        <v>20</v>
      </c>
      <c r="D416" s="61" t="s">
        <v>30</v>
      </c>
      <c r="E416" s="73">
        <f>[1]ДНХБ!W$81</f>
        <v>240</v>
      </c>
      <c r="F416" s="63">
        <f>[1]ДНХБ!EE$81</f>
        <v>63.323519999999988</v>
      </c>
      <c r="G416" s="64">
        <f t="shared" si="119"/>
        <v>240</v>
      </c>
      <c r="H416" s="64">
        <f>[1]ДНХБ!G$81</f>
        <v>60</v>
      </c>
      <c r="I416" s="64">
        <f>[1]ДНХБ!K$81</f>
        <v>60</v>
      </c>
      <c r="J416" s="64">
        <f>[1]ДНХБ!O$81</f>
        <v>60</v>
      </c>
      <c r="K416" s="64">
        <f>[1]ДНХБ!V$81</f>
        <v>60</v>
      </c>
      <c r="L416" s="63">
        <f t="shared" si="120"/>
        <v>63.323519999999988</v>
      </c>
      <c r="M416" s="63">
        <f>[1]ДНХБ!BC$81</f>
        <v>15.830879999999997</v>
      </c>
      <c r="N416" s="63">
        <f>[1]ДНХБ!BW$81</f>
        <v>15.830879999999997</v>
      </c>
      <c r="O416" s="63">
        <f>[1]ДНХБ!CQ$81</f>
        <v>15.830879999999997</v>
      </c>
      <c r="P416" s="63">
        <f>[1]ДНХБ!DZ$81</f>
        <v>15.830879999999997</v>
      </c>
      <c r="Q416" s="45">
        <f t="shared" si="111"/>
        <v>0</v>
      </c>
      <c r="R416" s="45">
        <f t="shared" si="112"/>
        <v>0</v>
      </c>
    </row>
    <row r="417" spans="2:18" s="41" customFormat="1" ht="29.25" customHeight="1" x14ac:dyDescent="0.25">
      <c r="B417" s="71"/>
      <c r="C417" s="3" t="s">
        <v>16</v>
      </c>
      <c r="D417" s="61" t="s">
        <v>30</v>
      </c>
      <c r="E417" s="73">
        <f>[1]ДНХБ!W$82</f>
        <v>144</v>
      </c>
      <c r="F417" s="63">
        <f>[1]ДНХБ!EE$82</f>
        <v>48.080447999999997</v>
      </c>
      <c r="G417" s="64">
        <f t="shared" si="119"/>
        <v>144</v>
      </c>
      <c r="H417" s="64">
        <f>[1]ДНХБ!G$82</f>
        <v>36</v>
      </c>
      <c r="I417" s="64">
        <f>[1]ДНХБ!K$82</f>
        <v>36</v>
      </c>
      <c r="J417" s="64">
        <f>[1]ДНХБ!O$82</f>
        <v>36</v>
      </c>
      <c r="K417" s="64">
        <f>[1]ДНХБ!V$82</f>
        <v>36</v>
      </c>
      <c r="L417" s="63">
        <f t="shared" si="120"/>
        <v>48.080447999999997</v>
      </c>
      <c r="M417" s="63">
        <f>[1]ДНХБ!BC$82</f>
        <v>12.020111999999999</v>
      </c>
      <c r="N417" s="63">
        <f>[1]ДНХБ!BW$82</f>
        <v>12.020111999999999</v>
      </c>
      <c r="O417" s="63">
        <f>[1]ДНХБ!CQ$82</f>
        <v>12.020111999999999</v>
      </c>
      <c r="P417" s="63">
        <f>[1]ДНХБ!DZ$82</f>
        <v>12.020111999999999</v>
      </c>
      <c r="Q417" s="45">
        <f t="shared" si="111"/>
        <v>0</v>
      </c>
      <c r="R417" s="45">
        <f t="shared" si="112"/>
        <v>0</v>
      </c>
    </row>
    <row r="418" spans="2:18" s="41" customFormat="1" ht="29.25" customHeight="1" x14ac:dyDescent="0.25">
      <c r="B418" s="71"/>
      <c r="C418" s="3" t="s">
        <v>17</v>
      </c>
      <c r="D418" s="61" t="s">
        <v>30</v>
      </c>
      <c r="E418" s="73">
        <f>[1]ДНХБ!W$83</f>
        <v>360</v>
      </c>
      <c r="F418" s="63">
        <f>[1]ДНХБ!EE$83</f>
        <v>85.297679999999986</v>
      </c>
      <c r="G418" s="64">
        <f t="shared" si="119"/>
        <v>360</v>
      </c>
      <c r="H418" s="64">
        <f>[1]ДНХБ!G$83</f>
        <v>90</v>
      </c>
      <c r="I418" s="64">
        <f>[1]ДНХБ!K$83</f>
        <v>90</v>
      </c>
      <c r="J418" s="64">
        <f>[1]ДНХБ!O$83</f>
        <v>90</v>
      </c>
      <c r="K418" s="64">
        <f>[1]ДНХБ!V$83</f>
        <v>90</v>
      </c>
      <c r="L418" s="63">
        <f t="shared" si="120"/>
        <v>85.297679999999986</v>
      </c>
      <c r="M418" s="63">
        <f>[1]ДНХБ!BC$83</f>
        <v>21.324419999999996</v>
      </c>
      <c r="N418" s="63">
        <f>[1]ДНХБ!BW$83</f>
        <v>21.324419999999996</v>
      </c>
      <c r="O418" s="63">
        <f>[1]ДНХБ!CQ$83</f>
        <v>21.324419999999996</v>
      </c>
      <c r="P418" s="63">
        <f>[1]ДНХБ!DZ$83</f>
        <v>21.324419999999996</v>
      </c>
      <c r="Q418" s="45">
        <f t="shared" si="111"/>
        <v>0</v>
      </c>
      <c r="R418" s="45">
        <f t="shared" si="112"/>
        <v>0</v>
      </c>
    </row>
    <row r="419" spans="2:18" s="41" customFormat="1" ht="29.25" customHeight="1" x14ac:dyDescent="0.25">
      <c r="B419" s="71"/>
      <c r="C419" s="3" t="s">
        <v>23</v>
      </c>
      <c r="D419" s="61" t="s">
        <v>30</v>
      </c>
      <c r="E419" s="73">
        <f>[1]ДНХБ!W$84</f>
        <v>0</v>
      </c>
      <c r="F419" s="63">
        <f>[1]ДНХБ!EE$84</f>
        <v>0</v>
      </c>
      <c r="G419" s="64">
        <f t="shared" si="119"/>
        <v>0</v>
      </c>
      <c r="H419" s="64">
        <f>[1]ДНХБ!G$84</f>
        <v>0</v>
      </c>
      <c r="I419" s="64">
        <f>[1]ДНХБ!K$84</f>
        <v>0</v>
      </c>
      <c r="J419" s="64">
        <f>[1]ДНХБ!O$84</f>
        <v>0</v>
      </c>
      <c r="K419" s="64">
        <f>[1]ДНХБ!V$84</f>
        <v>0</v>
      </c>
      <c r="L419" s="63">
        <f t="shared" si="120"/>
        <v>0</v>
      </c>
      <c r="M419" s="63">
        <f>[1]ДНХБ!BC$84</f>
        <v>0</v>
      </c>
      <c r="N419" s="63">
        <f>[1]ДНХБ!BW$84</f>
        <v>0</v>
      </c>
      <c r="O419" s="63">
        <f>[1]ДНХБ!CQ$84</f>
        <v>0</v>
      </c>
      <c r="P419" s="63">
        <f>[1]ДНХБ!DZ$84</f>
        <v>0</v>
      </c>
      <c r="Q419" s="45">
        <f t="shared" si="111"/>
        <v>0</v>
      </c>
      <c r="R419" s="45">
        <f t="shared" si="112"/>
        <v>0</v>
      </c>
    </row>
    <row r="420" spans="2:18" s="41" customFormat="1" ht="29.25" customHeight="1" x14ac:dyDescent="0.25">
      <c r="B420" s="71"/>
      <c r="C420" s="3" t="s">
        <v>31</v>
      </c>
      <c r="D420" s="61" t="s">
        <v>30</v>
      </c>
      <c r="E420" s="73">
        <f>[1]ДНХБ!W$85</f>
        <v>144</v>
      </c>
      <c r="F420" s="63">
        <f>[1]ДНХБ!EE$85</f>
        <v>26.589888000000006</v>
      </c>
      <c r="G420" s="64">
        <f t="shared" si="119"/>
        <v>144</v>
      </c>
      <c r="H420" s="64">
        <f>[1]ДНХБ!G$85</f>
        <v>36</v>
      </c>
      <c r="I420" s="64">
        <f>[1]ДНХБ!K$85</f>
        <v>36</v>
      </c>
      <c r="J420" s="64">
        <f>[1]ДНХБ!O$85</f>
        <v>36</v>
      </c>
      <c r="K420" s="64">
        <f>[1]ДНХБ!V$85</f>
        <v>36</v>
      </c>
      <c r="L420" s="63">
        <f t="shared" si="120"/>
        <v>26.589888000000006</v>
      </c>
      <c r="M420" s="63">
        <f>[1]ДНХБ!BC$85</f>
        <v>6.6474720000000014</v>
      </c>
      <c r="N420" s="63">
        <f>[1]ДНХБ!BW$85</f>
        <v>6.6474720000000014</v>
      </c>
      <c r="O420" s="63">
        <f>[1]ДНХБ!CQ$85</f>
        <v>6.6474720000000014</v>
      </c>
      <c r="P420" s="63">
        <f>[1]ДНХБ!DZ$85</f>
        <v>6.6474720000000014</v>
      </c>
      <c r="Q420" s="45">
        <f t="shared" si="111"/>
        <v>0</v>
      </c>
      <c r="R420" s="45">
        <f t="shared" si="112"/>
        <v>0</v>
      </c>
    </row>
    <row r="421" spans="2:18" s="41" customFormat="1" ht="29.25" customHeight="1" x14ac:dyDescent="0.25">
      <c r="B421" s="71"/>
      <c r="C421" s="3" t="s">
        <v>21</v>
      </c>
      <c r="D421" s="61" t="s">
        <v>30</v>
      </c>
      <c r="E421" s="73">
        <f>[1]ДНХБ!W$86</f>
        <v>144</v>
      </c>
      <c r="F421" s="63">
        <f>[1]ДНХБ!EE$86</f>
        <v>22.793472000000001</v>
      </c>
      <c r="G421" s="64">
        <f t="shared" si="119"/>
        <v>144</v>
      </c>
      <c r="H421" s="64">
        <f>[1]ДНХБ!G$86</f>
        <v>36</v>
      </c>
      <c r="I421" s="64">
        <f>[1]ДНХБ!K$86</f>
        <v>36</v>
      </c>
      <c r="J421" s="64">
        <f>[1]ДНХБ!O$86</f>
        <v>36</v>
      </c>
      <c r="K421" s="64">
        <f>[1]ДНХБ!V$86</f>
        <v>36</v>
      </c>
      <c r="L421" s="63">
        <f t="shared" si="120"/>
        <v>22.793472000000001</v>
      </c>
      <c r="M421" s="63">
        <f>[1]ДНХБ!BC$86</f>
        <v>5.6983680000000003</v>
      </c>
      <c r="N421" s="63">
        <f>[1]ДНХБ!BW$86</f>
        <v>5.6983680000000003</v>
      </c>
      <c r="O421" s="63">
        <f>[1]ДНХБ!CQ$86</f>
        <v>5.6983680000000003</v>
      </c>
      <c r="P421" s="63">
        <f>[1]ДНХБ!DZ$86</f>
        <v>5.6983680000000003</v>
      </c>
      <c r="Q421" s="45">
        <f t="shared" si="111"/>
        <v>0</v>
      </c>
      <c r="R421" s="45">
        <f t="shared" si="112"/>
        <v>0</v>
      </c>
    </row>
    <row r="422" spans="2:18" s="41" customFormat="1" ht="29.25" customHeight="1" x14ac:dyDescent="0.25">
      <c r="B422" s="71"/>
      <c r="C422" s="3" t="s">
        <v>19</v>
      </c>
      <c r="D422" s="61" t="s">
        <v>30</v>
      </c>
      <c r="E422" s="73">
        <f>[1]ДНХБ!W$87</f>
        <v>60</v>
      </c>
      <c r="F422" s="63">
        <f>[1]ДНХБ!EE$87</f>
        <v>11.462879999999997</v>
      </c>
      <c r="G422" s="64">
        <f t="shared" si="119"/>
        <v>60</v>
      </c>
      <c r="H422" s="64">
        <f>[1]ДНХБ!G$87</f>
        <v>15</v>
      </c>
      <c r="I422" s="64">
        <f>[1]ДНХБ!K$87</f>
        <v>15</v>
      </c>
      <c r="J422" s="64">
        <f>[1]ДНХБ!O$87</f>
        <v>15</v>
      </c>
      <c r="K422" s="64">
        <f>[1]ДНХБ!V$87</f>
        <v>15</v>
      </c>
      <c r="L422" s="63">
        <f t="shared" si="120"/>
        <v>11.462879999999998</v>
      </c>
      <c r="M422" s="63">
        <f>[1]ДНХБ!BC$87</f>
        <v>2.8657199999999996</v>
      </c>
      <c r="N422" s="63">
        <f>[1]ДНХБ!BW$87</f>
        <v>2.8657199999999996</v>
      </c>
      <c r="O422" s="63">
        <f>[1]ДНХБ!CQ$87</f>
        <v>2.8657199999999996</v>
      </c>
      <c r="P422" s="63">
        <f>[1]ДНХБ!DZ$87</f>
        <v>2.8657199999999996</v>
      </c>
      <c r="Q422" s="45">
        <f t="shared" si="111"/>
        <v>0</v>
      </c>
      <c r="R422" s="45">
        <f t="shared" si="112"/>
        <v>0</v>
      </c>
    </row>
    <row r="423" spans="2:18" s="41" customFormat="1" ht="29.25" customHeight="1" x14ac:dyDescent="0.25">
      <c r="B423" s="71"/>
      <c r="C423" s="3" t="s">
        <v>18</v>
      </c>
      <c r="D423" s="61" t="s">
        <v>30</v>
      </c>
      <c r="E423" s="73">
        <f>[1]ДНХБ!W$88</f>
        <v>84</v>
      </c>
      <c r="F423" s="63">
        <f>[1]ДНХБ!EE$88</f>
        <v>26.079143999999999</v>
      </c>
      <c r="G423" s="64">
        <f t="shared" si="119"/>
        <v>84</v>
      </c>
      <c r="H423" s="64">
        <f>[1]ДНХБ!G$88</f>
        <v>21</v>
      </c>
      <c r="I423" s="64">
        <f>[1]ДНХБ!K$88</f>
        <v>21</v>
      </c>
      <c r="J423" s="64">
        <f>[1]ДНХБ!O$88</f>
        <v>21</v>
      </c>
      <c r="K423" s="64">
        <f>[1]ДНХБ!V$88</f>
        <v>21</v>
      </c>
      <c r="L423" s="63">
        <f t="shared" si="120"/>
        <v>26.079143999999999</v>
      </c>
      <c r="M423" s="63">
        <f>[1]ДНХБ!BC$88</f>
        <v>6.5197859999999999</v>
      </c>
      <c r="N423" s="63">
        <f>[1]ДНХБ!BW$88</f>
        <v>6.5197859999999999</v>
      </c>
      <c r="O423" s="63">
        <f>[1]ДНХБ!CQ$88</f>
        <v>6.5197859999999999</v>
      </c>
      <c r="P423" s="63">
        <f>[1]ДНХБ!DZ$88</f>
        <v>6.5197859999999999</v>
      </c>
      <c r="Q423" s="45">
        <f t="shared" si="111"/>
        <v>0</v>
      </c>
      <c r="R423" s="45">
        <f t="shared" si="112"/>
        <v>0</v>
      </c>
    </row>
    <row r="424" spans="2:18" s="41" customFormat="1" ht="29.25" customHeight="1" x14ac:dyDescent="0.25">
      <c r="B424" s="71"/>
      <c r="C424" s="50" t="s">
        <v>32</v>
      </c>
      <c r="D424" s="59" t="s">
        <v>30</v>
      </c>
      <c r="E424" s="72">
        <f>E425+E426</f>
        <v>780</v>
      </c>
      <c r="F424" s="65">
        <f>[1]ФАП!EL$30</f>
        <v>313.27657199999999</v>
      </c>
      <c r="G424" s="66">
        <f>G425+G426</f>
        <v>780</v>
      </c>
      <c r="H424" s="66">
        <f t="shared" ref="H424:K424" si="121">H425+H426</f>
        <v>195</v>
      </c>
      <c r="I424" s="66">
        <f t="shared" si="121"/>
        <v>195</v>
      </c>
      <c r="J424" s="66">
        <f t="shared" si="121"/>
        <v>195</v>
      </c>
      <c r="K424" s="66">
        <f t="shared" si="121"/>
        <v>195</v>
      </c>
      <c r="L424" s="65">
        <f>[1]ФАП!EL$30</f>
        <v>313.27657199999999</v>
      </c>
      <c r="M424" s="65">
        <f>[1]ФАП!BJ$30</f>
        <v>78.319142999999997</v>
      </c>
      <c r="N424" s="65">
        <f>[1]ФАП!CD$30</f>
        <v>78.319142999999997</v>
      </c>
      <c r="O424" s="65">
        <f>[1]ФАП!CX$30</f>
        <v>78.319142999999997</v>
      </c>
      <c r="P424" s="65">
        <f>[1]ФАП!EG$30</f>
        <v>78.319142999999997</v>
      </c>
      <c r="Q424" s="45">
        <f t="shared" si="111"/>
        <v>0</v>
      </c>
      <c r="R424" s="45">
        <f t="shared" si="112"/>
        <v>0</v>
      </c>
    </row>
    <row r="425" spans="2:18" s="41" customFormat="1" ht="29.25" customHeight="1" x14ac:dyDescent="0.25">
      <c r="B425" s="71"/>
      <c r="C425" s="4" t="s">
        <v>33</v>
      </c>
      <c r="D425" s="61" t="s">
        <v>30</v>
      </c>
      <c r="E425" s="73">
        <f>[1]ФАП!W$32</f>
        <v>360</v>
      </c>
      <c r="F425" s="63">
        <f>[1]ФАП!EL$32</f>
        <v>89.19011407792209</v>
      </c>
      <c r="G425" s="64">
        <f>SUM(H425:K425)</f>
        <v>360</v>
      </c>
      <c r="H425" s="64">
        <f>[1]ФАП!G$32</f>
        <v>90</v>
      </c>
      <c r="I425" s="64">
        <f>[1]ФАП!K$32</f>
        <v>90</v>
      </c>
      <c r="J425" s="64">
        <f>[1]ФАП!O$32</f>
        <v>90</v>
      </c>
      <c r="K425" s="64">
        <f>[1]ФАП!V$32</f>
        <v>90</v>
      </c>
      <c r="L425" s="63">
        <f>[1]ФАП!EL$32</f>
        <v>89.19011407792209</v>
      </c>
      <c r="M425" s="63">
        <f>[1]ФАП!BJ$32</f>
        <v>22.297528519480522</v>
      </c>
      <c r="N425" s="63">
        <f>[1]ФАП!CD$32</f>
        <v>22.297528519480522</v>
      </c>
      <c r="O425" s="63">
        <f>[1]ФАП!CX$32</f>
        <v>22.297528519480522</v>
      </c>
      <c r="P425" s="63">
        <f>[1]ФАП!EG$32</f>
        <v>22.297528519480522</v>
      </c>
      <c r="Q425" s="45">
        <f t="shared" si="111"/>
        <v>0</v>
      </c>
      <c r="R425" s="45">
        <f t="shared" si="112"/>
        <v>0</v>
      </c>
    </row>
    <row r="426" spans="2:18" s="41" customFormat="1" ht="29.25" customHeight="1" x14ac:dyDescent="0.25">
      <c r="B426" s="71"/>
      <c r="C426" s="4" t="s">
        <v>34</v>
      </c>
      <c r="D426" s="61" t="s">
        <v>30</v>
      </c>
      <c r="E426" s="73">
        <f>[1]ФАП!W$33</f>
        <v>420</v>
      </c>
      <c r="F426" s="63">
        <f>[1]ФАП!EL$33</f>
        <v>104.0551330909091</v>
      </c>
      <c r="G426" s="64">
        <f>SUM(H426:K426)</f>
        <v>420</v>
      </c>
      <c r="H426" s="64">
        <f>[1]ФАП!G$33</f>
        <v>105</v>
      </c>
      <c r="I426" s="64">
        <f>[1]ФАП!K$33</f>
        <v>105</v>
      </c>
      <c r="J426" s="64">
        <f>[1]ФАП!O$33</f>
        <v>105</v>
      </c>
      <c r="K426" s="64">
        <f>[1]ФАП!V$33</f>
        <v>105</v>
      </c>
      <c r="L426" s="63">
        <f>[1]ФАП!EL$33</f>
        <v>104.0551330909091</v>
      </c>
      <c r="M426" s="63">
        <f>[1]ФАП!BJ$33</f>
        <v>26.013783272727274</v>
      </c>
      <c r="N426" s="63">
        <f>[1]ФАП!CD$33</f>
        <v>26.013783272727274</v>
      </c>
      <c r="O426" s="63">
        <f>[1]ФАП!CX$33</f>
        <v>26.013783272727274</v>
      </c>
      <c r="P426" s="63">
        <f>[1]ФАП!EG$33</f>
        <v>26.013783272727274</v>
      </c>
      <c r="Q426" s="45">
        <f t="shared" si="111"/>
        <v>0</v>
      </c>
      <c r="R426" s="45">
        <f t="shared" si="112"/>
        <v>0</v>
      </c>
    </row>
    <row r="427" spans="2:18" s="41" customFormat="1" ht="29.25" customHeight="1" x14ac:dyDescent="0.25">
      <c r="B427" s="71"/>
      <c r="C427" s="50" t="s">
        <v>36</v>
      </c>
      <c r="D427" s="59" t="s">
        <v>30</v>
      </c>
      <c r="E427" s="72">
        <f>SUM(E428:E437)</f>
        <v>3558</v>
      </c>
      <c r="F427" s="72">
        <f t="shared" ref="F427:P427" si="122">SUM(F428:F437)</f>
        <v>858.31464856800005</v>
      </c>
      <c r="G427" s="72">
        <f t="shared" si="122"/>
        <v>3558</v>
      </c>
      <c r="H427" s="72">
        <f t="shared" si="122"/>
        <v>889</v>
      </c>
      <c r="I427" s="72">
        <f t="shared" si="122"/>
        <v>889</v>
      </c>
      <c r="J427" s="72">
        <f t="shared" si="122"/>
        <v>893</v>
      </c>
      <c r="K427" s="72">
        <f t="shared" si="122"/>
        <v>887</v>
      </c>
      <c r="L427" s="72">
        <f t="shared" si="122"/>
        <v>858.31464856800005</v>
      </c>
      <c r="M427" s="72">
        <f t="shared" si="122"/>
        <v>214.43491638399999</v>
      </c>
      <c r="N427" s="72">
        <f t="shared" si="122"/>
        <v>214.43491638399999</v>
      </c>
      <c r="O427" s="72">
        <f t="shared" si="122"/>
        <v>215.584882448</v>
      </c>
      <c r="P427" s="72">
        <f t="shared" si="122"/>
        <v>213.85993335200001</v>
      </c>
      <c r="Q427" s="45">
        <f t="shared" si="111"/>
        <v>0</v>
      </c>
      <c r="R427" s="45">
        <f t="shared" si="112"/>
        <v>0</v>
      </c>
    </row>
    <row r="428" spans="2:18" s="41" customFormat="1" ht="29.25" customHeight="1" x14ac:dyDescent="0.25">
      <c r="B428" s="71"/>
      <c r="C428" s="5" t="s">
        <v>14</v>
      </c>
      <c r="D428" s="61" t="s">
        <v>30</v>
      </c>
      <c r="E428" s="73">
        <f>'[1]разовые без стом'!W$82</f>
        <v>840</v>
      </c>
      <c r="F428" s="63">
        <f>'[1]разовые без стом'!ER$82</f>
        <v>260.88753600000001</v>
      </c>
      <c r="G428" s="64">
        <f>SUM(H428:K428)</f>
        <v>840</v>
      </c>
      <c r="H428" s="64">
        <f>'[1]разовые без стом'!G$82</f>
        <v>210</v>
      </c>
      <c r="I428" s="64">
        <f>'[1]разовые без стом'!K$82</f>
        <v>210</v>
      </c>
      <c r="J428" s="64">
        <f>'[1]разовые без стом'!O$82</f>
        <v>210</v>
      </c>
      <c r="K428" s="64">
        <f>'[1]разовые без стом'!V$82</f>
        <v>210</v>
      </c>
      <c r="L428" s="63">
        <f>SUM(M428:P428)</f>
        <v>260.88753600000001</v>
      </c>
      <c r="M428" s="63">
        <f>'[1]разовые без стом'!BL$82</f>
        <v>65.221884000000003</v>
      </c>
      <c r="N428" s="63">
        <f>'[1]разовые без стом'!CH$82</f>
        <v>65.221884000000003</v>
      </c>
      <c r="O428" s="63">
        <f>'[1]разовые без стом'!DD$82</f>
        <v>65.221884000000003</v>
      </c>
      <c r="P428" s="63">
        <f>'[1]разовые без стом'!EM$82</f>
        <v>65.221884000000003</v>
      </c>
      <c r="Q428" s="45">
        <f t="shared" si="111"/>
        <v>0</v>
      </c>
      <c r="R428" s="45">
        <f t="shared" si="112"/>
        <v>0</v>
      </c>
    </row>
    <row r="429" spans="2:18" s="41" customFormat="1" ht="29.25" customHeight="1" x14ac:dyDescent="0.25">
      <c r="B429" s="71"/>
      <c r="C429" s="5" t="s">
        <v>15</v>
      </c>
      <c r="D429" s="61" t="s">
        <v>30</v>
      </c>
      <c r="E429" s="73">
        <f>'[1]разовые без стом'!W$83</f>
        <v>1080</v>
      </c>
      <c r="F429" s="63">
        <f>'[1]разовые без стом'!ER$83</f>
        <v>222.42179232000001</v>
      </c>
      <c r="G429" s="64">
        <f t="shared" ref="G429:G437" si="123">SUM(H429:K429)</f>
        <v>1080</v>
      </c>
      <c r="H429" s="64">
        <f>'[1]разовые без стом'!G$83</f>
        <v>270</v>
      </c>
      <c r="I429" s="64">
        <f>'[1]разовые без стом'!K$83</f>
        <v>270</v>
      </c>
      <c r="J429" s="64">
        <f>'[1]разовые без стом'!O$83</f>
        <v>270</v>
      </c>
      <c r="K429" s="64">
        <f>'[1]разовые без стом'!V$83</f>
        <v>270</v>
      </c>
      <c r="L429" s="63">
        <f t="shared" ref="L429:L437" si="124">SUM(M429:P429)</f>
        <v>222.42179232000001</v>
      </c>
      <c r="M429" s="63">
        <f>'[1]разовые без стом'!BL$83</f>
        <v>55.605448080000002</v>
      </c>
      <c r="N429" s="63">
        <f>'[1]разовые без стом'!CH$83</f>
        <v>55.605448080000002</v>
      </c>
      <c r="O429" s="63">
        <f>'[1]разовые без стом'!DD$83</f>
        <v>55.605448080000002</v>
      </c>
      <c r="P429" s="63">
        <f>'[1]разовые без стом'!EM$83</f>
        <v>55.605448080000002</v>
      </c>
      <c r="Q429" s="45">
        <f t="shared" si="111"/>
        <v>0</v>
      </c>
      <c r="R429" s="45">
        <f t="shared" si="112"/>
        <v>0</v>
      </c>
    </row>
    <row r="430" spans="2:18" s="41" customFormat="1" ht="29.25" customHeight="1" x14ac:dyDescent="0.25">
      <c r="B430" s="71"/>
      <c r="C430" s="5" t="s">
        <v>20</v>
      </c>
      <c r="D430" s="61" t="s">
        <v>30</v>
      </c>
      <c r="E430" s="73">
        <f>'[1]разовые без стом'!W$84</f>
        <v>240</v>
      </c>
      <c r="F430" s="63">
        <f>'[1]разовые без стом'!ER$84</f>
        <v>58.637579520000003</v>
      </c>
      <c r="G430" s="64">
        <f t="shared" si="123"/>
        <v>240</v>
      </c>
      <c r="H430" s="64">
        <f>'[1]разовые без стом'!G$84</f>
        <v>60</v>
      </c>
      <c r="I430" s="64">
        <f>'[1]разовые без стом'!K$84</f>
        <v>60</v>
      </c>
      <c r="J430" s="64">
        <f>'[1]разовые без стом'!O$84</f>
        <v>60</v>
      </c>
      <c r="K430" s="64">
        <f>'[1]разовые без стом'!V$84</f>
        <v>60</v>
      </c>
      <c r="L430" s="63">
        <f t="shared" si="124"/>
        <v>58.637579520000003</v>
      </c>
      <c r="M430" s="63">
        <f>'[1]разовые без стом'!BL$84</f>
        <v>14.659394879999999</v>
      </c>
      <c r="N430" s="63">
        <f>'[1]разовые без стом'!CH$84</f>
        <v>14.659394880000001</v>
      </c>
      <c r="O430" s="63">
        <f>'[1]разовые без стом'!DD$84</f>
        <v>14.659394880000001</v>
      </c>
      <c r="P430" s="63">
        <f>'[1]разовые без стом'!EM$84</f>
        <v>14.659394880000001</v>
      </c>
      <c r="Q430" s="45">
        <f t="shared" si="111"/>
        <v>0</v>
      </c>
      <c r="R430" s="45">
        <f t="shared" si="112"/>
        <v>0</v>
      </c>
    </row>
    <row r="431" spans="2:18" s="41" customFormat="1" ht="29.25" customHeight="1" x14ac:dyDescent="0.25">
      <c r="B431" s="71"/>
      <c r="C431" s="5" t="s">
        <v>16</v>
      </c>
      <c r="D431" s="61" t="s">
        <v>30</v>
      </c>
      <c r="E431" s="73">
        <f>'[1]разовые без стом'!W$85</f>
        <v>240</v>
      </c>
      <c r="F431" s="63">
        <f>'[1]разовые без стом'!ER$85</f>
        <v>74.204158079999985</v>
      </c>
      <c r="G431" s="64">
        <f t="shared" si="123"/>
        <v>240</v>
      </c>
      <c r="H431" s="64">
        <f>'[1]разовые без стом'!G$85</f>
        <v>60</v>
      </c>
      <c r="I431" s="64">
        <f>'[1]разовые без стом'!K$85</f>
        <v>60</v>
      </c>
      <c r="J431" s="64">
        <f>'[1]разовые без стом'!O$85</f>
        <v>60</v>
      </c>
      <c r="K431" s="64">
        <f>'[1]разовые без стом'!V$85</f>
        <v>60</v>
      </c>
      <c r="L431" s="63">
        <f t="shared" si="124"/>
        <v>74.204158079999985</v>
      </c>
      <c r="M431" s="63">
        <f>'[1]разовые без стом'!BL$85</f>
        <v>18.55103952</v>
      </c>
      <c r="N431" s="63">
        <f>'[1]разовые без стом'!CH$85</f>
        <v>18.551039519999996</v>
      </c>
      <c r="O431" s="63">
        <f>'[1]разовые без стом'!DD$85</f>
        <v>18.551039519999996</v>
      </c>
      <c r="P431" s="63">
        <f>'[1]разовые без стом'!EM$85</f>
        <v>18.551039519999996</v>
      </c>
      <c r="Q431" s="45">
        <f t="shared" si="111"/>
        <v>0</v>
      </c>
      <c r="R431" s="45">
        <f t="shared" si="112"/>
        <v>0</v>
      </c>
    </row>
    <row r="432" spans="2:18" s="41" customFormat="1" ht="29.25" customHeight="1" x14ac:dyDescent="0.25">
      <c r="B432" s="71"/>
      <c r="C432" s="5" t="s">
        <v>17</v>
      </c>
      <c r="D432" s="61" t="s">
        <v>30</v>
      </c>
      <c r="E432" s="73">
        <f>'[1]разовые без стом'!W$86</f>
        <v>360</v>
      </c>
      <c r="F432" s="63">
        <f>'[1]разовые без стом'!ER$86</f>
        <v>78.985651680000018</v>
      </c>
      <c r="G432" s="64">
        <f t="shared" si="123"/>
        <v>360</v>
      </c>
      <c r="H432" s="64">
        <f>'[1]разовые без стом'!G$86</f>
        <v>90</v>
      </c>
      <c r="I432" s="64">
        <f>'[1]разовые без стом'!K$86</f>
        <v>90</v>
      </c>
      <c r="J432" s="64">
        <f>'[1]разовые без стом'!O$86</f>
        <v>90</v>
      </c>
      <c r="K432" s="64">
        <f>'[1]разовые без стом'!V$86</f>
        <v>90</v>
      </c>
      <c r="L432" s="63">
        <f t="shared" si="124"/>
        <v>78.985651680000018</v>
      </c>
      <c r="M432" s="63">
        <f>'[1]разовые без стом'!BL$86</f>
        <v>19.746412920000001</v>
      </c>
      <c r="N432" s="63">
        <f>'[1]разовые без стом'!CH$86</f>
        <v>19.746412920000004</v>
      </c>
      <c r="O432" s="63">
        <f>'[1]разовые без стом'!DD$86</f>
        <v>19.746412920000004</v>
      </c>
      <c r="P432" s="63">
        <f>'[1]разовые без стом'!EM$86</f>
        <v>19.746412920000004</v>
      </c>
      <c r="Q432" s="45">
        <f t="shared" si="111"/>
        <v>0</v>
      </c>
      <c r="R432" s="45">
        <f t="shared" si="112"/>
        <v>0</v>
      </c>
    </row>
    <row r="433" spans="2:18" s="41" customFormat="1" ht="29.25" customHeight="1" x14ac:dyDescent="0.25">
      <c r="B433" s="71"/>
      <c r="C433" s="5" t="s">
        <v>37</v>
      </c>
      <c r="D433" s="61" t="s">
        <v>30</v>
      </c>
      <c r="E433" s="73">
        <f>'[1]разовые без стом'!W$87</f>
        <v>258</v>
      </c>
      <c r="F433" s="63">
        <f>'[1]разовые без стом'!ER$87</f>
        <v>74.172811128000006</v>
      </c>
      <c r="G433" s="64">
        <f t="shared" si="123"/>
        <v>258</v>
      </c>
      <c r="H433" s="64">
        <f>'[1]разовые без стом'!G$87</f>
        <v>64</v>
      </c>
      <c r="I433" s="64">
        <f>'[1]разовые без стом'!K$87</f>
        <v>64</v>
      </c>
      <c r="J433" s="64">
        <f>'[1]разовые без стом'!O$87</f>
        <v>68</v>
      </c>
      <c r="K433" s="64">
        <f>'[1]разовые без стом'!V$87</f>
        <v>62</v>
      </c>
      <c r="L433" s="63">
        <f t="shared" si="124"/>
        <v>74.172811128000006</v>
      </c>
      <c r="M433" s="63">
        <f>'[1]разовые без стом'!BL$87</f>
        <v>18.399457024</v>
      </c>
      <c r="N433" s="63">
        <f>'[1]разовые без стом'!CH$87</f>
        <v>18.399457024</v>
      </c>
      <c r="O433" s="63">
        <f>'[1]разовые без стом'!DD$87</f>
        <v>19.549423088000005</v>
      </c>
      <c r="P433" s="63">
        <f>'[1]разовые без стом'!EM$87</f>
        <v>17.824473992000001</v>
      </c>
      <c r="Q433" s="45">
        <f t="shared" si="111"/>
        <v>0</v>
      </c>
      <c r="R433" s="45">
        <f t="shared" si="112"/>
        <v>0</v>
      </c>
    </row>
    <row r="434" spans="2:18" s="41" customFormat="1" ht="29.25" customHeight="1" x14ac:dyDescent="0.25">
      <c r="B434" s="71"/>
      <c r="C434" s="5" t="s">
        <v>31</v>
      </c>
      <c r="D434" s="61" t="s">
        <v>30</v>
      </c>
      <c r="E434" s="73">
        <f>'[1]разовые без стом'!W$88</f>
        <v>180</v>
      </c>
      <c r="F434" s="63">
        <f>'[1]разовые без стом'!ER$88</f>
        <v>30.777795360000002</v>
      </c>
      <c r="G434" s="64">
        <f t="shared" si="123"/>
        <v>180</v>
      </c>
      <c r="H434" s="64">
        <f>'[1]разовые без стом'!G$88</f>
        <v>45</v>
      </c>
      <c r="I434" s="64">
        <f>'[1]разовые без стом'!K$88</f>
        <v>45</v>
      </c>
      <c r="J434" s="64">
        <f>'[1]разовые без стом'!O$88</f>
        <v>45</v>
      </c>
      <c r="K434" s="64">
        <f>'[1]разовые без стом'!V$88</f>
        <v>45</v>
      </c>
      <c r="L434" s="63">
        <f t="shared" si="124"/>
        <v>30.777795360000002</v>
      </c>
      <c r="M434" s="63">
        <f>'[1]разовые без стом'!BL$88</f>
        <v>7.6944488400000015</v>
      </c>
      <c r="N434" s="63">
        <f>'[1]разовые без стом'!CH$88</f>
        <v>7.6944488400000006</v>
      </c>
      <c r="O434" s="63">
        <f>'[1]разовые без стом'!DD$88</f>
        <v>7.6944488400000006</v>
      </c>
      <c r="P434" s="63">
        <f>'[1]разовые без стом'!EM$88</f>
        <v>7.6944488400000006</v>
      </c>
      <c r="Q434" s="45">
        <f t="shared" si="111"/>
        <v>0</v>
      </c>
      <c r="R434" s="45">
        <f t="shared" si="112"/>
        <v>0</v>
      </c>
    </row>
    <row r="435" spans="2:18" s="41" customFormat="1" ht="29.25" customHeight="1" x14ac:dyDescent="0.25">
      <c r="B435" s="71"/>
      <c r="C435" s="5" t="s">
        <v>21</v>
      </c>
      <c r="D435" s="61" t="s">
        <v>30</v>
      </c>
      <c r="E435" s="73">
        <f>'[1]разовые без стом'!W$89</f>
        <v>180</v>
      </c>
      <c r="F435" s="63">
        <f>'[1]разовые без стом'!ER$89</f>
        <v>26.383443840000009</v>
      </c>
      <c r="G435" s="64">
        <f t="shared" si="123"/>
        <v>180</v>
      </c>
      <c r="H435" s="64">
        <f>'[1]разовые без стом'!G$89</f>
        <v>45</v>
      </c>
      <c r="I435" s="64">
        <f>'[1]разовые без стом'!K$89</f>
        <v>45</v>
      </c>
      <c r="J435" s="64">
        <f>'[1]разовые без стом'!O$89</f>
        <v>45</v>
      </c>
      <c r="K435" s="64">
        <f>'[1]разовые без стом'!V$89</f>
        <v>45</v>
      </c>
      <c r="L435" s="63">
        <f t="shared" si="124"/>
        <v>26.383443840000009</v>
      </c>
      <c r="M435" s="63">
        <f>'[1]разовые без стом'!BL$89</f>
        <v>6.5958609600000013</v>
      </c>
      <c r="N435" s="63">
        <f>'[1]разовые без стом'!CH$89</f>
        <v>6.5958609600000022</v>
      </c>
      <c r="O435" s="63">
        <f>'[1]разовые без стом'!DD$89</f>
        <v>6.5958609600000022</v>
      </c>
      <c r="P435" s="63">
        <f>'[1]разовые без стом'!EM$89</f>
        <v>6.5958609600000022</v>
      </c>
      <c r="Q435" s="45">
        <f t="shared" si="111"/>
        <v>0</v>
      </c>
      <c r="R435" s="45">
        <f t="shared" si="112"/>
        <v>0</v>
      </c>
    </row>
    <row r="436" spans="2:18" s="41" customFormat="1" ht="29.25" customHeight="1" x14ac:dyDescent="0.25">
      <c r="B436" s="71"/>
      <c r="C436" s="5" t="s">
        <v>23</v>
      </c>
      <c r="D436" s="61" t="s">
        <v>30</v>
      </c>
      <c r="E436" s="73">
        <f>'[1]разовые без стом'!W$90</f>
        <v>0</v>
      </c>
      <c r="F436" s="63">
        <f>'[1]разовые без стом'!ER$90</f>
        <v>0</v>
      </c>
      <c r="G436" s="64">
        <f t="shared" si="123"/>
        <v>0</v>
      </c>
      <c r="H436" s="64">
        <f>'[1]разовые без стом'!G$90</f>
        <v>0</v>
      </c>
      <c r="I436" s="64">
        <f>'[1]разовые без стом'!K$90</f>
        <v>0</v>
      </c>
      <c r="J436" s="64">
        <f>'[1]разовые без стом'!O$90</f>
        <v>0</v>
      </c>
      <c r="K436" s="64">
        <f>'[1]разовые без стом'!V$90</f>
        <v>0</v>
      </c>
      <c r="L436" s="63">
        <f t="shared" si="124"/>
        <v>0</v>
      </c>
      <c r="M436" s="63">
        <f>'[1]разовые без стом'!BL$90</f>
        <v>0</v>
      </c>
      <c r="N436" s="63">
        <f>'[1]разовые без стом'!CH$90</f>
        <v>0</v>
      </c>
      <c r="O436" s="63">
        <f>'[1]разовые без стом'!DD$90</f>
        <v>0</v>
      </c>
      <c r="P436" s="63">
        <f>'[1]разовые без стом'!EM$90</f>
        <v>0</v>
      </c>
      <c r="Q436" s="45">
        <f t="shared" si="111"/>
        <v>0</v>
      </c>
      <c r="R436" s="45">
        <f t="shared" si="112"/>
        <v>0</v>
      </c>
    </row>
    <row r="437" spans="2:18" s="41" customFormat="1" ht="29.25" customHeight="1" x14ac:dyDescent="0.25">
      <c r="B437" s="71"/>
      <c r="C437" s="5" t="s">
        <v>19</v>
      </c>
      <c r="D437" s="61" t="s">
        <v>30</v>
      </c>
      <c r="E437" s="73">
        <f>'[1]разовые без стом'!W$91</f>
        <v>180</v>
      </c>
      <c r="F437" s="63">
        <f>'[1]разовые без стом'!ER$91</f>
        <v>31.843880640000002</v>
      </c>
      <c r="G437" s="64">
        <f t="shared" si="123"/>
        <v>180</v>
      </c>
      <c r="H437" s="64">
        <f>'[1]разовые без стом'!G$91</f>
        <v>45</v>
      </c>
      <c r="I437" s="64">
        <f>'[1]разовые без стом'!K$91</f>
        <v>45</v>
      </c>
      <c r="J437" s="64">
        <f>'[1]разовые без стом'!O$91</f>
        <v>45</v>
      </c>
      <c r="K437" s="64">
        <f>'[1]разовые без стом'!$V$91</f>
        <v>45</v>
      </c>
      <c r="L437" s="63">
        <f t="shared" si="124"/>
        <v>31.843880640000002</v>
      </c>
      <c r="M437" s="63">
        <f>'[1]разовые без стом'!BL$91</f>
        <v>7.9609701599999996</v>
      </c>
      <c r="N437" s="63">
        <f>'[1]разовые без стом'!CH$91</f>
        <v>7.9609701600000005</v>
      </c>
      <c r="O437" s="63">
        <f>'[1]разовые без стом'!DD$91</f>
        <v>7.9609701600000005</v>
      </c>
      <c r="P437" s="63">
        <f>'[1]разовые без стом'!EM$91</f>
        <v>7.9609701600000005</v>
      </c>
      <c r="Q437" s="45">
        <f t="shared" si="111"/>
        <v>0</v>
      </c>
      <c r="R437" s="45">
        <f t="shared" si="112"/>
        <v>0</v>
      </c>
    </row>
    <row r="438" spans="2:18" s="41" customFormat="1" ht="29.25" customHeight="1" x14ac:dyDescent="0.25">
      <c r="B438" s="71"/>
      <c r="C438" s="50" t="s">
        <v>38</v>
      </c>
      <c r="D438" s="59" t="s">
        <v>30</v>
      </c>
      <c r="E438" s="72">
        <f>SUM(E439:E448)</f>
        <v>3719</v>
      </c>
      <c r="F438" s="72">
        <f t="shared" ref="F438:P438" si="125">SUM(F439:F448)</f>
        <v>338.28177599999998</v>
      </c>
      <c r="G438" s="72">
        <f t="shared" si="125"/>
        <v>3719</v>
      </c>
      <c r="H438" s="72">
        <f t="shared" si="125"/>
        <v>927</v>
      </c>
      <c r="I438" s="72">
        <f t="shared" si="125"/>
        <v>1098</v>
      </c>
      <c r="J438" s="72">
        <f t="shared" si="125"/>
        <v>965</v>
      </c>
      <c r="K438" s="72">
        <f t="shared" si="125"/>
        <v>729</v>
      </c>
      <c r="L438" s="72">
        <f t="shared" si="125"/>
        <v>338.28177600000004</v>
      </c>
      <c r="M438" s="72">
        <f t="shared" si="125"/>
        <v>79.203609</v>
      </c>
      <c r="N438" s="72">
        <f t="shared" si="125"/>
        <v>102.40165800000001</v>
      </c>
      <c r="O438" s="72">
        <f t="shared" si="125"/>
        <v>86.679243</v>
      </c>
      <c r="P438" s="72">
        <f t="shared" si="125"/>
        <v>69.99726600000001</v>
      </c>
      <c r="Q438" s="45">
        <f t="shared" si="111"/>
        <v>0</v>
      </c>
      <c r="R438" s="45">
        <f t="shared" si="112"/>
        <v>0</v>
      </c>
    </row>
    <row r="439" spans="2:18" s="41" customFormat="1" ht="29.25" customHeight="1" x14ac:dyDescent="0.25">
      <c r="B439" s="71"/>
      <c r="C439" s="7" t="s">
        <v>14</v>
      </c>
      <c r="D439" s="61" t="s">
        <v>30</v>
      </c>
      <c r="E439" s="73">
        <f>[1]иные!W$83</f>
        <v>1125</v>
      </c>
      <c r="F439" s="63">
        <f>[1]иные!EG$83</f>
        <v>130.61250000000001</v>
      </c>
      <c r="G439" s="64">
        <f>SUM(H439:K439)</f>
        <v>1125</v>
      </c>
      <c r="H439" s="64">
        <f>[1]иные!G$83</f>
        <v>182</v>
      </c>
      <c r="I439" s="64">
        <f>[1]иные!K$83</f>
        <v>394</v>
      </c>
      <c r="J439" s="64">
        <f>[1]иные!O$83</f>
        <v>244</v>
      </c>
      <c r="K439" s="64">
        <f>[1]иные!V$83</f>
        <v>305</v>
      </c>
      <c r="L439" s="63">
        <f>SUM(M439:P439)</f>
        <v>130.61250000000001</v>
      </c>
      <c r="M439" s="63">
        <f>[1]иные!BE$83</f>
        <v>21.130200000000009</v>
      </c>
      <c r="N439" s="63">
        <f>[1]иные!BY$83</f>
        <v>45.743400000000001</v>
      </c>
      <c r="O439" s="63">
        <f>[1]иные!CS$83</f>
        <v>28.328400000000002</v>
      </c>
      <c r="P439" s="63">
        <f>[1]иные!EB$83</f>
        <v>35.410500000000006</v>
      </c>
      <c r="Q439" s="45">
        <f t="shared" si="111"/>
        <v>0</v>
      </c>
      <c r="R439" s="45">
        <f t="shared" si="112"/>
        <v>0</v>
      </c>
    </row>
    <row r="440" spans="2:18" s="41" customFormat="1" ht="29.25" customHeight="1" x14ac:dyDescent="0.25">
      <c r="B440" s="71"/>
      <c r="C440" s="7" t="s">
        <v>15</v>
      </c>
      <c r="D440" s="61" t="s">
        <v>30</v>
      </c>
      <c r="E440" s="73">
        <f>[1]иные!W$84</f>
        <v>1125</v>
      </c>
      <c r="F440" s="63">
        <f>[1]иные!EG$84</f>
        <v>86.609250000000003</v>
      </c>
      <c r="G440" s="64">
        <f t="shared" ref="G440:G448" si="126">SUM(H440:K440)</f>
        <v>1125</v>
      </c>
      <c r="H440" s="64">
        <f>[1]иные!G$84</f>
        <v>424</v>
      </c>
      <c r="I440" s="64">
        <f>[1]иные!K$84</f>
        <v>330</v>
      </c>
      <c r="J440" s="64">
        <f>[1]иные!O$84</f>
        <v>311</v>
      </c>
      <c r="K440" s="64">
        <f>[1]иные!V$84</f>
        <v>60</v>
      </c>
      <c r="L440" s="63">
        <f t="shared" ref="L440:L448" si="127">SUM(M440:P440)</f>
        <v>86.609250000000003</v>
      </c>
      <c r="M440" s="63">
        <f>[1]иные!BE$84</f>
        <v>32.642063999999998</v>
      </c>
      <c r="N440" s="63">
        <f>[1]иные!BY$84</f>
        <v>25.405380000000001</v>
      </c>
      <c r="O440" s="63">
        <f>[1]иные!CS$84</f>
        <v>23.942646000000003</v>
      </c>
      <c r="P440" s="63">
        <f>[1]иные!EB$84</f>
        <v>4.6191599999999999</v>
      </c>
      <c r="Q440" s="45">
        <f t="shared" si="111"/>
        <v>0</v>
      </c>
      <c r="R440" s="45">
        <f t="shared" si="112"/>
        <v>0</v>
      </c>
    </row>
    <row r="441" spans="2:18" s="41" customFormat="1" ht="29.25" customHeight="1" x14ac:dyDescent="0.25">
      <c r="B441" s="71"/>
      <c r="C441" s="7" t="s">
        <v>20</v>
      </c>
      <c r="D441" s="61" t="s">
        <v>30</v>
      </c>
      <c r="E441" s="73">
        <f>[1]иные!W$85</f>
        <v>0</v>
      </c>
      <c r="F441" s="63">
        <f>[1]иные!EG$85</f>
        <v>0</v>
      </c>
      <c r="G441" s="64">
        <f t="shared" si="126"/>
        <v>0</v>
      </c>
      <c r="H441" s="64">
        <f>[1]иные!G$85</f>
        <v>0</v>
      </c>
      <c r="I441" s="64">
        <f>[1]иные!K$85</f>
        <v>0</v>
      </c>
      <c r="J441" s="64">
        <f>[1]иные!O$85</f>
        <v>0</v>
      </c>
      <c r="K441" s="64">
        <f>[1]иные!V$85</f>
        <v>0</v>
      </c>
      <c r="L441" s="63">
        <f t="shared" si="127"/>
        <v>0</v>
      </c>
      <c r="M441" s="63">
        <f>[1]иные!BE$85</f>
        <v>0</v>
      </c>
      <c r="N441" s="63">
        <f>[1]иные!BY$85</f>
        <v>0</v>
      </c>
      <c r="O441" s="63">
        <f>[1]иные!CS$85</f>
        <v>0</v>
      </c>
      <c r="P441" s="63">
        <f>[1]иные!EB$85</f>
        <v>0</v>
      </c>
      <c r="Q441" s="45">
        <f t="shared" si="111"/>
        <v>0</v>
      </c>
      <c r="R441" s="45">
        <f t="shared" si="112"/>
        <v>0</v>
      </c>
    </row>
    <row r="442" spans="2:18" s="41" customFormat="1" ht="29.25" customHeight="1" x14ac:dyDescent="0.25">
      <c r="B442" s="71"/>
      <c r="C442" s="7" t="s">
        <v>16</v>
      </c>
      <c r="D442" s="61" t="s">
        <v>30</v>
      </c>
      <c r="E442" s="73">
        <f>[1]иные!W$86</f>
        <v>225</v>
      </c>
      <c r="F442" s="63">
        <f>[1]иные!EG$86</f>
        <v>26.005050000000001</v>
      </c>
      <c r="G442" s="64">
        <f t="shared" si="126"/>
        <v>225</v>
      </c>
      <c r="H442" s="64">
        <f>[1]иные!G$86</f>
        <v>29</v>
      </c>
      <c r="I442" s="64">
        <f>[1]иные!K$86</f>
        <v>60</v>
      </c>
      <c r="J442" s="64">
        <f>[1]иные!O$86</f>
        <v>61</v>
      </c>
      <c r="K442" s="64">
        <f>[1]иные!V$86</f>
        <v>75</v>
      </c>
      <c r="L442" s="63">
        <f t="shared" si="127"/>
        <v>26.005050000000001</v>
      </c>
      <c r="M442" s="63">
        <f>[1]иные!BE$86</f>
        <v>3.3517619999999999</v>
      </c>
      <c r="N442" s="63">
        <f>[1]иные!BY$86</f>
        <v>6.9346799999999993</v>
      </c>
      <c r="O442" s="63">
        <f>[1]иные!CS$86</f>
        <v>7.0502579999999995</v>
      </c>
      <c r="P442" s="63">
        <f>[1]иные!EB$86</f>
        <v>8.6683500000000002</v>
      </c>
      <c r="Q442" s="45">
        <f t="shared" si="111"/>
        <v>0</v>
      </c>
      <c r="R442" s="45">
        <f t="shared" si="112"/>
        <v>0</v>
      </c>
    </row>
    <row r="443" spans="2:18" s="41" customFormat="1" ht="29.25" customHeight="1" x14ac:dyDescent="0.25">
      <c r="B443" s="71"/>
      <c r="C443" s="7" t="s">
        <v>17</v>
      </c>
      <c r="D443" s="61" t="s">
        <v>30</v>
      </c>
      <c r="E443" s="73">
        <f>[1]иные!W$87</f>
        <v>375</v>
      </c>
      <c r="F443" s="63">
        <f>[1]иные!EG$87</f>
        <v>30.756374999999998</v>
      </c>
      <c r="G443" s="64">
        <f t="shared" si="126"/>
        <v>375</v>
      </c>
      <c r="H443" s="64">
        <f>[1]иные!G$87</f>
        <v>75</v>
      </c>
      <c r="I443" s="64">
        <f>[1]иные!K$87</f>
        <v>100</v>
      </c>
      <c r="J443" s="64">
        <f>[1]иные!O$87</f>
        <v>125</v>
      </c>
      <c r="K443" s="64">
        <f>[1]иные!V$87</f>
        <v>75</v>
      </c>
      <c r="L443" s="63">
        <f t="shared" si="127"/>
        <v>30.756374999999998</v>
      </c>
      <c r="M443" s="63">
        <f>[1]иные!BE$87</f>
        <v>6.151275</v>
      </c>
      <c r="N443" s="63">
        <f>[1]иные!BY$87</f>
        <v>8.2017000000000007</v>
      </c>
      <c r="O443" s="63">
        <f>[1]иные!CS$87</f>
        <v>10.252124999999999</v>
      </c>
      <c r="P443" s="63">
        <f>[1]иные!EB$87</f>
        <v>6.151275</v>
      </c>
      <c r="Q443" s="45">
        <f t="shared" si="111"/>
        <v>0</v>
      </c>
      <c r="R443" s="45">
        <f t="shared" si="112"/>
        <v>0</v>
      </c>
    </row>
    <row r="444" spans="2:18" s="41" customFormat="1" ht="29.25" customHeight="1" x14ac:dyDescent="0.25">
      <c r="B444" s="71"/>
      <c r="C444" s="7" t="s">
        <v>23</v>
      </c>
      <c r="D444" s="61" t="s">
        <v>30</v>
      </c>
      <c r="E444" s="73">
        <f>[1]иные!W$88</f>
        <v>0</v>
      </c>
      <c r="F444" s="63">
        <f>[1]иные!EG$88</f>
        <v>0</v>
      </c>
      <c r="G444" s="64">
        <f t="shared" si="126"/>
        <v>0</v>
      </c>
      <c r="H444" s="64">
        <f>[1]иные!G$88</f>
        <v>0</v>
      </c>
      <c r="I444" s="64">
        <f>[1]иные!K$88</f>
        <v>0</v>
      </c>
      <c r="J444" s="64">
        <f>[1]иные!O$88</f>
        <v>0</v>
      </c>
      <c r="K444" s="64">
        <f>[1]иные!V$88</f>
        <v>0</v>
      </c>
      <c r="L444" s="63">
        <f t="shared" si="127"/>
        <v>0</v>
      </c>
      <c r="M444" s="63">
        <f>[1]иные!BE$88</f>
        <v>0</v>
      </c>
      <c r="N444" s="63">
        <f>[1]иные!BY$88</f>
        <v>0</v>
      </c>
      <c r="O444" s="63">
        <f>[1]иные!CS$88</f>
        <v>0</v>
      </c>
      <c r="P444" s="63">
        <f>[1]иные!EB$88</f>
        <v>0</v>
      </c>
      <c r="Q444" s="45">
        <f t="shared" si="111"/>
        <v>0</v>
      </c>
      <c r="R444" s="45">
        <f t="shared" si="112"/>
        <v>0</v>
      </c>
    </row>
    <row r="445" spans="2:18" s="41" customFormat="1" ht="29.25" customHeight="1" x14ac:dyDescent="0.25">
      <c r="B445" s="71"/>
      <c r="C445" s="7" t="s">
        <v>18</v>
      </c>
      <c r="D445" s="61" t="s">
        <v>30</v>
      </c>
      <c r="E445" s="73">
        <f>[1]иные!W$89</f>
        <v>239</v>
      </c>
      <c r="F445" s="63">
        <f>[1]иные!EG$89</f>
        <v>25.685091</v>
      </c>
      <c r="G445" s="64">
        <f t="shared" si="126"/>
        <v>239</v>
      </c>
      <c r="H445" s="64">
        <f>[1]иные!G$89</f>
        <v>58</v>
      </c>
      <c r="I445" s="64">
        <f>[1]иные!K$89</f>
        <v>64</v>
      </c>
      <c r="J445" s="64">
        <f>[1]иные!O$89</f>
        <v>70</v>
      </c>
      <c r="K445" s="64">
        <f>[1]иные!V$89</f>
        <v>47</v>
      </c>
      <c r="L445" s="63">
        <f t="shared" si="127"/>
        <v>25.685091</v>
      </c>
      <c r="M445" s="63">
        <f>[1]иные!BE$89</f>
        <v>6.2332020000000004</v>
      </c>
      <c r="N445" s="63">
        <f>[1]иные!BY$89</f>
        <v>6.8780160000000006</v>
      </c>
      <c r="O445" s="63">
        <f>[1]иные!CS$89</f>
        <v>7.5228300000000008</v>
      </c>
      <c r="P445" s="63">
        <f>[1]иные!EB$89</f>
        <v>5.0510429999999991</v>
      </c>
      <c r="Q445" s="45">
        <f t="shared" si="111"/>
        <v>0</v>
      </c>
      <c r="R445" s="45">
        <f t="shared" si="112"/>
        <v>0</v>
      </c>
    </row>
    <row r="446" spans="2:18" s="41" customFormat="1" ht="29.25" customHeight="1" x14ac:dyDescent="0.25">
      <c r="B446" s="71"/>
      <c r="C446" s="7" t="s">
        <v>22</v>
      </c>
      <c r="D446" s="61" t="s">
        <v>30</v>
      </c>
      <c r="E446" s="73">
        <f>[1]иные!W$90</f>
        <v>225</v>
      </c>
      <c r="F446" s="63">
        <f>[1]иные!EG$90</f>
        <v>14.381550000000001</v>
      </c>
      <c r="G446" s="64">
        <f t="shared" si="126"/>
        <v>225</v>
      </c>
      <c r="H446" s="64">
        <f>[1]иные!G$90</f>
        <v>63</v>
      </c>
      <c r="I446" s="64">
        <f>[1]иные!K$90</f>
        <v>67</v>
      </c>
      <c r="J446" s="64">
        <f>[1]иные!O$90</f>
        <v>36</v>
      </c>
      <c r="K446" s="64">
        <f>[1]иные!V$90</f>
        <v>59</v>
      </c>
      <c r="L446" s="63">
        <f t="shared" si="127"/>
        <v>14.381550000000001</v>
      </c>
      <c r="M446" s="63">
        <f>[1]иные!BE$90</f>
        <v>4.026834</v>
      </c>
      <c r="N446" s="63">
        <f>[1]иные!BY$90</f>
        <v>4.2825060000000006</v>
      </c>
      <c r="O446" s="63">
        <f>[1]иные!CS$90</f>
        <v>2.3010480000000002</v>
      </c>
      <c r="P446" s="63">
        <f>[1]иные!EB$90</f>
        <v>3.7711620000000003</v>
      </c>
      <c r="Q446" s="45">
        <f t="shared" si="111"/>
        <v>0</v>
      </c>
      <c r="R446" s="45">
        <f t="shared" si="112"/>
        <v>0</v>
      </c>
    </row>
    <row r="447" spans="2:18" s="41" customFormat="1" ht="29.25" customHeight="1" x14ac:dyDescent="0.25">
      <c r="B447" s="71"/>
      <c r="C447" s="7" t="s">
        <v>21</v>
      </c>
      <c r="D447" s="61" t="s">
        <v>30</v>
      </c>
      <c r="E447" s="73">
        <f>[1]иные!W$91</f>
        <v>225</v>
      </c>
      <c r="F447" s="63">
        <f>[1]иные!EG$91</f>
        <v>12.328200000000002</v>
      </c>
      <c r="G447" s="64">
        <f t="shared" si="126"/>
        <v>225</v>
      </c>
      <c r="H447" s="64">
        <f>[1]иные!G$91</f>
        <v>60</v>
      </c>
      <c r="I447" s="64">
        <f>[1]иные!K$91</f>
        <v>47</v>
      </c>
      <c r="J447" s="64">
        <f>[1]иные!O$91</f>
        <v>46</v>
      </c>
      <c r="K447" s="64">
        <f>[1]иные!V$91</f>
        <v>72</v>
      </c>
      <c r="L447" s="63">
        <f t="shared" si="127"/>
        <v>12.328200000000002</v>
      </c>
      <c r="M447" s="63">
        <f>[1]иные!BE$91</f>
        <v>3.2875200000000002</v>
      </c>
      <c r="N447" s="63">
        <f>[1]иные!BY$91</f>
        <v>2.5752240000000004</v>
      </c>
      <c r="O447" s="63">
        <f>[1]иные!CS$91</f>
        <v>2.5204320000000004</v>
      </c>
      <c r="P447" s="63">
        <f>[1]иные!EB$91</f>
        <v>3.945024000000001</v>
      </c>
      <c r="Q447" s="45">
        <f t="shared" si="111"/>
        <v>0</v>
      </c>
      <c r="R447" s="45">
        <f t="shared" si="112"/>
        <v>0</v>
      </c>
    </row>
    <row r="448" spans="2:18" s="41" customFormat="1" ht="29.25" customHeight="1" x14ac:dyDescent="0.25">
      <c r="B448" s="71"/>
      <c r="C448" s="7" t="s">
        <v>19</v>
      </c>
      <c r="D448" s="61" t="s">
        <v>30</v>
      </c>
      <c r="E448" s="73">
        <f>[1]иные!W$92</f>
        <v>180</v>
      </c>
      <c r="F448" s="63">
        <f>[1]иные!EG$92</f>
        <v>11.903760000000002</v>
      </c>
      <c r="G448" s="64">
        <f t="shared" si="126"/>
        <v>180</v>
      </c>
      <c r="H448" s="64">
        <f>[1]иные!G$92</f>
        <v>36</v>
      </c>
      <c r="I448" s="64">
        <f>[1]иные!K$92</f>
        <v>36</v>
      </c>
      <c r="J448" s="64">
        <f>[1]иные!O$92</f>
        <v>72</v>
      </c>
      <c r="K448" s="64">
        <f>[1]иные!V$92</f>
        <v>36</v>
      </c>
      <c r="L448" s="63">
        <f t="shared" si="127"/>
        <v>11.903760000000005</v>
      </c>
      <c r="M448" s="63">
        <f>[1]иные!BE$92</f>
        <v>2.3807520000000011</v>
      </c>
      <c r="N448" s="63">
        <f>[1]иные!BY$92</f>
        <v>2.3807520000000011</v>
      </c>
      <c r="O448" s="63">
        <f>[1]иные!CS$92</f>
        <v>4.7615040000000022</v>
      </c>
      <c r="P448" s="63">
        <f>[1]иные!EB$92</f>
        <v>2.3807520000000011</v>
      </c>
      <c r="Q448" s="45">
        <f t="shared" si="111"/>
        <v>0</v>
      </c>
      <c r="R448" s="45">
        <f t="shared" si="112"/>
        <v>0</v>
      </c>
    </row>
    <row r="449" spans="2:18" s="41" customFormat="1" ht="29.25" customHeight="1" x14ac:dyDescent="0.25">
      <c r="B449" s="71"/>
      <c r="C449" s="50" t="s">
        <v>39</v>
      </c>
      <c r="D449" s="59" t="s">
        <v>30</v>
      </c>
      <c r="E449" s="72">
        <f>E450+E451</f>
        <v>1028</v>
      </c>
      <c r="F449" s="72">
        <f t="shared" ref="F449:P449" si="128">F450+F451</f>
        <v>726.41433600000005</v>
      </c>
      <c r="G449" s="72">
        <f t="shared" si="128"/>
        <v>1028</v>
      </c>
      <c r="H449" s="72">
        <f t="shared" si="128"/>
        <v>240</v>
      </c>
      <c r="I449" s="72">
        <f t="shared" si="128"/>
        <v>248</v>
      </c>
      <c r="J449" s="72">
        <f t="shared" si="128"/>
        <v>270</v>
      </c>
      <c r="K449" s="72">
        <f t="shared" si="128"/>
        <v>270</v>
      </c>
      <c r="L449" s="72">
        <f t="shared" si="128"/>
        <v>726.41433600000005</v>
      </c>
      <c r="M449" s="72">
        <f t="shared" si="128"/>
        <v>169.93152000000001</v>
      </c>
      <c r="N449" s="72">
        <f t="shared" si="128"/>
        <v>175.42425600000001</v>
      </c>
      <c r="O449" s="72">
        <f t="shared" si="128"/>
        <v>190.52928000000003</v>
      </c>
      <c r="P449" s="72">
        <f t="shared" si="128"/>
        <v>190.52928000000003</v>
      </c>
      <c r="Q449" s="45">
        <f t="shared" si="111"/>
        <v>0</v>
      </c>
      <c r="R449" s="45">
        <f t="shared" si="112"/>
        <v>0</v>
      </c>
    </row>
    <row r="450" spans="2:18" s="41" customFormat="1" ht="29.25" customHeight="1" x14ac:dyDescent="0.25">
      <c r="B450" s="71"/>
      <c r="C450" s="5" t="s">
        <v>40</v>
      </c>
      <c r="D450" s="61" t="s">
        <v>30</v>
      </c>
      <c r="E450" s="73">
        <f>'[1]проф.пос. по стом. '!W$27</f>
        <v>600</v>
      </c>
      <c r="F450" s="63">
        <f>'[1]проф.пос. по стом. '!EW$27</f>
        <v>432.55296000000004</v>
      </c>
      <c r="G450" s="64">
        <f>SUM(H450:K450)</f>
        <v>600</v>
      </c>
      <c r="H450" s="64">
        <f>'[1]проф.пос. по стом. '!G$27</f>
        <v>150</v>
      </c>
      <c r="I450" s="64">
        <f>'[1]проф.пос. по стом. '!K$27</f>
        <v>150</v>
      </c>
      <c r="J450" s="64">
        <f>'[1]проф.пос. по стом. '!O$27</f>
        <v>150</v>
      </c>
      <c r="K450" s="64">
        <f>'[1]проф.пос. по стом. '!V$27</f>
        <v>150</v>
      </c>
      <c r="L450" s="63">
        <f>SUM(M450:P450)</f>
        <v>432.55296000000004</v>
      </c>
      <c r="M450" s="63">
        <f>'[1]проф.пос. по стом. '!BU$27</f>
        <v>108.13824000000001</v>
      </c>
      <c r="N450" s="63">
        <f>'[1]проф.пос. по стом. '!CO$27</f>
        <v>108.13824000000001</v>
      </c>
      <c r="O450" s="63">
        <f>'[1]проф.пос. по стом. '!DI$27</f>
        <v>108.13824000000001</v>
      </c>
      <c r="P450" s="63">
        <f>'[1]проф.пос. по стом. '!ER$27</f>
        <v>108.13824000000001</v>
      </c>
      <c r="Q450" s="45">
        <f t="shared" si="111"/>
        <v>0</v>
      </c>
      <c r="R450" s="45">
        <f t="shared" si="112"/>
        <v>0</v>
      </c>
    </row>
    <row r="451" spans="2:18" s="41" customFormat="1" ht="29.25" customHeight="1" x14ac:dyDescent="0.25">
      <c r="B451" s="71"/>
      <c r="C451" s="8" t="s">
        <v>41</v>
      </c>
      <c r="D451" s="61" t="s">
        <v>30</v>
      </c>
      <c r="E451" s="73">
        <f>'[1]проф.пос. по стом. '!W$28</f>
        <v>428</v>
      </c>
      <c r="F451" s="63">
        <f>'[1]проф.пос. по стом. '!EW$28</f>
        <v>293.86137599999995</v>
      </c>
      <c r="G451" s="64">
        <f>SUM(H451:K451)</f>
        <v>428</v>
      </c>
      <c r="H451" s="64">
        <f>'[1]проф.пос. по стом. '!G$28</f>
        <v>90</v>
      </c>
      <c r="I451" s="64">
        <f>'[1]проф.пос. по стом. '!K$28</f>
        <v>98</v>
      </c>
      <c r="J451" s="64">
        <f>'[1]проф.пос. по стом. '!O$28</f>
        <v>120</v>
      </c>
      <c r="K451" s="64">
        <f>'[1]проф.пос. по стом. '!V$28</f>
        <v>120</v>
      </c>
      <c r="L451" s="63">
        <f>SUM(M451:P451)</f>
        <v>293.86137600000001</v>
      </c>
      <c r="M451" s="63">
        <f>'[1]проф.пос. по стом. '!BU$28</f>
        <v>61.793280000000003</v>
      </c>
      <c r="N451" s="63">
        <f>'[1]проф.пос. по стом. '!CO$28</f>
        <v>67.286015999999989</v>
      </c>
      <c r="O451" s="63">
        <f>'[1]проф.пос. по стом. '!DI$28</f>
        <v>82.391040000000004</v>
      </c>
      <c r="P451" s="63">
        <f>'[1]проф.пос. по стом. '!ER$28</f>
        <v>82.391040000000004</v>
      </c>
      <c r="Q451" s="45">
        <f t="shared" si="111"/>
        <v>0</v>
      </c>
      <c r="R451" s="45">
        <f t="shared" si="112"/>
        <v>0</v>
      </c>
    </row>
    <row r="452" spans="2:18" s="41" customFormat="1" ht="29.25" customHeight="1" x14ac:dyDescent="0.25">
      <c r="B452" s="71"/>
      <c r="C452" s="50" t="s">
        <v>42</v>
      </c>
      <c r="D452" s="59" t="s">
        <v>30</v>
      </c>
      <c r="E452" s="72">
        <f>'[2]ПМО взр'!BG$425</f>
        <v>377</v>
      </c>
      <c r="F452" s="65">
        <f>'[2]ПМО взр'!NN$425</f>
        <v>947.86599999999999</v>
      </c>
      <c r="G452" s="66">
        <f>H452+I452+J452+K452</f>
        <v>377</v>
      </c>
      <c r="H452" s="66">
        <f>'[2]ПМО взр'!N$425</f>
        <v>12</v>
      </c>
      <c r="I452" s="66">
        <f>'[2]ПМО взр'!Z$425</f>
        <v>4</v>
      </c>
      <c r="J452" s="66">
        <f>'[2]ПМО взр'!AL$425</f>
        <v>240</v>
      </c>
      <c r="K452" s="66">
        <f>'[2]ПМО взр'!BD$425</f>
        <v>121</v>
      </c>
      <c r="L452" s="65">
        <f>M452+N452+O452+P452</f>
        <v>947.8660000000001</v>
      </c>
      <c r="M452" s="65">
        <f>'[2]ПМО взр'!EW$425</f>
        <v>27.024000000000001</v>
      </c>
      <c r="N452" s="65">
        <f>'[2]ПМО взр'!HE$425</f>
        <v>10.484</v>
      </c>
      <c r="O452" s="65">
        <f>'[2]ПМО взр'!JM$425</f>
        <v>606.53600000000006</v>
      </c>
      <c r="P452" s="65">
        <f>'[2]ПМО взр'!MY$425</f>
        <v>303.822</v>
      </c>
      <c r="Q452" s="45">
        <f t="shared" si="111"/>
        <v>0</v>
      </c>
      <c r="R452" s="45">
        <f t="shared" si="112"/>
        <v>0</v>
      </c>
    </row>
    <row r="453" spans="2:18" s="41" customFormat="1" ht="29.25" customHeight="1" x14ac:dyDescent="0.25">
      <c r="B453" s="71"/>
      <c r="C453" s="50" t="s">
        <v>43</v>
      </c>
      <c r="D453" s="59" t="s">
        <v>30</v>
      </c>
      <c r="E453" s="72">
        <f>'[2]Проф.МО дети  '!V$171</f>
        <v>1000</v>
      </c>
      <c r="F453" s="65">
        <f>'[2]Проф.МО дети  '!DZ$171</f>
        <v>3764.0804253685114</v>
      </c>
      <c r="G453" s="66">
        <f t="shared" ref="G453:G459" si="129">H453+I453+J453+K453</f>
        <v>1000</v>
      </c>
      <c r="H453" s="66">
        <f>'[2]Проф.МО дети  '!G$171</f>
        <v>16</v>
      </c>
      <c r="I453" s="66">
        <f>'[2]Проф.МО дети  '!K$171</f>
        <v>27</v>
      </c>
      <c r="J453" s="66">
        <f>'[2]Проф.МО дети  '!O$171</f>
        <v>227</v>
      </c>
      <c r="K453" s="66">
        <f>'[2]Проф.МО дети  '!U$171</f>
        <v>730</v>
      </c>
      <c r="L453" s="65">
        <f t="shared" ref="L453:L459" si="130">M453+N453+O453+P453</f>
        <v>3764.0804253685114</v>
      </c>
      <c r="M453" s="65">
        <f>'[2]Проф.МО дети  '!BC$171</f>
        <v>45.647857324163994</v>
      </c>
      <c r="N453" s="65">
        <f>'[2]Проф.МО дети  '!BW$171</f>
        <v>76.126608420633801</v>
      </c>
      <c r="O453" s="65">
        <f>'[2]Проф.МО дети  '!CQ$171</f>
        <v>1192.690244546797</v>
      </c>
      <c r="P453" s="65">
        <f>'[2]Проф.МО дети  '!DU$171</f>
        <v>2449.6157150769168</v>
      </c>
      <c r="Q453" s="45">
        <f t="shared" si="111"/>
        <v>0</v>
      </c>
      <c r="R453" s="45">
        <f t="shared" si="112"/>
        <v>0</v>
      </c>
    </row>
    <row r="454" spans="2:18" s="41" customFormat="1" ht="29.25" customHeight="1" x14ac:dyDescent="0.25">
      <c r="B454" s="71"/>
      <c r="C454" s="50" t="s">
        <v>44</v>
      </c>
      <c r="D454" s="59" t="s">
        <v>30</v>
      </c>
      <c r="E454" s="72">
        <f>'[2]ДДС ТЖС'!V$43</f>
        <v>18</v>
      </c>
      <c r="F454" s="65">
        <f>'[2]ДДС ТЖС'!EB$43</f>
        <v>182.53609920000002</v>
      </c>
      <c r="G454" s="66">
        <f t="shared" si="129"/>
        <v>18</v>
      </c>
      <c r="H454" s="66">
        <f>'[2]ДДС ТЖС'!G$43</f>
        <v>0</v>
      </c>
      <c r="I454" s="66">
        <f>'[2]ДДС ТЖС'!K$43</f>
        <v>0</v>
      </c>
      <c r="J454" s="66">
        <f>'[2]ДДС ТЖС'!O$43</f>
        <v>18</v>
      </c>
      <c r="K454" s="66">
        <f>'[2]ДДС ТЖС'!U$43</f>
        <v>0</v>
      </c>
      <c r="L454" s="65">
        <f t="shared" si="130"/>
        <v>182.53609920000002</v>
      </c>
      <c r="M454" s="65">
        <f>'[2]ДДС ТЖС'!BE$43</f>
        <v>0</v>
      </c>
      <c r="N454" s="65">
        <f>'[2]ДДС ТЖС'!BY$43</f>
        <v>0</v>
      </c>
      <c r="O454" s="65">
        <f>'[2]ДДС ТЖС'!CS$43</f>
        <v>182.53609920000002</v>
      </c>
      <c r="P454" s="65">
        <f>'[2]ДДС ТЖС'!DW$43</f>
        <v>0</v>
      </c>
      <c r="Q454" s="45">
        <f t="shared" si="111"/>
        <v>0</v>
      </c>
      <c r="R454" s="45">
        <f t="shared" si="112"/>
        <v>0</v>
      </c>
    </row>
    <row r="455" spans="2:18" s="41" customFormat="1" ht="29.25" customHeight="1" x14ac:dyDescent="0.25">
      <c r="B455" s="71"/>
      <c r="C455" s="50" t="s">
        <v>45</v>
      </c>
      <c r="D455" s="59" t="s">
        <v>30</v>
      </c>
      <c r="E455" s="72">
        <f>'[2]ДДС опека'!V$42</f>
        <v>91</v>
      </c>
      <c r="F455" s="65">
        <f>'[2]ДДС опека'!ED$42</f>
        <v>922.52826000000005</v>
      </c>
      <c r="G455" s="66">
        <f t="shared" si="129"/>
        <v>91</v>
      </c>
      <c r="H455" s="66">
        <f>'[2]ДДС опека'!G$42</f>
        <v>0</v>
      </c>
      <c r="I455" s="66">
        <f>'[2]ДДС опека'!K$42</f>
        <v>0</v>
      </c>
      <c r="J455" s="66">
        <f>'[2]ДДС опека'!O$42</f>
        <v>91</v>
      </c>
      <c r="K455" s="66">
        <f>'[2]ДДС опека'!U$42</f>
        <v>0</v>
      </c>
      <c r="L455" s="65">
        <f t="shared" si="130"/>
        <v>922.52826000000005</v>
      </c>
      <c r="M455" s="65">
        <f>'[2]ДДС опека'!BE$42</f>
        <v>0</v>
      </c>
      <c r="N455" s="65">
        <f>'[2]ДДС опека'!BY$42</f>
        <v>0</v>
      </c>
      <c r="O455" s="65">
        <f>'[2]ДДС опека'!CS$42</f>
        <v>922.52826000000005</v>
      </c>
      <c r="P455" s="65">
        <f>'[2]ДДС опека'!DW$42</f>
        <v>0</v>
      </c>
      <c r="Q455" s="45">
        <f t="shared" si="111"/>
        <v>0</v>
      </c>
      <c r="R455" s="45">
        <f t="shared" si="112"/>
        <v>0</v>
      </c>
    </row>
    <row r="456" spans="2:18" s="41" customFormat="1" ht="29.25" customHeight="1" x14ac:dyDescent="0.25">
      <c r="B456" s="71"/>
      <c r="C456" s="50" t="s">
        <v>46</v>
      </c>
      <c r="D456" s="59" t="s">
        <v>30</v>
      </c>
      <c r="E456" s="72">
        <f>'[2]ДВН1Этап новый '!BG$350</f>
        <v>1023</v>
      </c>
      <c r="F456" s="65">
        <f>'[2]ДВН1Этап новый '!NP$350</f>
        <v>3165.89</v>
      </c>
      <c r="G456" s="66">
        <f>H456+I456+J456+K456</f>
        <v>1023</v>
      </c>
      <c r="H456" s="66">
        <f>'[2]ДВН1Этап новый '!N$350</f>
        <v>46</v>
      </c>
      <c r="I456" s="66">
        <f>'[2]ДВН1Этап новый '!Z$350</f>
        <v>8</v>
      </c>
      <c r="J456" s="66">
        <f>'[2]ДВН1Этап новый '!AL$350</f>
        <v>322</v>
      </c>
      <c r="K456" s="66">
        <f>'[2]ДВН1Этап новый '!BD$350</f>
        <v>647</v>
      </c>
      <c r="L456" s="65">
        <f t="shared" si="130"/>
        <v>3165.8900000000003</v>
      </c>
      <c r="M456" s="65">
        <f>'[2]ДВН1Этап новый '!EY$350</f>
        <v>175.46799999999999</v>
      </c>
      <c r="N456" s="65">
        <f>'[2]ДВН1Этап новый '!HG$350</f>
        <v>31.408000000000001</v>
      </c>
      <c r="O456" s="65">
        <f>'[2]ДВН1Этап новый '!JO$350</f>
        <v>961.30300000000022</v>
      </c>
      <c r="P456" s="65">
        <f>'[2]ДВН1Этап новый '!NA$350</f>
        <v>1997.7110000000005</v>
      </c>
      <c r="Q456" s="45">
        <f t="shared" si="111"/>
        <v>0</v>
      </c>
      <c r="R456" s="45">
        <f t="shared" si="112"/>
        <v>0</v>
      </c>
    </row>
    <row r="457" spans="2:18" s="41" customFormat="1" ht="29.25" customHeight="1" x14ac:dyDescent="0.25">
      <c r="B457" s="71"/>
      <c r="C457" s="50" t="s">
        <v>47</v>
      </c>
      <c r="D457" s="59" t="s">
        <v>30</v>
      </c>
      <c r="E457" s="72">
        <f>'[2]ДВН2 этап'!BG$356</f>
        <v>0</v>
      </c>
      <c r="F457" s="65">
        <f>'[2]ДВН2 этап'!ND$356</f>
        <v>0</v>
      </c>
      <c r="G457" s="66">
        <f t="shared" si="129"/>
        <v>0</v>
      </c>
      <c r="H457" s="66">
        <f>'[2]ДВН2 этап'!N$356</f>
        <v>0</v>
      </c>
      <c r="I457" s="66">
        <f>'[2]ДВН2 этап'!Z$356</f>
        <v>0</v>
      </c>
      <c r="J457" s="66">
        <f>'[2]ДВН2 этап'!AL$356</f>
        <v>0</v>
      </c>
      <c r="K457" s="66">
        <f>'[2]ДВН2 этап'!BD$356</f>
        <v>0</v>
      </c>
      <c r="L457" s="65">
        <f t="shared" si="130"/>
        <v>0</v>
      </c>
      <c r="M457" s="65">
        <f>'[2]ДВН2 этап'!EM$356</f>
        <v>0</v>
      </c>
      <c r="N457" s="65">
        <f>'[2]ДВН2 этап'!GU$356</f>
        <v>0</v>
      </c>
      <c r="O457" s="65">
        <f>'[2]ДВН2 этап'!JC$356</f>
        <v>0</v>
      </c>
      <c r="P457" s="65">
        <f>'[2]ДВН2 этап'!MO$356</f>
        <v>0</v>
      </c>
      <c r="Q457" s="45">
        <f t="shared" si="111"/>
        <v>0</v>
      </c>
      <c r="R457" s="45">
        <f t="shared" si="112"/>
        <v>0</v>
      </c>
    </row>
    <row r="458" spans="2:18" s="41" customFormat="1" ht="29.25" customHeight="1" x14ac:dyDescent="0.25">
      <c r="B458" s="71"/>
      <c r="C458" s="50" t="s">
        <v>48</v>
      </c>
      <c r="D458" s="50" t="s">
        <v>30</v>
      </c>
      <c r="E458" s="72">
        <f>'[2]1 в 2 года Исследования кала'!$BF$61</f>
        <v>0</v>
      </c>
      <c r="F458" s="65">
        <f>'[2]1 в 2 года Исследования кала'!$MY$61</f>
        <v>0</v>
      </c>
      <c r="G458" s="67">
        <f t="shared" si="129"/>
        <v>0</v>
      </c>
      <c r="H458" s="66">
        <f>'[2]1 в 2 года Исследования кала'!$M$61</f>
        <v>0</v>
      </c>
      <c r="I458" s="66">
        <f>'[2]1 в 2 года Исследования кала'!$Y$61</f>
        <v>0</v>
      </c>
      <c r="J458" s="66">
        <f>'[2]1 в 2 года Исследования кала'!$AK$61</f>
        <v>0</v>
      </c>
      <c r="K458" s="66">
        <f>'[2]1 в 2 года Исследования кала'!$BC$61</f>
        <v>0</v>
      </c>
      <c r="L458" s="68">
        <f t="shared" si="130"/>
        <v>0</v>
      </c>
      <c r="M458" s="65">
        <f>'[2]1 в 2 года Исследования кала'!$EF$61</f>
        <v>0</v>
      </c>
      <c r="N458" s="65">
        <f>'[2]1 в 2 года Исследования кала'!$GN$61</f>
        <v>0</v>
      </c>
      <c r="O458" s="65">
        <f>'[2]1 в 2 года Исследования кала'!$IV$61</f>
        <v>0</v>
      </c>
      <c r="P458" s="65">
        <f>'[2]1 в 2 года Исследования кала'!$MH$61</f>
        <v>0</v>
      </c>
      <c r="Q458" s="45">
        <f t="shared" si="111"/>
        <v>0</v>
      </c>
      <c r="R458" s="45">
        <f t="shared" si="112"/>
        <v>0</v>
      </c>
    </row>
    <row r="459" spans="2:18" s="41" customFormat="1" ht="29.25" customHeight="1" x14ac:dyDescent="0.25">
      <c r="B459" s="71"/>
      <c r="C459" s="50" t="s">
        <v>49</v>
      </c>
      <c r="D459" s="50" t="s">
        <v>30</v>
      </c>
      <c r="E459" s="72">
        <f>[2]Маммография!$U$57</f>
        <v>0</v>
      </c>
      <c r="F459" s="65">
        <f>[2]Маммография!$DT$57</f>
        <v>0</v>
      </c>
      <c r="G459" s="66">
        <f t="shared" si="129"/>
        <v>0</v>
      </c>
      <c r="H459" s="66">
        <f>[2]Маммография!$F$57</f>
        <v>0</v>
      </c>
      <c r="I459" s="66">
        <f>[2]Маммография!$J$57</f>
        <v>0</v>
      </c>
      <c r="J459" s="66">
        <f>[2]Маммография!$N$57</f>
        <v>0</v>
      </c>
      <c r="K459" s="66">
        <f>[2]Маммография!$T$57</f>
        <v>0</v>
      </c>
      <c r="L459" s="65">
        <f t="shared" si="130"/>
        <v>0</v>
      </c>
      <c r="M459" s="65">
        <f>[2]Маммография!$AW$57</f>
        <v>0</v>
      </c>
      <c r="N459" s="65">
        <f>[2]Маммография!$BQ$57</f>
        <v>0</v>
      </c>
      <c r="O459" s="65">
        <f>[2]Маммография!$CK$57</f>
        <v>0</v>
      </c>
      <c r="P459" s="65">
        <f>[2]Маммография!$DO$57</f>
        <v>0</v>
      </c>
      <c r="Q459" s="45">
        <f t="shared" si="111"/>
        <v>0</v>
      </c>
      <c r="R459" s="45">
        <f t="shared" si="112"/>
        <v>0</v>
      </c>
    </row>
    <row r="460" spans="2:18" s="41" customFormat="1" ht="29.25" customHeight="1" x14ac:dyDescent="0.25">
      <c r="B460" s="71"/>
      <c r="C460" s="69" t="s">
        <v>6</v>
      </c>
      <c r="D460" s="69"/>
      <c r="E460" s="70">
        <f>E397+E407+E408+E409+E413+E424+E427+E438+E449+E452+E453+E454+E455+E456+E457+E458+E459</f>
        <v>31201</v>
      </c>
      <c r="F460" s="70">
        <f t="shared" ref="F460:P460" si="131">F397+F407+F408+F409+F413+F424+F427+F438+F449+F452+F453+F454+F455+F456+F457+F458+F459</f>
        <v>46867.018947962759</v>
      </c>
      <c r="G460" s="70">
        <f t="shared" si="131"/>
        <v>31201</v>
      </c>
      <c r="H460" s="70">
        <f t="shared" si="131"/>
        <v>7191</v>
      </c>
      <c r="I460" s="70">
        <f t="shared" si="131"/>
        <v>7346</v>
      </c>
      <c r="J460" s="70">
        <f t="shared" si="131"/>
        <v>8151</v>
      </c>
      <c r="K460" s="70">
        <f t="shared" si="131"/>
        <v>8513</v>
      </c>
      <c r="L460" s="70">
        <f t="shared" si="131"/>
        <v>46867.018947962759</v>
      </c>
      <c r="M460" s="70">
        <f t="shared" si="131"/>
        <v>9640.400287614726</v>
      </c>
      <c r="N460" s="70">
        <f t="shared" si="131"/>
        <v>9561.6192361111953</v>
      </c>
      <c r="O460" s="70">
        <f t="shared" si="131"/>
        <v>13399.39392150136</v>
      </c>
      <c r="P460" s="70">
        <f t="shared" si="131"/>
        <v>14265.60550273548</v>
      </c>
      <c r="Q460" s="45">
        <f t="shared" si="111"/>
        <v>0</v>
      </c>
      <c r="R460" s="45">
        <f t="shared" si="112"/>
        <v>0</v>
      </c>
    </row>
    <row r="461" spans="2:18" s="41" customFormat="1" ht="29.25" customHeight="1" x14ac:dyDescent="0.25">
      <c r="B461" s="71" t="s">
        <v>66</v>
      </c>
      <c r="C461" s="50" t="s">
        <v>12</v>
      </c>
      <c r="D461" s="59" t="s">
        <v>13</v>
      </c>
      <c r="E461" s="72">
        <f>SUM(E462:E470)</f>
        <v>13847</v>
      </c>
      <c r="F461" s="72">
        <f t="shared" ref="F461:P461" si="132">SUM(F462:F470)</f>
        <v>32003.317582249991</v>
      </c>
      <c r="G461" s="72">
        <f>SUM(G462:G470)</f>
        <v>13847</v>
      </c>
      <c r="H461" s="72">
        <f t="shared" si="132"/>
        <v>3530</v>
      </c>
      <c r="I461" s="72">
        <f t="shared" si="132"/>
        <v>3553</v>
      </c>
      <c r="J461" s="72">
        <f t="shared" si="132"/>
        <v>3607</v>
      </c>
      <c r="K461" s="72">
        <f t="shared" si="132"/>
        <v>3157</v>
      </c>
      <c r="L461" s="72">
        <f t="shared" si="132"/>
        <v>32003.317582249998</v>
      </c>
      <c r="M461" s="72">
        <f t="shared" si="132"/>
        <v>8191.8364190999991</v>
      </c>
      <c r="N461" s="72">
        <f t="shared" si="132"/>
        <v>8275.76782035</v>
      </c>
      <c r="O461" s="72">
        <f t="shared" si="132"/>
        <v>8380.1499578000021</v>
      </c>
      <c r="P461" s="72">
        <f t="shared" si="132"/>
        <v>7155.5633849999995</v>
      </c>
      <c r="Q461" s="45">
        <f t="shared" si="111"/>
        <v>0</v>
      </c>
      <c r="R461" s="45">
        <f t="shared" si="112"/>
        <v>0</v>
      </c>
    </row>
    <row r="462" spans="2:18" s="41" customFormat="1" ht="29.25" customHeight="1" x14ac:dyDescent="0.25">
      <c r="B462" s="71"/>
      <c r="C462" s="1" t="s">
        <v>14</v>
      </c>
      <c r="D462" s="61" t="s">
        <v>13</v>
      </c>
      <c r="E462" s="73">
        <f>[1]заб.без.стом.!W$110</f>
        <v>3814</v>
      </c>
      <c r="F462" s="63">
        <f>[1]заб.без.стом.!EQ$110</f>
        <v>10461.253737499999</v>
      </c>
      <c r="G462" s="64">
        <f>SUM(H462:K462)</f>
        <v>3814</v>
      </c>
      <c r="H462" s="64">
        <f>[1]заб.без.стом.!G$110</f>
        <v>1045</v>
      </c>
      <c r="I462" s="64">
        <f>[1]заб.без.стом.!K$110</f>
        <v>1047</v>
      </c>
      <c r="J462" s="64">
        <f>[1]заб.без.стом.!O$110</f>
        <v>1047</v>
      </c>
      <c r="K462" s="64">
        <f>[1]заб.без.стом.!V$110</f>
        <v>675</v>
      </c>
      <c r="L462" s="63">
        <f>SUM(M462:P462)</f>
        <v>10461.253737499999</v>
      </c>
      <c r="M462" s="63">
        <f>[1]заб.без.стом.!BO$110</f>
        <v>2866.2847812499999</v>
      </c>
      <c r="N462" s="63">
        <f>[1]заб.без.стом.!CI$110</f>
        <v>2871.7704937499998</v>
      </c>
      <c r="O462" s="63">
        <f>[1]заб.без.стом.!DC$110</f>
        <v>2871.7704937499998</v>
      </c>
      <c r="P462" s="63">
        <f>[1]заб.без.стом.!EL$110</f>
        <v>1851.4279687499998</v>
      </c>
      <c r="Q462" s="45">
        <f t="shared" si="111"/>
        <v>0</v>
      </c>
      <c r="R462" s="45">
        <f t="shared" si="112"/>
        <v>0</v>
      </c>
    </row>
    <row r="463" spans="2:18" s="41" customFormat="1" ht="29.25" customHeight="1" x14ac:dyDescent="0.25">
      <c r="B463" s="71"/>
      <c r="C463" s="1" t="s">
        <v>15</v>
      </c>
      <c r="D463" s="61" t="s">
        <v>13</v>
      </c>
      <c r="E463" s="73">
        <f>[1]заб.без.стом.!W$112</f>
        <v>4402</v>
      </c>
      <c r="F463" s="63">
        <f>[1]заб.без.стом.!EQ$112</f>
        <v>7823.9864816999989</v>
      </c>
      <c r="G463" s="64">
        <f t="shared" ref="G463:G470" si="133">SUM(H463:K463)</f>
        <v>4402</v>
      </c>
      <c r="H463" s="64">
        <f>[1]заб.без.стом.!G$112</f>
        <v>1118</v>
      </c>
      <c r="I463" s="64">
        <f>[1]заб.без.стом.!K$112</f>
        <v>1075</v>
      </c>
      <c r="J463" s="64">
        <f>[1]заб.без.стом.!O$112</f>
        <v>1123</v>
      </c>
      <c r="K463" s="64">
        <f>[1]заб.без.стом.!V$112</f>
        <v>1086</v>
      </c>
      <c r="L463" s="63">
        <f t="shared" ref="L463:L470" si="134">SUM(M463:P463)</f>
        <v>7823.9864816999998</v>
      </c>
      <c r="M463" s="63">
        <f>[1]заб.без.стом.!BO$112</f>
        <v>1987.1006103000002</v>
      </c>
      <c r="N463" s="63">
        <f>[1]заб.без.стом.!CI$112</f>
        <v>1910.6736637499998</v>
      </c>
      <c r="O463" s="63">
        <f>[1]заб.без.стом.!DC$112</f>
        <v>1995.9874645499999</v>
      </c>
      <c r="P463" s="63">
        <f>[1]заб.без.стом.!EL$112</f>
        <v>1930.2247430999998</v>
      </c>
      <c r="Q463" s="45">
        <f t="shared" si="111"/>
        <v>0</v>
      </c>
      <c r="R463" s="45">
        <f t="shared" si="112"/>
        <v>0</v>
      </c>
    </row>
    <row r="464" spans="2:18" s="41" customFormat="1" ht="29.25" customHeight="1" x14ac:dyDescent="0.25">
      <c r="B464" s="71"/>
      <c r="C464" s="1" t="s">
        <v>16</v>
      </c>
      <c r="D464" s="61" t="s">
        <v>13</v>
      </c>
      <c r="E464" s="73">
        <f>[1]заб.без.стом.!W$114</f>
        <v>1232</v>
      </c>
      <c r="F464" s="63">
        <f>[1]заб.без.стом.!EQ$114</f>
        <v>2838.5270759999994</v>
      </c>
      <c r="G464" s="64">
        <f t="shared" si="133"/>
        <v>1232</v>
      </c>
      <c r="H464" s="64">
        <f>[1]заб.без.стом.!G$114</f>
        <v>306</v>
      </c>
      <c r="I464" s="64">
        <f>[1]заб.без.стом.!K$114</f>
        <v>309</v>
      </c>
      <c r="J464" s="64">
        <f>[1]заб.без.стом.!O$114</f>
        <v>309</v>
      </c>
      <c r="K464" s="64">
        <f>[1]заб.без.стом.!V$114</f>
        <v>308</v>
      </c>
      <c r="L464" s="63">
        <f t="shared" si="134"/>
        <v>2838.5270759999994</v>
      </c>
      <c r="M464" s="63">
        <f>[1]заб.без.стом.!BO$114</f>
        <v>705.02377049999996</v>
      </c>
      <c r="N464" s="63">
        <f>[1]заб.без.стом.!CI$114</f>
        <v>711.93576824999991</v>
      </c>
      <c r="O464" s="63">
        <f>[1]заб.без.стом.!DC$114</f>
        <v>711.93576824999991</v>
      </c>
      <c r="P464" s="63">
        <f>[1]заб.без.стом.!EL$114</f>
        <v>709.63176899999985</v>
      </c>
      <c r="Q464" s="45">
        <f t="shared" si="111"/>
        <v>0</v>
      </c>
      <c r="R464" s="45">
        <f t="shared" si="112"/>
        <v>0</v>
      </c>
    </row>
    <row r="465" spans="2:18" s="41" customFormat="1" ht="29.25" customHeight="1" x14ac:dyDescent="0.25">
      <c r="B465" s="71"/>
      <c r="C465" s="1" t="s">
        <v>17</v>
      </c>
      <c r="D465" s="61" t="s">
        <v>13</v>
      </c>
      <c r="E465" s="73">
        <f>[1]заб.без.стом.!W$115</f>
        <v>1299</v>
      </c>
      <c r="F465" s="63">
        <f>[1]заб.без.стом.!EQ$115</f>
        <v>2679.3536420999999</v>
      </c>
      <c r="G465" s="64">
        <f t="shared" si="133"/>
        <v>1299</v>
      </c>
      <c r="H465" s="64">
        <f>[1]заб.без.стом.!G$115</f>
        <v>324</v>
      </c>
      <c r="I465" s="64">
        <f>[1]заб.без.стом.!K$115</f>
        <v>324</v>
      </c>
      <c r="J465" s="64">
        <f>[1]заб.без.стом.!O$115</f>
        <v>325</v>
      </c>
      <c r="K465" s="64">
        <f>[1]заб.без.стом.!V$115</f>
        <v>326</v>
      </c>
      <c r="L465" s="63">
        <f t="shared" si="134"/>
        <v>2679.3536420999999</v>
      </c>
      <c r="M465" s="63">
        <f>[1]заб.без.стом.!BO$115</f>
        <v>668.29143959999988</v>
      </c>
      <c r="N465" s="63">
        <f>[1]заб.без.стом.!CI$115</f>
        <v>668.29143959999988</v>
      </c>
      <c r="O465" s="63">
        <f>[1]заб.без.стом.!DC$115</f>
        <v>670.35406749999993</v>
      </c>
      <c r="P465" s="63">
        <f>[1]заб.без.стом.!EL$115</f>
        <v>672.41669539999998</v>
      </c>
      <c r="Q465" s="45">
        <f t="shared" si="111"/>
        <v>0</v>
      </c>
      <c r="R465" s="45">
        <f t="shared" si="112"/>
        <v>0</v>
      </c>
    </row>
    <row r="466" spans="2:18" s="41" customFormat="1" ht="29.25" customHeight="1" x14ac:dyDescent="0.25">
      <c r="B466" s="71"/>
      <c r="C466" s="1" t="s">
        <v>18</v>
      </c>
      <c r="D466" s="61" t="s">
        <v>13</v>
      </c>
      <c r="E466" s="73">
        <f>[1]заб.без.стом.!W$116</f>
        <v>1286</v>
      </c>
      <c r="F466" s="63">
        <f>[1]заб.без.стом.!EQ$116</f>
        <v>4373.8682904999996</v>
      </c>
      <c r="G466" s="64">
        <f t="shared" si="133"/>
        <v>1286</v>
      </c>
      <c r="H466" s="64">
        <f>[1]заб.без.стом.!G$116</f>
        <v>344</v>
      </c>
      <c r="I466" s="64">
        <f>[1]заб.без.стом.!K$116</f>
        <v>324</v>
      </c>
      <c r="J466" s="64">
        <f>[1]заб.без.стом.!O$116</f>
        <v>329</v>
      </c>
      <c r="K466" s="64">
        <f>[1]заб.без.стом.!V$116</f>
        <v>289</v>
      </c>
      <c r="L466" s="63">
        <f t="shared" si="134"/>
        <v>4373.8682904999996</v>
      </c>
      <c r="M466" s="63">
        <f>[1]заб.без.стом.!BO$116</f>
        <v>1169.9927619999999</v>
      </c>
      <c r="N466" s="63">
        <f>[1]заб.без.стом.!CI$116</f>
        <v>1101.9699269999999</v>
      </c>
      <c r="O466" s="63">
        <f>[1]заб.без.стом.!DC$116</f>
        <v>1118.9756357499998</v>
      </c>
      <c r="P466" s="63">
        <f>[1]заб.без.стом.!EL$116</f>
        <v>982.92996574999995</v>
      </c>
      <c r="Q466" s="45">
        <f t="shared" si="111"/>
        <v>0</v>
      </c>
      <c r="R466" s="45">
        <f t="shared" si="112"/>
        <v>0</v>
      </c>
    </row>
    <row r="467" spans="2:18" s="41" customFormat="1" ht="29.25" customHeight="1" x14ac:dyDescent="0.25">
      <c r="B467" s="71"/>
      <c r="C467" s="1" t="s">
        <v>22</v>
      </c>
      <c r="D467" s="61" t="s">
        <v>13</v>
      </c>
      <c r="E467" s="73">
        <f>[1]заб.без.стом.!W$117</f>
        <v>430</v>
      </c>
      <c r="F467" s="63">
        <f>[1]заб.без.стом.!EQ$117</f>
        <v>943.54254999999989</v>
      </c>
      <c r="G467" s="64">
        <f t="shared" si="133"/>
        <v>430</v>
      </c>
      <c r="H467" s="64">
        <f>[1]заб.без.стом.!G$117</f>
        <v>107</v>
      </c>
      <c r="I467" s="64">
        <f>[1]заб.без.стом.!K$117</f>
        <v>108</v>
      </c>
      <c r="J467" s="64">
        <f>[1]заб.без.стом.!O$117</f>
        <v>108</v>
      </c>
      <c r="K467" s="64">
        <f>[1]заб.без.стом.!V$117</f>
        <v>107</v>
      </c>
      <c r="L467" s="63">
        <f t="shared" si="134"/>
        <v>943.54255000000001</v>
      </c>
      <c r="M467" s="63">
        <f>[1]заб.без.стом.!BO$117</f>
        <v>234.78849499999998</v>
      </c>
      <c r="N467" s="63">
        <f>[1]заб.без.стом.!CI$117</f>
        <v>236.98278000000002</v>
      </c>
      <c r="O467" s="63">
        <f>[1]заб.без.стом.!DC$117</f>
        <v>236.98278000000002</v>
      </c>
      <c r="P467" s="63">
        <f>[1]заб.без.стом.!EL$117</f>
        <v>234.78849499999998</v>
      </c>
      <c r="Q467" s="45">
        <f t="shared" si="111"/>
        <v>0</v>
      </c>
      <c r="R467" s="45">
        <f t="shared" si="112"/>
        <v>0</v>
      </c>
    </row>
    <row r="468" spans="2:18" s="41" customFormat="1" ht="29.25" customHeight="1" x14ac:dyDescent="0.25">
      <c r="B468" s="71"/>
      <c r="C468" s="1" t="s">
        <v>21</v>
      </c>
      <c r="D468" s="61" t="s">
        <v>13</v>
      </c>
      <c r="E468" s="73">
        <f>[1]заб.без.стом.!W$118</f>
        <v>501</v>
      </c>
      <c r="F468" s="63">
        <f>[1]заб.без.стом.!EQ$118</f>
        <v>868.47606015000008</v>
      </c>
      <c r="G468" s="64">
        <f t="shared" si="133"/>
        <v>501</v>
      </c>
      <c r="H468" s="64">
        <f>[1]заб.без.стом.!G$118</f>
        <v>177</v>
      </c>
      <c r="I468" s="64">
        <f>[1]заб.без.стом.!K$118</f>
        <v>108</v>
      </c>
      <c r="J468" s="64">
        <f>[1]заб.без.стом.!O$118</f>
        <v>108</v>
      </c>
      <c r="K468" s="64">
        <f>[1]заб.без.стом.!V$118</f>
        <v>108</v>
      </c>
      <c r="L468" s="63">
        <f t="shared" si="134"/>
        <v>868.47606015000031</v>
      </c>
      <c r="M468" s="63">
        <f>[1]заб.без.стом.!BO$118</f>
        <v>306.82687155000008</v>
      </c>
      <c r="N468" s="63">
        <f>[1]заб.без.стом.!CI$118</f>
        <v>187.21639620000005</v>
      </c>
      <c r="O468" s="63">
        <f>[1]заб.без.стом.!DC$118</f>
        <v>187.21639620000005</v>
      </c>
      <c r="P468" s="63">
        <f>[1]заб.без.стом.!EL$118</f>
        <v>187.21639620000005</v>
      </c>
      <c r="Q468" s="45">
        <f t="shared" si="111"/>
        <v>0</v>
      </c>
      <c r="R468" s="45">
        <f t="shared" si="112"/>
        <v>0</v>
      </c>
    </row>
    <row r="469" spans="2:18" s="41" customFormat="1" ht="29.25" customHeight="1" x14ac:dyDescent="0.25">
      <c r="B469" s="71"/>
      <c r="C469" s="1" t="s">
        <v>19</v>
      </c>
      <c r="D469" s="61" t="s">
        <v>13</v>
      </c>
      <c r="E469" s="73">
        <f>[1]заб.без.стом.!W$119</f>
        <v>433</v>
      </c>
      <c r="F469" s="63">
        <f>[1]заб.без.стом.!EQ$119</f>
        <v>1007.1329293000002</v>
      </c>
      <c r="G469" s="64">
        <f t="shared" si="133"/>
        <v>433</v>
      </c>
      <c r="H469" s="64">
        <f>[1]заб.без.стом.!G$119</f>
        <v>109</v>
      </c>
      <c r="I469" s="64">
        <f>[1]заб.без.стом.!K$119</f>
        <v>108</v>
      </c>
      <c r="J469" s="64">
        <f>[1]заб.без.стом.!O$119</f>
        <v>108</v>
      </c>
      <c r="K469" s="64">
        <f>[1]заб.без.стом.!V$119</f>
        <v>108</v>
      </c>
      <c r="L469" s="63">
        <f t="shared" si="134"/>
        <v>1007.1329293000001</v>
      </c>
      <c r="M469" s="63">
        <f>[1]заб.без.стом.!BO$119</f>
        <v>253.52768890000004</v>
      </c>
      <c r="N469" s="63">
        <f>[1]заб.без.стом.!CI$119</f>
        <v>251.20174680000005</v>
      </c>
      <c r="O469" s="63">
        <f>[1]заб.без.стом.!DC$119</f>
        <v>251.20174680000005</v>
      </c>
      <c r="P469" s="63">
        <f>[1]заб.без.стом.!EL$119</f>
        <v>251.20174680000005</v>
      </c>
      <c r="Q469" s="45">
        <f t="shared" si="111"/>
        <v>0</v>
      </c>
      <c r="R469" s="45">
        <f t="shared" si="112"/>
        <v>0</v>
      </c>
    </row>
    <row r="470" spans="2:18" s="41" customFormat="1" ht="29.25" customHeight="1" x14ac:dyDescent="0.25">
      <c r="B470" s="71"/>
      <c r="C470" s="14" t="s">
        <v>20</v>
      </c>
      <c r="D470" s="61" t="s">
        <v>13</v>
      </c>
      <c r="E470" s="73">
        <f>[1]заб.без.стом.!W$113</f>
        <v>450</v>
      </c>
      <c r="F470" s="63">
        <f>[1]заб.без.стом.!EQ$113</f>
        <v>1007.176815</v>
      </c>
      <c r="G470" s="64">
        <f t="shared" si="133"/>
        <v>450</v>
      </c>
      <c r="H470" s="64">
        <f>[1]заб.без.стом.!G$113</f>
        <v>0</v>
      </c>
      <c r="I470" s="64">
        <f>[1]заб.без.стом.!K$113</f>
        <v>150</v>
      </c>
      <c r="J470" s="64">
        <f>[1]заб.без.стом.!O$113</f>
        <v>150</v>
      </c>
      <c r="K470" s="64">
        <f>[1]заб.без.стом.!V$113</f>
        <v>150</v>
      </c>
      <c r="L470" s="63">
        <f t="shared" si="134"/>
        <v>1007.1768149999999</v>
      </c>
      <c r="M470" s="63">
        <f>[1]заб.без.стом.!BO$113</f>
        <v>0</v>
      </c>
      <c r="N470" s="63">
        <f>[1]заб.без.стом.!CI$113</f>
        <v>335.72560499999997</v>
      </c>
      <c r="O470" s="63">
        <f>[1]заб.без.стом.!DC$113</f>
        <v>335.72560499999997</v>
      </c>
      <c r="P470" s="63">
        <f>[1]заб.без.стом.!EL$113</f>
        <v>335.72560499999997</v>
      </c>
      <c r="Q470" s="45">
        <f t="shared" si="111"/>
        <v>0</v>
      </c>
      <c r="R470" s="45">
        <f t="shared" si="112"/>
        <v>0</v>
      </c>
    </row>
    <row r="471" spans="2:18" s="41" customFormat="1" ht="29.25" customHeight="1" x14ac:dyDescent="0.25">
      <c r="B471" s="71"/>
      <c r="C471" s="50" t="s">
        <v>25</v>
      </c>
      <c r="D471" s="59" t="s">
        <v>13</v>
      </c>
      <c r="E471" s="72">
        <f>'[1]стом обр.'!W$23</f>
        <v>1094</v>
      </c>
      <c r="F471" s="65">
        <f>'[1]стом обр.'!FE$23</f>
        <v>2013.9402239999995</v>
      </c>
      <c r="G471" s="66">
        <f>H471+I471+J471+K471</f>
        <v>1094</v>
      </c>
      <c r="H471" s="66">
        <f>'[1]стом обр.'!G$23</f>
        <v>210</v>
      </c>
      <c r="I471" s="66">
        <f>'[1]стом обр.'!K$23</f>
        <v>312</v>
      </c>
      <c r="J471" s="66">
        <f>'[1]стом обр.'!O$23</f>
        <v>280</v>
      </c>
      <c r="K471" s="66">
        <f>'[1]стом обр.'!V$23</f>
        <v>292</v>
      </c>
      <c r="L471" s="65">
        <f>M471+N471+O471+P471</f>
        <v>2013.9402239999995</v>
      </c>
      <c r="M471" s="65">
        <f>'[1]стом обр.'!CC$23</f>
        <v>386.5881599999999</v>
      </c>
      <c r="N471" s="65">
        <f>'[1]стом обр.'!CW$23</f>
        <v>574.35955199999989</v>
      </c>
      <c r="O471" s="65">
        <f>'[1]стом обр.'!DQ$23</f>
        <v>515.45087999999987</v>
      </c>
      <c r="P471" s="65">
        <f>'[1]стом обр.'!EZ$23</f>
        <v>537.54163199999994</v>
      </c>
      <c r="Q471" s="45">
        <f t="shared" si="111"/>
        <v>0</v>
      </c>
      <c r="R471" s="45">
        <f t="shared" si="112"/>
        <v>0</v>
      </c>
    </row>
    <row r="472" spans="2:18" s="41" customFormat="1" ht="29.25" customHeight="1" x14ac:dyDescent="0.25">
      <c r="B472" s="71"/>
      <c r="C472" s="54" t="s">
        <v>26</v>
      </c>
      <c r="D472" s="50" t="s">
        <v>27</v>
      </c>
      <c r="E472" s="72">
        <f>'[1]КТМРТ(обращение)'!Y$230</f>
        <v>0</v>
      </c>
      <c r="F472" s="65">
        <f>'[1]КТМРТ(обращение)'!EE$230</f>
        <v>0</v>
      </c>
      <c r="G472" s="66">
        <f>SUBTOTAL(9,H472:K472)</f>
        <v>0</v>
      </c>
      <c r="H472" s="66">
        <f>'[1]КТМРТ(обращение)'!H$230</f>
        <v>0</v>
      </c>
      <c r="I472" s="66">
        <f>'[1]КТМРТ(обращение)'!L$230</f>
        <v>0</v>
      </c>
      <c r="J472" s="66">
        <f>'[1]КТМРТ(обращение)'!Q$230</f>
        <v>0</v>
      </c>
      <c r="K472" s="66">
        <f>'[1]КТМРТ(обращение)'!X$230</f>
        <v>0</v>
      </c>
      <c r="L472" s="65">
        <f>SUBTOTAL(9,M472:P472)</f>
        <v>0</v>
      </c>
      <c r="M472" s="65">
        <f>'[1]КТМРТ(обращение)'!BC$230</f>
        <v>0</v>
      </c>
      <c r="N472" s="65">
        <f>'[1]КТМРТ(обращение)'!BW$230</f>
        <v>0</v>
      </c>
      <c r="O472" s="65">
        <f>'[1]КТМРТ(обращение)'!CQ$230</f>
        <v>0</v>
      </c>
      <c r="P472" s="65">
        <f>'[1]КТМРТ(обращение)'!DZ$230</f>
        <v>0</v>
      </c>
      <c r="Q472" s="45">
        <f t="shared" si="111"/>
        <v>0</v>
      </c>
      <c r="R472" s="45">
        <f t="shared" si="112"/>
        <v>0</v>
      </c>
    </row>
    <row r="473" spans="2:18" s="41" customFormat="1" ht="29.25" customHeight="1" x14ac:dyDescent="0.25">
      <c r="B473" s="71"/>
      <c r="C473" s="50" t="s">
        <v>28</v>
      </c>
      <c r="D473" s="59" t="s">
        <v>13</v>
      </c>
      <c r="E473" s="72">
        <f>SUM(E474:E476)</f>
        <v>4035</v>
      </c>
      <c r="F473" s="72">
        <f t="shared" ref="F473:P473" si="135">SUM(F474:F476)</f>
        <v>4619.8790935930874</v>
      </c>
      <c r="G473" s="72">
        <f t="shared" si="135"/>
        <v>4035</v>
      </c>
      <c r="H473" s="72">
        <f t="shared" si="135"/>
        <v>959</v>
      </c>
      <c r="I473" s="72">
        <f t="shared" si="135"/>
        <v>984</v>
      </c>
      <c r="J473" s="72">
        <f t="shared" si="135"/>
        <v>1094</v>
      </c>
      <c r="K473" s="72">
        <f t="shared" si="135"/>
        <v>998</v>
      </c>
      <c r="L473" s="72">
        <f t="shared" si="135"/>
        <v>4619.8790935930883</v>
      </c>
      <c r="M473" s="72">
        <f t="shared" si="135"/>
        <v>1098.2598211869119</v>
      </c>
      <c r="N473" s="72">
        <f t="shared" si="135"/>
        <v>1122.072466916512</v>
      </c>
      <c r="O473" s="72">
        <f t="shared" si="135"/>
        <v>1258.2075308106562</v>
      </c>
      <c r="P473" s="72">
        <f t="shared" si="135"/>
        <v>1141.339274679008</v>
      </c>
      <c r="Q473" s="45">
        <f t="shared" ref="Q473:Q539" si="136">E473-G473</f>
        <v>0</v>
      </c>
      <c r="R473" s="45">
        <f t="shared" ref="R473:R539" si="137">F473-L473</f>
        <v>0</v>
      </c>
    </row>
    <row r="474" spans="2:18" s="41" customFormat="1" ht="29.25" customHeight="1" x14ac:dyDescent="0.25">
      <c r="B474" s="71"/>
      <c r="C474" s="9" t="s">
        <v>15</v>
      </c>
      <c r="D474" s="61" t="s">
        <v>13</v>
      </c>
      <c r="E474" s="73">
        <f>'[1]неотложка с коэф'!W$33</f>
        <v>1688</v>
      </c>
      <c r="F474" s="63">
        <f>'[1]неотложка с коэф'!EQ$33</f>
        <v>1607.8298396625917</v>
      </c>
      <c r="G474" s="64">
        <f>SUM(H474:K474)</f>
        <v>1688</v>
      </c>
      <c r="H474" s="64">
        <f>'[1]неотложка с коэф'!G$33</f>
        <v>395</v>
      </c>
      <c r="I474" s="64">
        <f>'[1]неотложка с коэф'!K$33</f>
        <v>420</v>
      </c>
      <c r="J474" s="64">
        <f>'[1]неотложка с коэф'!O$33</f>
        <v>453</v>
      </c>
      <c r="K474" s="64">
        <f>'[1]неотложка с коэф'!V$33</f>
        <v>420</v>
      </c>
      <c r="L474" s="63">
        <f>SUM(M474:P474)</f>
        <v>1607.8298396625921</v>
      </c>
      <c r="M474" s="63">
        <f>'[1]неотложка с коэф'!BO$33</f>
        <v>376.23980252768001</v>
      </c>
      <c r="N474" s="63">
        <f>'[1]неотложка с коэф'!CI$33</f>
        <v>400.05244825727999</v>
      </c>
      <c r="O474" s="63">
        <f>'[1]неотложка с коэф'!DC$33</f>
        <v>431.48514062035201</v>
      </c>
      <c r="P474" s="63">
        <f>'[1]неотложка с коэф'!EL$33</f>
        <v>400.05244825727999</v>
      </c>
      <c r="Q474" s="45">
        <f t="shared" si="136"/>
        <v>0</v>
      </c>
      <c r="R474" s="45">
        <f t="shared" si="137"/>
        <v>0</v>
      </c>
    </row>
    <row r="475" spans="2:18" s="41" customFormat="1" ht="29.25" customHeight="1" x14ac:dyDescent="0.25">
      <c r="B475" s="71"/>
      <c r="C475" s="9" t="s">
        <v>14</v>
      </c>
      <c r="D475" s="61" t="s">
        <v>13</v>
      </c>
      <c r="E475" s="73">
        <f>'[1]неотложка с коэф'!W$34</f>
        <v>1495</v>
      </c>
      <c r="F475" s="63">
        <f>'[1]неотложка с коэф'!EQ$34</f>
        <v>2147.480847408</v>
      </c>
      <c r="G475" s="64">
        <f t="shared" ref="G475:G476" si="138">SUM(H475:K475)</f>
        <v>1495</v>
      </c>
      <c r="H475" s="64">
        <f>'[1]неотложка с коэф'!G$34</f>
        <v>355</v>
      </c>
      <c r="I475" s="64">
        <f>'[1]неотложка с коэф'!K$34</f>
        <v>355</v>
      </c>
      <c r="J475" s="64">
        <f>'[1]неотложка с коэф'!O$34</f>
        <v>418</v>
      </c>
      <c r="K475" s="64">
        <f>'[1]неотложка с коэф'!V$34</f>
        <v>367</v>
      </c>
      <c r="L475" s="63">
        <f t="shared" ref="L475:L476" si="139">SUM(M475:P475)</f>
        <v>2147.480847408</v>
      </c>
      <c r="M475" s="63">
        <f>'[1]неотложка с коэф'!BO$34</f>
        <v>509.936923632</v>
      </c>
      <c r="N475" s="63">
        <f>'[1]неотложка с коэф'!CI$34</f>
        <v>509.936923632</v>
      </c>
      <c r="O475" s="63">
        <f>'[1]неотложка с коэф'!DC$34</f>
        <v>600.4327720512</v>
      </c>
      <c r="P475" s="63">
        <f>'[1]неотложка с коэф'!EL$34</f>
        <v>527.17422809279992</v>
      </c>
      <c r="Q475" s="45">
        <f t="shared" si="136"/>
        <v>0</v>
      </c>
      <c r="R475" s="45">
        <f t="shared" si="137"/>
        <v>0</v>
      </c>
    </row>
    <row r="476" spans="2:18" s="41" customFormat="1" ht="29.25" customHeight="1" x14ac:dyDescent="0.25">
      <c r="B476" s="71"/>
      <c r="C476" s="9" t="s">
        <v>17</v>
      </c>
      <c r="D476" s="61" t="s">
        <v>13</v>
      </c>
      <c r="E476" s="73">
        <f>'[1]неотложка с коэф'!W$35</f>
        <v>852</v>
      </c>
      <c r="F476" s="63">
        <f>'[1]неотложка с коэф'!EQ$35</f>
        <v>864.56840652249593</v>
      </c>
      <c r="G476" s="64">
        <f t="shared" si="138"/>
        <v>852</v>
      </c>
      <c r="H476" s="64">
        <f>'[1]неотложка с коэф'!G$35</f>
        <v>209</v>
      </c>
      <c r="I476" s="64">
        <f>'[1]неотложка с коэф'!K$35</f>
        <v>209</v>
      </c>
      <c r="J476" s="64">
        <f>'[1]неотложка с коэф'!O$35</f>
        <v>223</v>
      </c>
      <c r="K476" s="64">
        <f>'[1]неотложка с коэф'!V$35</f>
        <v>211</v>
      </c>
      <c r="L476" s="63">
        <f t="shared" si="139"/>
        <v>864.56840652249616</v>
      </c>
      <c r="M476" s="63">
        <f>'[1]неотложка с коэф'!BO$35</f>
        <v>212.08309502723202</v>
      </c>
      <c r="N476" s="63">
        <f>'[1]неотложка с коэф'!CI$35</f>
        <v>212.08309502723202</v>
      </c>
      <c r="O476" s="63">
        <f>'[1]неотложка с коэф'!DC$35</f>
        <v>226.28961813910405</v>
      </c>
      <c r="P476" s="63">
        <f>'[1]неотложка с коэф'!EL$35</f>
        <v>214.11259832892802</v>
      </c>
      <c r="Q476" s="45">
        <f t="shared" si="136"/>
        <v>0</v>
      </c>
      <c r="R476" s="45">
        <f t="shared" si="137"/>
        <v>0</v>
      </c>
    </row>
    <row r="477" spans="2:18" s="41" customFormat="1" ht="29.25" customHeight="1" x14ac:dyDescent="0.25">
      <c r="B477" s="71"/>
      <c r="C477" s="50" t="s">
        <v>29</v>
      </c>
      <c r="D477" s="59" t="s">
        <v>30</v>
      </c>
      <c r="E477" s="72">
        <f>SUM(E478:E486)</f>
        <v>1848</v>
      </c>
      <c r="F477" s="72">
        <f>SUM(F478:F486)</f>
        <v>500.37639600000011</v>
      </c>
      <c r="G477" s="72">
        <f t="shared" ref="G477:N477" si="140">SUM(G478:G486)</f>
        <v>1848</v>
      </c>
      <c r="H477" s="72">
        <f t="shared" si="140"/>
        <v>462</v>
      </c>
      <c r="I477" s="72">
        <f t="shared" si="140"/>
        <v>462</v>
      </c>
      <c r="J477" s="72">
        <f t="shared" si="140"/>
        <v>462</v>
      </c>
      <c r="K477" s="72">
        <f t="shared" si="140"/>
        <v>462</v>
      </c>
      <c r="L477" s="72">
        <f t="shared" si="140"/>
        <v>500.376396</v>
      </c>
      <c r="M477" s="72">
        <f t="shared" si="140"/>
        <v>125.43281399999999</v>
      </c>
      <c r="N477" s="72">
        <f t="shared" si="140"/>
        <v>124.98119400000002</v>
      </c>
      <c r="O477" s="72">
        <f>SUM(O478:O486)</f>
        <v>124.98119400000002</v>
      </c>
      <c r="P477" s="72">
        <f t="shared" ref="P477" si="141">SUM(P478:P486)</f>
        <v>124.98119400000002</v>
      </c>
      <c r="Q477" s="45">
        <f t="shared" si="136"/>
        <v>0</v>
      </c>
      <c r="R477" s="45">
        <f t="shared" si="137"/>
        <v>0</v>
      </c>
    </row>
    <row r="478" spans="2:18" s="41" customFormat="1" ht="29.25" customHeight="1" x14ac:dyDescent="0.25">
      <c r="B478" s="71"/>
      <c r="C478" s="3" t="s">
        <v>14</v>
      </c>
      <c r="D478" s="61" t="s">
        <v>30</v>
      </c>
      <c r="E478" s="73">
        <f>[1]ДНХБ!W$91</f>
        <v>555</v>
      </c>
      <c r="F478" s="63">
        <f>[1]ДНХБ!EE$91</f>
        <v>186.14700000000005</v>
      </c>
      <c r="G478" s="64">
        <f>SUM(H478:K478)</f>
        <v>555</v>
      </c>
      <c r="H478" s="64">
        <f>[1]ДНХБ!G$91</f>
        <v>150</v>
      </c>
      <c r="I478" s="64">
        <f>[1]ДНХБ!K$91</f>
        <v>135</v>
      </c>
      <c r="J478" s="64">
        <f>[1]ДНХБ!O$91</f>
        <v>135</v>
      </c>
      <c r="K478" s="64">
        <f>[1]ДНХБ!V$91</f>
        <v>135</v>
      </c>
      <c r="L478" s="63">
        <f>SUM(M478:P478)</f>
        <v>186.14700000000002</v>
      </c>
      <c r="M478" s="63">
        <f>[1]ДНХБ!BC$91</f>
        <v>50.310000000000009</v>
      </c>
      <c r="N478" s="63">
        <f>[1]ДНХБ!BW$91</f>
        <v>45.279000000000003</v>
      </c>
      <c r="O478" s="63">
        <f>[1]ДНХБ!CQ$91</f>
        <v>45.279000000000003</v>
      </c>
      <c r="P478" s="63">
        <f>[1]ДНХБ!DZ$91</f>
        <v>45.279000000000003</v>
      </c>
      <c r="Q478" s="45">
        <f t="shared" si="136"/>
        <v>0</v>
      </c>
      <c r="R478" s="45">
        <f t="shared" si="137"/>
        <v>0</v>
      </c>
    </row>
    <row r="479" spans="2:18" s="41" customFormat="1" ht="29.25" customHeight="1" x14ac:dyDescent="0.25">
      <c r="B479" s="71"/>
      <c r="C479" s="3" t="s">
        <v>15</v>
      </c>
      <c r="D479" s="61" t="s">
        <v>30</v>
      </c>
      <c r="E479" s="73">
        <f>[1]ДНХБ!W$92</f>
        <v>555</v>
      </c>
      <c r="F479" s="63">
        <f>[1]ДНХБ!EE$92</f>
        <v>123.43422000000004</v>
      </c>
      <c r="G479" s="64">
        <f t="shared" ref="G479:G486" si="142">SUM(H479:K479)</f>
        <v>555</v>
      </c>
      <c r="H479" s="64">
        <f>[1]ДНХБ!G$92</f>
        <v>150</v>
      </c>
      <c r="I479" s="64">
        <f>[1]ДНХБ!K$92</f>
        <v>135</v>
      </c>
      <c r="J479" s="64">
        <f>[1]ДНХБ!O$92</f>
        <v>135</v>
      </c>
      <c r="K479" s="64">
        <f>[1]ДНХБ!V$92</f>
        <v>135</v>
      </c>
      <c r="L479" s="63">
        <f t="shared" ref="L479:L486" si="143">SUM(M479:P479)</f>
        <v>123.43422000000004</v>
      </c>
      <c r="M479" s="63">
        <f>[1]ДНХБ!BC$92</f>
        <v>33.360600000000005</v>
      </c>
      <c r="N479" s="63">
        <f>[1]ДНХБ!BW$92</f>
        <v>30.024540000000009</v>
      </c>
      <c r="O479" s="63">
        <f>[1]ДНХБ!CQ$92</f>
        <v>30.024540000000009</v>
      </c>
      <c r="P479" s="63">
        <f>[1]ДНХБ!DZ$92</f>
        <v>30.024540000000009</v>
      </c>
      <c r="Q479" s="45">
        <f t="shared" si="136"/>
        <v>0</v>
      </c>
      <c r="R479" s="45">
        <f t="shared" si="137"/>
        <v>0</v>
      </c>
    </row>
    <row r="480" spans="2:18" s="41" customFormat="1" ht="29.25" customHeight="1" x14ac:dyDescent="0.25">
      <c r="B480" s="71"/>
      <c r="C480" s="3" t="s">
        <v>16</v>
      </c>
      <c r="D480" s="61" t="s">
        <v>30</v>
      </c>
      <c r="E480" s="73">
        <f>[1]ДНХБ!W$93</f>
        <v>180</v>
      </c>
      <c r="F480" s="63">
        <f>[1]ДНХБ!EE$93</f>
        <v>60.100560000000009</v>
      </c>
      <c r="G480" s="64">
        <f t="shared" si="142"/>
        <v>180</v>
      </c>
      <c r="H480" s="64">
        <f>[1]ДНХБ!G$93</f>
        <v>45</v>
      </c>
      <c r="I480" s="64">
        <f>[1]ДНХБ!K$93</f>
        <v>45</v>
      </c>
      <c r="J480" s="64">
        <f>[1]ДНХБ!O$93</f>
        <v>45</v>
      </c>
      <c r="K480" s="64">
        <f>[1]ДНХБ!V$93</f>
        <v>45</v>
      </c>
      <c r="L480" s="63">
        <f t="shared" si="143"/>
        <v>60.100560000000002</v>
      </c>
      <c r="M480" s="63">
        <f>[1]ДНХБ!BC$93</f>
        <v>15.02514</v>
      </c>
      <c r="N480" s="63">
        <f>[1]ДНХБ!BW$93</f>
        <v>15.02514</v>
      </c>
      <c r="O480" s="63">
        <f>[1]ДНХБ!CQ$93</f>
        <v>15.02514</v>
      </c>
      <c r="P480" s="63">
        <f>[1]ДНХБ!DZ$93</f>
        <v>15.02514</v>
      </c>
      <c r="Q480" s="45">
        <f t="shared" si="136"/>
        <v>0</v>
      </c>
      <c r="R480" s="45">
        <f t="shared" si="137"/>
        <v>0</v>
      </c>
    </row>
    <row r="481" spans="2:18" s="41" customFormat="1" ht="29.25" customHeight="1" x14ac:dyDescent="0.25">
      <c r="B481" s="71"/>
      <c r="C481" s="3" t="s">
        <v>17</v>
      </c>
      <c r="D481" s="61" t="s">
        <v>30</v>
      </c>
      <c r="E481" s="73">
        <f>[1]ДНХБ!W$94</f>
        <v>180</v>
      </c>
      <c r="F481" s="63">
        <f>[1]ДНХБ!EE$94</f>
        <v>42.648840000000007</v>
      </c>
      <c r="G481" s="64">
        <f t="shared" si="142"/>
        <v>180</v>
      </c>
      <c r="H481" s="64">
        <f>[1]ДНХБ!G$94</f>
        <v>45</v>
      </c>
      <c r="I481" s="64">
        <f>[1]ДНХБ!K$94</f>
        <v>45</v>
      </c>
      <c r="J481" s="64">
        <f>[1]ДНХБ!O$94</f>
        <v>45</v>
      </c>
      <c r="K481" s="64">
        <f>[1]ДНХБ!V$94</f>
        <v>45</v>
      </c>
      <c r="L481" s="63">
        <f t="shared" si="143"/>
        <v>42.64884</v>
      </c>
      <c r="M481" s="63">
        <f>[1]ДНХБ!BC$94</f>
        <v>10.66221</v>
      </c>
      <c r="N481" s="63">
        <f>[1]ДНХБ!BW$94</f>
        <v>10.66221</v>
      </c>
      <c r="O481" s="63">
        <f>[1]ДНХБ!CQ$94</f>
        <v>10.66221</v>
      </c>
      <c r="P481" s="63">
        <f>[1]ДНХБ!DZ$94</f>
        <v>10.66221</v>
      </c>
      <c r="Q481" s="45">
        <f t="shared" si="136"/>
        <v>0</v>
      </c>
      <c r="R481" s="45">
        <f t="shared" si="137"/>
        <v>0</v>
      </c>
    </row>
    <row r="482" spans="2:18" s="41" customFormat="1" ht="29.25" customHeight="1" x14ac:dyDescent="0.25">
      <c r="B482" s="71"/>
      <c r="C482" s="3" t="s">
        <v>18</v>
      </c>
      <c r="D482" s="61" t="s">
        <v>30</v>
      </c>
      <c r="E482" s="73">
        <f>[1]ДНХБ!W$95</f>
        <v>96</v>
      </c>
      <c r="F482" s="63">
        <f>[1]ДНХБ!EE$95</f>
        <v>29.804735999999995</v>
      </c>
      <c r="G482" s="64">
        <f t="shared" si="142"/>
        <v>96</v>
      </c>
      <c r="H482" s="64">
        <f>[1]ДНХБ!G$95</f>
        <v>24</v>
      </c>
      <c r="I482" s="64">
        <f>[1]ДНХБ!K$95</f>
        <v>24</v>
      </c>
      <c r="J482" s="64">
        <f>[1]ДНХБ!O$95</f>
        <v>24</v>
      </c>
      <c r="K482" s="64">
        <f>[1]ДНХБ!V$95</f>
        <v>24</v>
      </c>
      <c r="L482" s="63">
        <f t="shared" si="143"/>
        <v>29.804736000000002</v>
      </c>
      <c r="M482" s="63">
        <f>[1]ДНХБ!BC$95</f>
        <v>7.4511840000000005</v>
      </c>
      <c r="N482" s="63">
        <f>[1]ДНХБ!BW$95</f>
        <v>7.4511840000000005</v>
      </c>
      <c r="O482" s="63">
        <f>[1]ДНХБ!CQ$95</f>
        <v>7.4511840000000005</v>
      </c>
      <c r="P482" s="63">
        <f>[1]ДНХБ!DZ$95</f>
        <v>7.4511840000000005</v>
      </c>
      <c r="Q482" s="45">
        <f t="shared" si="136"/>
        <v>0</v>
      </c>
      <c r="R482" s="45">
        <f t="shared" si="137"/>
        <v>0</v>
      </c>
    </row>
    <row r="483" spans="2:18" s="41" customFormat="1" ht="29.25" customHeight="1" x14ac:dyDescent="0.25">
      <c r="B483" s="71"/>
      <c r="C483" s="3" t="s">
        <v>31</v>
      </c>
      <c r="D483" s="61" t="s">
        <v>30</v>
      </c>
      <c r="E483" s="73">
        <f>[1]ДНХБ!W$96</f>
        <v>96</v>
      </c>
      <c r="F483" s="63">
        <f>[1]ДНХБ!EE$96</f>
        <v>17.726592</v>
      </c>
      <c r="G483" s="64">
        <f t="shared" si="142"/>
        <v>96</v>
      </c>
      <c r="H483" s="64">
        <f>[1]ДНХБ!G$96</f>
        <v>24</v>
      </c>
      <c r="I483" s="64">
        <f>[1]ДНХБ!K$96</f>
        <v>24</v>
      </c>
      <c r="J483" s="64">
        <f>[1]ДНХБ!O$96</f>
        <v>24</v>
      </c>
      <c r="K483" s="64">
        <f>[1]ДНХБ!V$96</f>
        <v>24</v>
      </c>
      <c r="L483" s="63">
        <f t="shared" si="143"/>
        <v>17.726592</v>
      </c>
      <c r="M483" s="63">
        <f>[1]ДНХБ!BC$96</f>
        <v>4.431648</v>
      </c>
      <c r="N483" s="63">
        <f>[1]ДНХБ!BW$96</f>
        <v>4.431648</v>
      </c>
      <c r="O483" s="63">
        <f>[1]ДНХБ!CQ$96</f>
        <v>4.431648</v>
      </c>
      <c r="P483" s="63">
        <f>[1]ДНХБ!DZ$96</f>
        <v>4.431648</v>
      </c>
      <c r="Q483" s="45">
        <f t="shared" si="136"/>
        <v>0</v>
      </c>
      <c r="R483" s="45">
        <f t="shared" si="137"/>
        <v>0</v>
      </c>
    </row>
    <row r="484" spans="2:18" s="41" customFormat="1" ht="29.25" customHeight="1" x14ac:dyDescent="0.25">
      <c r="B484" s="71"/>
      <c r="C484" s="3" t="s">
        <v>21</v>
      </c>
      <c r="D484" s="61" t="s">
        <v>30</v>
      </c>
      <c r="E484" s="73">
        <f>[1]ДНХБ!W$97</f>
        <v>48</v>
      </c>
      <c r="F484" s="63">
        <f>[1]ДНХБ!EE$97</f>
        <v>7.597824000000001</v>
      </c>
      <c r="G484" s="64">
        <f t="shared" si="142"/>
        <v>48</v>
      </c>
      <c r="H484" s="64">
        <f>[1]ДНХБ!G$97</f>
        <v>12</v>
      </c>
      <c r="I484" s="64">
        <f>[1]ДНХБ!K$97</f>
        <v>12</v>
      </c>
      <c r="J484" s="64">
        <f>[1]ДНХБ!O$97</f>
        <v>12</v>
      </c>
      <c r="K484" s="64">
        <f>[1]ДНХБ!V$97</f>
        <v>12</v>
      </c>
      <c r="L484" s="63">
        <f t="shared" si="143"/>
        <v>7.5978239999999992</v>
      </c>
      <c r="M484" s="63">
        <f>[1]ДНХБ!BC$97</f>
        <v>1.8994559999999998</v>
      </c>
      <c r="N484" s="63">
        <f>[1]ДНХБ!BW$97</f>
        <v>1.8994559999999998</v>
      </c>
      <c r="O484" s="63">
        <f>[1]ДНХБ!CQ$97</f>
        <v>1.8994559999999998</v>
      </c>
      <c r="P484" s="63">
        <f>[1]ДНХБ!DZ$97</f>
        <v>1.8994559999999998</v>
      </c>
      <c r="Q484" s="45">
        <f t="shared" si="136"/>
        <v>0</v>
      </c>
      <c r="R484" s="45">
        <f t="shared" si="137"/>
        <v>0</v>
      </c>
    </row>
    <row r="485" spans="2:18" s="41" customFormat="1" ht="29.25" customHeight="1" x14ac:dyDescent="0.25">
      <c r="B485" s="71"/>
      <c r="C485" s="3" t="s">
        <v>19</v>
      </c>
      <c r="D485" s="61" t="s">
        <v>30</v>
      </c>
      <c r="E485" s="73">
        <f>[1]ДНХБ!W$98</f>
        <v>48</v>
      </c>
      <c r="F485" s="63">
        <f>[1]ДНХБ!EE$98</f>
        <v>9.170303999999998</v>
      </c>
      <c r="G485" s="64">
        <f t="shared" si="142"/>
        <v>48</v>
      </c>
      <c r="H485" s="64">
        <f>[1]ДНХБ!G$98</f>
        <v>12</v>
      </c>
      <c r="I485" s="64">
        <f>[1]ДНХБ!K$98</f>
        <v>12</v>
      </c>
      <c r="J485" s="64">
        <f>[1]ДНХБ!O$98</f>
        <v>12</v>
      </c>
      <c r="K485" s="64">
        <f>[1]ДНХБ!V$98</f>
        <v>12</v>
      </c>
      <c r="L485" s="63">
        <f t="shared" si="143"/>
        <v>9.1703039999999998</v>
      </c>
      <c r="M485" s="63">
        <f>[1]ДНХБ!BC$98</f>
        <v>2.2925759999999999</v>
      </c>
      <c r="N485" s="63">
        <f>[1]ДНХБ!BW$98</f>
        <v>2.2925759999999999</v>
      </c>
      <c r="O485" s="63">
        <f>[1]ДНХБ!CQ$98</f>
        <v>2.2925759999999999</v>
      </c>
      <c r="P485" s="63">
        <f>[1]ДНХБ!DZ$98</f>
        <v>2.2925759999999999</v>
      </c>
      <c r="Q485" s="45">
        <f t="shared" si="136"/>
        <v>0</v>
      </c>
      <c r="R485" s="45">
        <f t="shared" si="137"/>
        <v>0</v>
      </c>
    </row>
    <row r="486" spans="2:18" s="41" customFormat="1" ht="29.25" customHeight="1" x14ac:dyDescent="0.25">
      <c r="B486" s="71"/>
      <c r="C486" s="14" t="s">
        <v>20</v>
      </c>
      <c r="D486" s="61" t="s">
        <v>30</v>
      </c>
      <c r="E486" s="73">
        <f>[1]ДНХБ!W$99</f>
        <v>90</v>
      </c>
      <c r="F486" s="63">
        <f>[1]ДНХБ!EE$99</f>
        <v>23.746320000000001</v>
      </c>
      <c r="G486" s="64">
        <f t="shared" si="142"/>
        <v>90</v>
      </c>
      <c r="H486" s="64">
        <f>[1]ДНХБ!G$99</f>
        <v>0</v>
      </c>
      <c r="I486" s="64">
        <f>[1]ДНХБ!K$99</f>
        <v>30</v>
      </c>
      <c r="J486" s="64">
        <f>[1]ДНХБ!O$99</f>
        <v>30</v>
      </c>
      <c r="K486" s="64">
        <f>[1]ДНХБ!V$99</f>
        <v>30</v>
      </c>
      <c r="L486" s="63">
        <f t="shared" si="143"/>
        <v>23.746319999999997</v>
      </c>
      <c r="M486" s="63">
        <f>[1]ДНХБ!BC$99</f>
        <v>0</v>
      </c>
      <c r="N486" s="63">
        <f>[1]ДНХБ!BW$99</f>
        <v>7.9154399999999994</v>
      </c>
      <c r="O486" s="63">
        <f>[1]ДНХБ!CQ$99</f>
        <v>7.9154399999999994</v>
      </c>
      <c r="P486" s="63">
        <f>[1]ДНХБ!DZ$99</f>
        <v>7.9154399999999994</v>
      </c>
      <c r="Q486" s="45"/>
      <c r="R486" s="45"/>
    </row>
    <row r="487" spans="2:18" s="41" customFormat="1" ht="29.25" customHeight="1" x14ac:dyDescent="0.25">
      <c r="B487" s="71"/>
      <c r="C487" s="50" t="s">
        <v>32</v>
      </c>
      <c r="D487" s="59" t="s">
        <v>30</v>
      </c>
      <c r="E487" s="72">
        <f>E488+E489+E490</f>
        <v>1704</v>
      </c>
      <c r="F487" s="65">
        <f>[1]ФАП!EL$34</f>
        <v>1696.9147649999998</v>
      </c>
      <c r="G487" s="66">
        <f>SUM(G488:G490)</f>
        <v>1704</v>
      </c>
      <c r="H487" s="66">
        <f t="shared" ref="H487:K487" si="144">SUM(H488:H490)</f>
        <v>457</v>
      </c>
      <c r="I487" s="66">
        <f t="shared" si="144"/>
        <v>459</v>
      </c>
      <c r="J487" s="66">
        <f t="shared" si="144"/>
        <v>445</v>
      </c>
      <c r="K487" s="66">
        <f t="shared" si="144"/>
        <v>343</v>
      </c>
      <c r="L487" s="65">
        <f>[1]ФАП!EL$34</f>
        <v>1696.9147649999998</v>
      </c>
      <c r="M487" s="65">
        <f>[1]ФАП!BJ$34</f>
        <v>156.63828600000002</v>
      </c>
      <c r="N487" s="65">
        <f>[1]ФАП!CD$34</f>
        <v>513.42549299999996</v>
      </c>
      <c r="O487" s="65">
        <f>[1]ФАП!CX$34</f>
        <v>513.42549299999996</v>
      </c>
      <c r="P487" s="65">
        <f>[1]ФАП!EG$34</f>
        <v>513.42549299999996</v>
      </c>
      <c r="Q487" s="45">
        <f t="shared" si="136"/>
        <v>0</v>
      </c>
      <c r="R487" s="45">
        <f t="shared" si="137"/>
        <v>0</v>
      </c>
    </row>
    <row r="488" spans="2:18" s="41" customFormat="1" ht="29.25" customHeight="1" x14ac:dyDescent="0.25">
      <c r="B488" s="71"/>
      <c r="C488" s="4" t="s">
        <v>33</v>
      </c>
      <c r="D488" s="61" t="s">
        <v>30</v>
      </c>
      <c r="E488" s="73">
        <f>[1]ФАП!W$36</f>
        <v>598</v>
      </c>
      <c r="F488" s="63">
        <f>[1]ФАП!EL$36</f>
        <v>147.77020500779221</v>
      </c>
      <c r="G488" s="64">
        <f>SUM(H488:K488)</f>
        <v>598</v>
      </c>
      <c r="H488" s="64">
        <f>[1]ФАП!G$36</f>
        <v>149</v>
      </c>
      <c r="I488" s="64">
        <f>[1]ФАП!K$36</f>
        <v>160</v>
      </c>
      <c r="J488" s="64">
        <f>[1]ФАП!O$36</f>
        <v>157</v>
      </c>
      <c r="K488" s="64">
        <f>[1]ФАП!V$36</f>
        <v>132</v>
      </c>
      <c r="L488" s="63">
        <f>[1]ФАП!EL$36</f>
        <v>147.77020500779221</v>
      </c>
      <c r="M488" s="63">
        <f>[1]ФАП!BJ$36</f>
        <v>36.818997568831172</v>
      </c>
      <c r="N488" s="63">
        <f>[1]ФАП!CD$36</f>
        <v>39.537178597402601</v>
      </c>
      <c r="O488" s="63">
        <f>[1]ФАП!CX$36</f>
        <v>38.795856498701305</v>
      </c>
      <c r="P488" s="63">
        <f>[1]ФАП!EG$36</f>
        <v>32.61817234285715</v>
      </c>
      <c r="Q488" s="45">
        <f t="shared" si="136"/>
        <v>0</v>
      </c>
      <c r="R488" s="45">
        <f t="shared" si="137"/>
        <v>0</v>
      </c>
    </row>
    <row r="489" spans="2:18" s="41" customFormat="1" ht="29.25" customHeight="1" x14ac:dyDescent="0.25">
      <c r="B489" s="71"/>
      <c r="C489" s="4" t="s">
        <v>34</v>
      </c>
      <c r="D489" s="61" t="s">
        <v>30</v>
      </c>
      <c r="E489" s="73">
        <f>[1]ФАП!W$37</f>
        <v>587</v>
      </c>
      <c r="F489" s="63">
        <f>[1]ФАП!EL$37</f>
        <v>145.05202397922079</v>
      </c>
      <c r="G489" s="64">
        <f t="shared" ref="G489:G490" si="145">SUM(H489:K489)</f>
        <v>587</v>
      </c>
      <c r="H489" s="64">
        <f>[1]ФАП!G$37</f>
        <v>177</v>
      </c>
      <c r="I489" s="64">
        <f>[1]ФАП!K$37</f>
        <v>154</v>
      </c>
      <c r="J489" s="64">
        <f>[1]ФАП!O$37</f>
        <v>147</v>
      </c>
      <c r="K489" s="64">
        <f>[1]ФАП!V$37</f>
        <v>109</v>
      </c>
      <c r="L489" s="63">
        <f>[1]ФАП!EL$37</f>
        <v>145.05202397922079</v>
      </c>
      <c r="M489" s="63">
        <f>[1]ФАП!BJ$37</f>
        <v>43.73800382337663</v>
      </c>
      <c r="N489" s="63">
        <f>[1]ФАП!CD$37</f>
        <v>38.054534400000009</v>
      </c>
      <c r="O489" s="63">
        <f>[1]ФАП!CX$37</f>
        <v>36.324782836363653</v>
      </c>
      <c r="P489" s="63">
        <f>[1]ФАП!EG$37</f>
        <v>26.934702919480525</v>
      </c>
      <c r="Q489" s="45">
        <f t="shared" si="136"/>
        <v>0</v>
      </c>
      <c r="R489" s="45">
        <f t="shared" si="137"/>
        <v>0</v>
      </c>
    </row>
    <row r="490" spans="2:18" s="41" customFormat="1" ht="29.25" customHeight="1" x14ac:dyDescent="0.25">
      <c r="B490" s="71"/>
      <c r="C490" s="4" t="s">
        <v>35</v>
      </c>
      <c r="D490" s="61" t="s">
        <v>30</v>
      </c>
      <c r="E490" s="73">
        <f>[1]ФАП!W$38</f>
        <v>519</v>
      </c>
      <c r="F490" s="63">
        <f>[1]ФАП!EL$38</f>
        <v>128.2487230753247</v>
      </c>
      <c r="G490" s="64">
        <f t="shared" si="145"/>
        <v>519</v>
      </c>
      <c r="H490" s="64">
        <f>[1]ФАП!G$38</f>
        <v>131</v>
      </c>
      <c r="I490" s="64">
        <f>[1]ФАП!K$38</f>
        <v>145</v>
      </c>
      <c r="J490" s="64">
        <f>[1]ФАП!O$38</f>
        <v>141</v>
      </c>
      <c r="K490" s="64">
        <f>[1]ФАП!V$38</f>
        <v>102</v>
      </c>
      <c r="L490" s="63">
        <f>[1]ФАП!EL$38</f>
        <v>128.2487230753247</v>
      </c>
      <c r="M490" s="63">
        <f>[1]ФАП!BJ$38</f>
        <v>32.37106497662338</v>
      </c>
      <c r="N490" s="63">
        <f>[1]ФАП!CD$38</f>
        <v>35.830568103896113</v>
      </c>
      <c r="O490" s="63">
        <f>[1]ФАП!CX$38</f>
        <v>34.842138638961046</v>
      </c>
      <c r="P490" s="63">
        <f>[1]ФАП!EG$38</f>
        <v>25.204951355844155</v>
      </c>
      <c r="Q490" s="45">
        <f t="shared" si="136"/>
        <v>0</v>
      </c>
      <c r="R490" s="45">
        <f t="shared" si="137"/>
        <v>0</v>
      </c>
    </row>
    <row r="491" spans="2:18" s="41" customFormat="1" ht="29.25" customHeight="1" x14ac:dyDescent="0.25">
      <c r="B491" s="71"/>
      <c r="C491" s="50" t="s">
        <v>36</v>
      </c>
      <c r="D491" s="59" t="s">
        <v>30</v>
      </c>
      <c r="E491" s="72">
        <f>SUM(E492:E499)</f>
        <v>2584</v>
      </c>
      <c r="F491" s="72">
        <f t="shared" ref="F491:P491" si="146">SUM(F492:F499)</f>
        <v>591.48645587199996</v>
      </c>
      <c r="G491" s="72">
        <f t="shared" si="146"/>
        <v>2584</v>
      </c>
      <c r="H491" s="72">
        <f t="shared" si="146"/>
        <v>645</v>
      </c>
      <c r="I491" s="72">
        <f t="shared" si="146"/>
        <v>645</v>
      </c>
      <c r="J491" s="72">
        <f t="shared" si="146"/>
        <v>646</v>
      </c>
      <c r="K491" s="72">
        <f t="shared" si="146"/>
        <v>648</v>
      </c>
      <c r="L491" s="72">
        <f t="shared" si="146"/>
        <v>591.48645587199996</v>
      </c>
      <c r="M491" s="72">
        <f t="shared" si="146"/>
        <v>147.69470351999999</v>
      </c>
      <c r="N491" s="72">
        <f t="shared" si="146"/>
        <v>147.69470351999999</v>
      </c>
      <c r="O491" s="72">
        <f t="shared" si="146"/>
        <v>147.87161396799999</v>
      </c>
      <c r="P491" s="72">
        <f t="shared" si="146"/>
        <v>148.22543486399999</v>
      </c>
      <c r="Q491" s="45">
        <f t="shared" si="136"/>
        <v>0</v>
      </c>
      <c r="R491" s="45">
        <f t="shared" si="137"/>
        <v>0</v>
      </c>
    </row>
    <row r="492" spans="2:18" s="41" customFormat="1" ht="29.25" customHeight="1" x14ac:dyDescent="0.25">
      <c r="B492" s="71"/>
      <c r="C492" s="5" t="s">
        <v>14</v>
      </c>
      <c r="D492" s="61" t="s">
        <v>30</v>
      </c>
      <c r="E492" s="73">
        <f>'[1]разовые без стом'!W$94</f>
        <v>720</v>
      </c>
      <c r="F492" s="63">
        <f>'[1]разовые без стом'!ER$94</f>
        <v>223.61788800000002</v>
      </c>
      <c r="G492" s="64">
        <f>SUM(H492:K492)</f>
        <v>720</v>
      </c>
      <c r="H492" s="64">
        <f>'[1]разовые без стом'!G$94</f>
        <v>180</v>
      </c>
      <c r="I492" s="64">
        <f>'[1]разовые без стом'!K$94</f>
        <v>180</v>
      </c>
      <c r="J492" s="64">
        <f>'[1]разовые без стом'!O$94</f>
        <v>180</v>
      </c>
      <c r="K492" s="64">
        <f>'[1]разовые без стом'!V$94</f>
        <v>180</v>
      </c>
      <c r="L492" s="63">
        <f>SUM(M492:P492)</f>
        <v>223.61788799999999</v>
      </c>
      <c r="M492" s="63">
        <f>'[1]разовые без стом'!BL$94</f>
        <v>55.904471999999998</v>
      </c>
      <c r="N492" s="63">
        <f>'[1]разовые без стом'!CH$94</f>
        <v>55.904472000000005</v>
      </c>
      <c r="O492" s="63">
        <f>'[1]разовые без стом'!DD$94</f>
        <v>55.904472000000005</v>
      </c>
      <c r="P492" s="63">
        <f>'[1]разовые без стом'!EM$94</f>
        <v>55.904472000000005</v>
      </c>
      <c r="Q492" s="45">
        <f t="shared" si="136"/>
        <v>0</v>
      </c>
      <c r="R492" s="45">
        <f t="shared" si="137"/>
        <v>0</v>
      </c>
    </row>
    <row r="493" spans="2:18" s="41" customFormat="1" ht="29.25" customHeight="1" x14ac:dyDescent="0.25">
      <c r="B493" s="71"/>
      <c r="C493" s="5" t="s">
        <v>15</v>
      </c>
      <c r="D493" s="61" t="s">
        <v>30</v>
      </c>
      <c r="E493" s="73">
        <f>'[1]разовые без стом'!W$95</f>
        <v>960</v>
      </c>
      <c r="F493" s="63">
        <f>'[1]разовые без стом'!ER$95</f>
        <v>197.70825983999998</v>
      </c>
      <c r="G493" s="64">
        <f t="shared" ref="G493:G499" si="147">SUM(H493:K493)</f>
        <v>960</v>
      </c>
      <c r="H493" s="64">
        <f>'[1]разовые без стом'!G$95</f>
        <v>240</v>
      </c>
      <c r="I493" s="64">
        <f>'[1]разовые без стом'!K$95</f>
        <v>240</v>
      </c>
      <c r="J493" s="64">
        <f>'[1]разовые без стом'!O$95</f>
        <v>240</v>
      </c>
      <c r="K493" s="64">
        <f>'[1]разовые без стом'!V$95</f>
        <v>240</v>
      </c>
      <c r="L493" s="63">
        <f t="shared" ref="L493:L499" si="148">SUM(M493:P493)</f>
        <v>197.70825983999998</v>
      </c>
      <c r="M493" s="63">
        <f>'[1]разовые без стом'!BL$95</f>
        <v>49.427064959999996</v>
      </c>
      <c r="N493" s="63">
        <f>'[1]разовые без стом'!CH$95</f>
        <v>49.427064959999996</v>
      </c>
      <c r="O493" s="63">
        <f>'[1]разовые без стом'!DD$95</f>
        <v>49.427064959999996</v>
      </c>
      <c r="P493" s="63">
        <f>'[1]разовые без стом'!EM$95</f>
        <v>49.427064959999996</v>
      </c>
      <c r="Q493" s="45">
        <f t="shared" si="136"/>
        <v>0</v>
      </c>
      <c r="R493" s="45">
        <f t="shared" si="137"/>
        <v>0</v>
      </c>
    </row>
    <row r="494" spans="2:18" s="41" customFormat="1" ht="29.25" customHeight="1" x14ac:dyDescent="0.25">
      <c r="B494" s="71"/>
      <c r="C494" s="5" t="s">
        <v>16</v>
      </c>
      <c r="D494" s="61" t="s">
        <v>30</v>
      </c>
      <c r="E494" s="73">
        <f>'[1]разовые без стом'!W$96</f>
        <v>60</v>
      </c>
      <c r="F494" s="63">
        <f>'[1]разовые без стом'!ER$96</f>
        <v>18.55103952</v>
      </c>
      <c r="G494" s="64">
        <f t="shared" si="147"/>
        <v>60</v>
      </c>
      <c r="H494" s="64">
        <f>'[1]разовые без стом'!G$96</f>
        <v>15</v>
      </c>
      <c r="I494" s="64">
        <f>'[1]разовые без стом'!K$96</f>
        <v>15</v>
      </c>
      <c r="J494" s="64">
        <f>'[1]разовые без стом'!O$96</f>
        <v>15</v>
      </c>
      <c r="K494" s="64">
        <f>'[1]разовые без стом'!V$96</f>
        <v>15</v>
      </c>
      <c r="L494" s="63">
        <f t="shared" si="148"/>
        <v>18.55103952</v>
      </c>
      <c r="M494" s="63">
        <f>'[1]разовые без стом'!BL$96</f>
        <v>4.6377598799999999</v>
      </c>
      <c r="N494" s="63">
        <f>'[1]разовые без стом'!CH$96</f>
        <v>4.6377598799999999</v>
      </c>
      <c r="O494" s="63">
        <f>'[1]разовые без стом'!DD$96</f>
        <v>4.6377598799999999</v>
      </c>
      <c r="P494" s="63">
        <f>'[1]разовые без стом'!EM$96</f>
        <v>4.6377598799999999</v>
      </c>
      <c r="Q494" s="45">
        <f t="shared" si="136"/>
        <v>0</v>
      </c>
      <c r="R494" s="45">
        <f t="shared" si="137"/>
        <v>0</v>
      </c>
    </row>
    <row r="495" spans="2:18" s="41" customFormat="1" ht="29.25" customHeight="1" x14ac:dyDescent="0.25">
      <c r="B495" s="71"/>
      <c r="C495" s="5" t="s">
        <v>17</v>
      </c>
      <c r="D495" s="61" t="s">
        <v>30</v>
      </c>
      <c r="E495" s="73">
        <f>'[1]разовые без стом'!W$97</f>
        <v>180</v>
      </c>
      <c r="F495" s="63">
        <f>'[1]разовые без стом'!ER$97</f>
        <v>39.492825840000002</v>
      </c>
      <c r="G495" s="64">
        <f t="shared" si="147"/>
        <v>180</v>
      </c>
      <c r="H495" s="64">
        <f>'[1]разовые без стом'!G$97</f>
        <v>45</v>
      </c>
      <c r="I495" s="64">
        <f>'[1]разовые без стом'!K$97</f>
        <v>45</v>
      </c>
      <c r="J495" s="64">
        <f>'[1]разовые без стом'!O$97</f>
        <v>45</v>
      </c>
      <c r="K495" s="64">
        <f>'[1]разовые без стом'!V$97</f>
        <v>45</v>
      </c>
      <c r="L495" s="63">
        <f t="shared" si="148"/>
        <v>39.492825840000002</v>
      </c>
      <c r="M495" s="63">
        <f>'[1]разовые без стом'!BL$97</f>
        <v>9.8732064600000005</v>
      </c>
      <c r="N495" s="63">
        <f>'[1]разовые без стом'!CH$97</f>
        <v>9.8732064600000005</v>
      </c>
      <c r="O495" s="63">
        <f>'[1]разовые без стом'!DD$97</f>
        <v>9.8732064600000005</v>
      </c>
      <c r="P495" s="63">
        <f>'[1]разовые без стом'!EM$97</f>
        <v>9.8732064600000005</v>
      </c>
      <c r="Q495" s="45">
        <f t="shared" si="136"/>
        <v>0</v>
      </c>
      <c r="R495" s="45">
        <f t="shared" si="137"/>
        <v>0</v>
      </c>
    </row>
    <row r="496" spans="2:18" s="41" customFormat="1" ht="29.25" customHeight="1" x14ac:dyDescent="0.25">
      <c r="B496" s="71"/>
      <c r="C496" s="5" t="s">
        <v>37</v>
      </c>
      <c r="D496" s="61" t="s">
        <v>30</v>
      </c>
      <c r="E496" s="73">
        <f>'[1]разовые без стом'!W$98</f>
        <v>60</v>
      </c>
      <c r="F496" s="63">
        <f>'[1]разовые без стом'!ER$98</f>
        <v>17.249490959999999</v>
      </c>
      <c r="G496" s="64">
        <f t="shared" si="147"/>
        <v>60</v>
      </c>
      <c r="H496" s="64">
        <f>'[1]разовые без стом'!G$98</f>
        <v>15</v>
      </c>
      <c r="I496" s="64">
        <f>'[1]разовые без стом'!K$98</f>
        <v>15</v>
      </c>
      <c r="J496" s="64">
        <f>'[1]разовые без стом'!O$98</f>
        <v>15</v>
      </c>
      <c r="K496" s="64">
        <f>'[1]разовые без стом'!V$98</f>
        <v>15</v>
      </c>
      <c r="L496" s="63">
        <f t="shared" si="148"/>
        <v>17.249490959999999</v>
      </c>
      <c r="M496" s="63">
        <f>'[1]разовые без стом'!BL$98</f>
        <v>4.3123727399999998</v>
      </c>
      <c r="N496" s="63">
        <f>'[1]разовые без стом'!CH$98</f>
        <v>4.3123727399999998</v>
      </c>
      <c r="O496" s="63">
        <f>'[1]разовые без стом'!DD$98</f>
        <v>4.3123727399999998</v>
      </c>
      <c r="P496" s="63">
        <f>'[1]разовые без стом'!EM$98</f>
        <v>4.3123727399999998</v>
      </c>
      <c r="Q496" s="45">
        <f t="shared" si="136"/>
        <v>0</v>
      </c>
      <c r="R496" s="45">
        <f t="shared" si="137"/>
        <v>0</v>
      </c>
    </row>
    <row r="497" spans="2:18" s="41" customFormat="1" ht="29.25" customHeight="1" x14ac:dyDescent="0.25">
      <c r="B497" s="71"/>
      <c r="C497" s="5" t="s">
        <v>31</v>
      </c>
      <c r="D497" s="61" t="s">
        <v>30</v>
      </c>
      <c r="E497" s="73">
        <f>'[1]разовые без стом'!W$99</f>
        <v>180</v>
      </c>
      <c r="F497" s="63">
        <f>'[1]разовые без стом'!ER$99</f>
        <v>30.777795360000002</v>
      </c>
      <c r="G497" s="64">
        <f t="shared" si="147"/>
        <v>180</v>
      </c>
      <c r="H497" s="64">
        <f>'[1]разовые без стом'!G$99</f>
        <v>45</v>
      </c>
      <c r="I497" s="64">
        <f>'[1]разовые без стом'!K$99</f>
        <v>45</v>
      </c>
      <c r="J497" s="64">
        <f>'[1]разовые без стом'!O$99</f>
        <v>45</v>
      </c>
      <c r="K497" s="64">
        <f>'[1]разовые без стом'!V$99</f>
        <v>45</v>
      </c>
      <c r="L497" s="63">
        <f t="shared" si="148"/>
        <v>30.777795359999999</v>
      </c>
      <c r="M497" s="63">
        <f>'[1]разовые без стом'!BL$99</f>
        <v>7.6944488399999997</v>
      </c>
      <c r="N497" s="63">
        <f>'[1]разовые без стом'!CH$99</f>
        <v>7.6944488400000006</v>
      </c>
      <c r="O497" s="63">
        <f>'[1]разовые без стом'!DD$99</f>
        <v>7.6944488400000006</v>
      </c>
      <c r="P497" s="63">
        <f>'[1]разовые без стом'!EM$99</f>
        <v>7.6944488400000006</v>
      </c>
      <c r="Q497" s="45">
        <f t="shared" si="136"/>
        <v>0</v>
      </c>
      <c r="R497" s="45">
        <f t="shared" si="137"/>
        <v>0</v>
      </c>
    </row>
    <row r="498" spans="2:18" s="41" customFormat="1" ht="29.25" customHeight="1" x14ac:dyDescent="0.25">
      <c r="B498" s="71"/>
      <c r="C498" s="5" t="s">
        <v>21</v>
      </c>
      <c r="D498" s="61" t="s">
        <v>30</v>
      </c>
      <c r="E498" s="73">
        <f>'[1]разовые без стом'!W$100</f>
        <v>360</v>
      </c>
      <c r="F498" s="63">
        <f>'[1]разовые без стом'!ER$100</f>
        <v>52.766887680000004</v>
      </c>
      <c r="G498" s="64">
        <f t="shared" si="147"/>
        <v>360</v>
      </c>
      <c r="H498" s="64">
        <f>'[1]разовые без стом'!G$100</f>
        <v>90</v>
      </c>
      <c r="I498" s="64">
        <f>'[1]разовые без стом'!K$100</f>
        <v>90</v>
      </c>
      <c r="J498" s="64">
        <f>'[1]разовые без стом'!O$100</f>
        <v>90</v>
      </c>
      <c r="K498" s="64">
        <f>'[1]разовые без стом'!V$100</f>
        <v>90</v>
      </c>
      <c r="L498" s="63">
        <f t="shared" si="148"/>
        <v>52.766887680000004</v>
      </c>
      <c r="M498" s="63">
        <f>'[1]разовые без стом'!BL$100</f>
        <v>13.191721920000003</v>
      </c>
      <c r="N498" s="63">
        <f>'[1]разовые без стом'!CH$100</f>
        <v>13.191721920000001</v>
      </c>
      <c r="O498" s="63">
        <f>'[1]разовые без стом'!DD$100</f>
        <v>13.191721920000001</v>
      </c>
      <c r="P498" s="63">
        <f>'[1]разовые без стом'!EM$100</f>
        <v>13.191721920000001</v>
      </c>
      <c r="Q498" s="45">
        <f t="shared" si="136"/>
        <v>0</v>
      </c>
      <c r="R498" s="45">
        <f t="shared" si="137"/>
        <v>0</v>
      </c>
    </row>
    <row r="499" spans="2:18" s="41" customFormat="1" ht="29.25" customHeight="1" x14ac:dyDescent="0.25">
      <c r="B499" s="71"/>
      <c r="C499" s="5" t="s">
        <v>19</v>
      </c>
      <c r="D499" s="61" t="s">
        <v>30</v>
      </c>
      <c r="E499" s="73">
        <f>'[1]разовые без стом'!W$101</f>
        <v>64</v>
      </c>
      <c r="F499" s="63">
        <f>'[1]разовые без стом'!ER$101</f>
        <v>11.322268672000002</v>
      </c>
      <c r="G499" s="64">
        <f t="shared" si="147"/>
        <v>64</v>
      </c>
      <c r="H499" s="64">
        <f>'[1]разовые без стом'!G$101</f>
        <v>15</v>
      </c>
      <c r="I499" s="64">
        <f>'[1]разовые без стом'!K$101</f>
        <v>15</v>
      </c>
      <c r="J499" s="64">
        <f>'[1]разовые без стом'!O$101</f>
        <v>16</v>
      </c>
      <c r="K499" s="64">
        <f>'[1]разовые без стом'!V$101</f>
        <v>18</v>
      </c>
      <c r="L499" s="63">
        <f t="shared" si="148"/>
        <v>11.322268672</v>
      </c>
      <c r="M499" s="63">
        <f>'[1]разовые без стом'!BL$101</f>
        <v>2.6536567199999999</v>
      </c>
      <c r="N499" s="63">
        <f>'[1]разовые без стом'!CH$101</f>
        <v>2.6536567199999999</v>
      </c>
      <c r="O499" s="63">
        <f>'[1]разовые без стом'!DD$101</f>
        <v>2.8305671680000004</v>
      </c>
      <c r="P499" s="63">
        <f>'[1]разовые без стом'!EM$101</f>
        <v>3.1843880640000002</v>
      </c>
      <c r="Q499" s="45">
        <f t="shared" si="136"/>
        <v>0</v>
      </c>
      <c r="R499" s="45">
        <f t="shared" si="137"/>
        <v>0</v>
      </c>
    </row>
    <row r="500" spans="2:18" s="41" customFormat="1" ht="29.25" customHeight="1" x14ac:dyDescent="0.25">
      <c r="B500" s="71"/>
      <c r="C500" s="50" t="s">
        <v>38</v>
      </c>
      <c r="D500" s="59" t="s">
        <v>30</v>
      </c>
      <c r="E500" s="72">
        <f>SUM(E501:E503)</f>
        <v>885</v>
      </c>
      <c r="F500" s="72">
        <f t="shared" ref="F500:P500" si="149">SUM(F501:F503)</f>
        <v>91.916469000000021</v>
      </c>
      <c r="G500" s="72">
        <f t="shared" si="149"/>
        <v>885</v>
      </c>
      <c r="H500" s="72">
        <f t="shared" si="149"/>
        <v>243</v>
      </c>
      <c r="I500" s="72">
        <f t="shared" si="149"/>
        <v>243</v>
      </c>
      <c r="J500" s="72">
        <f t="shared" si="149"/>
        <v>220</v>
      </c>
      <c r="K500" s="72">
        <f t="shared" si="149"/>
        <v>179</v>
      </c>
      <c r="L500" s="72">
        <f t="shared" si="149"/>
        <v>91.916469000000006</v>
      </c>
      <c r="M500" s="72">
        <f t="shared" si="149"/>
        <v>25.489188000000002</v>
      </c>
      <c r="N500" s="72">
        <f t="shared" si="149"/>
        <v>25.489188000000002</v>
      </c>
      <c r="O500" s="72">
        <f t="shared" si="149"/>
        <v>22.844781000000005</v>
      </c>
      <c r="P500" s="72">
        <f t="shared" si="149"/>
        <v>18.093312000000001</v>
      </c>
      <c r="Q500" s="45">
        <f t="shared" si="136"/>
        <v>0</v>
      </c>
      <c r="R500" s="45">
        <f t="shared" si="137"/>
        <v>0</v>
      </c>
    </row>
    <row r="501" spans="2:18" s="41" customFormat="1" ht="29.25" customHeight="1" x14ac:dyDescent="0.25">
      <c r="B501" s="71"/>
      <c r="C501" s="7" t="s">
        <v>15</v>
      </c>
      <c r="D501" s="61" t="s">
        <v>30</v>
      </c>
      <c r="E501" s="73">
        <f>[1]иные!W$95</f>
        <v>252</v>
      </c>
      <c r="F501" s="63">
        <f>[1]иные!EG$95</f>
        <v>19.400472000000001</v>
      </c>
      <c r="G501" s="64">
        <f>SUM(H501:K501)</f>
        <v>252</v>
      </c>
      <c r="H501" s="64">
        <f>[1]иные!G$95</f>
        <v>63</v>
      </c>
      <c r="I501" s="64">
        <f>[1]иные!K$95</f>
        <v>63</v>
      </c>
      <c r="J501" s="64">
        <f>[1]иные!O$95</f>
        <v>63</v>
      </c>
      <c r="K501" s="64">
        <f>[1]иные!V$95</f>
        <v>63</v>
      </c>
      <c r="L501" s="63">
        <f>SUM(M501:P501)</f>
        <v>19.400472000000001</v>
      </c>
      <c r="M501" s="63">
        <f>[1]иные!BE$95</f>
        <v>4.8501180000000002</v>
      </c>
      <c r="N501" s="63">
        <f>[1]иные!BY$95</f>
        <v>4.8501180000000002</v>
      </c>
      <c r="O501" s="63">
        <f>[1]иные!CS$95</f>
        <v>4.8501180000000002</v>
      </c>
      <c r="P501" s="63">
        <f>[1]иные!EB$95</f>
        <v>4.8501180000000002</v>
      </c>
      <c r="Q501" s="45">
        <f t="shared" si="136"/>
        <v>0</v>
      </c>
      <c r="R501" s="45">
        <f t="shared" si="137"/>
        <v>0</v>
      </c>
    </row>
    <row r="502" spans="2:18" s="41" customFormat="1" ht="29.25" customHeight="1" x14ac:dyDescent="0.25">
      <c r="B502" s="71"/>
      <c r="C502" s="7" t="s">
        <v>14</v>
      </c>
      <c r="D502" s="61" t="s">
        <v>30</v>
      </c>
      <c r="E502" s="73">
        <f>[1]иные!W$96</f>
        <v>520</v>
      </c>
      <c r="F502" s="63">
        <f>[1]иные!EG$96</f>
        <v>60.372000000000014</v>
      </c>
      <c r="G502" s="64">
        <f t="shared" ref="G502:G503" si="150">SUM(H502:K502)</f>
        <v>520</v>
      </c>
      <c r="H502" s="64">
        <f>[1]иные!G$96</f>
        <v>150</v>
      </c>
      <c r="I502" s="64">
        <f>[1]иные!K$96</f>
        <v>150</v>
      </c>
      <c r="J502" s="64">
        <f>[1]иные!O$96</f>
        <v>130</v>
      </c>
      <c r="K502" s="64">
        <f>[1]иные!V$96</f>
        <v>90</v>
      </c>
      <c r="L502" s="63">
        <f t="shared" ref="L502:L503" si="151">SUM(M502:P502)</f>
        <v>60.372000000000007</v>
      </c>
      <c r="M502" s="63">
        <f>[1]иные!BE$96</f>
        <v>17.415000000000003</v>
      </c>
      <c r="N502" s="63">
        <f>[1]иные!BY$96</f>
        <v>17.415000000000003</v>
      </c>
      <c r="O502" s="63">
        <f>[1]иные!CS$96</f>
        <v>15.093000000000004</v>
      </c>
      <c r="P502" s="63">
        <f>[1]иные!EB$96</f>
        <v>10.449</v>
      </c>
      <c r="Q502" s="45">
        <f t="shared" si="136"/>
        <v>0</v>
      </c>
      <c r="R502" s="45">
        <f t="shared" si="137"/>
        <v>0</v>
      </c>
    </row>
    <row r="503" spans="2:18" s="41" customFormat="1" ht="29.25" customHeight="1" x14ac:dyDescent="0.25">
      <c r="B503" s="71"/>
      <c r="C503" s="7" t="s">
        <v>18</v>
      </c>
      <c r="D503" s="61" t="s">
        <v>30</v>
      </c>
      <c r="E503" s="73">
        <f>[1]иные!W$97</f>
        <v>113</v>
      </c>
      <c r="F503" s="63">
        <f>[1]иные!EG$97</f>
        <v>12.143996999999999</v>
      </c>
      <c r="G503" s="64">
        <f t="shared" si="150"/>
        <v>113</v>
      </c>
      <c r="H503" s="64">
        <f>[1]иные!G$97</f>
        <v>30</v>
      </c>
      <c r="I503" s="64">
        <f>[1]иные!K$97</f>
        <v>30</v>
      </c>
      <c r="J503" s="64">
        <f>[1]иные!O$97</f>
        <v>27</v>
      </c>
      <c r="K503" s="64">
        <f>[1]иные!V$97</f>
        <v>26</v>
      </c>
      <c r="L503" s="63">
        <f t="shared" si="151"/>
        <v>12.143996999999997</v>
      </c>
      <c r="M503" s="63">
        <f>[1]иные!BE$97</f>
        <v>3.2240699999999998</v>
      </c>
      <c r="N503" s="63">
        <f>[1]иные!BY$97</f>
        <v>3.2240699999999998</v>
      </c>
      <c r="O503" s="63">
        <f>[1]иные!CS$97</f>
        <v>2.9016629999999992</v>
      </c>
      <c r="P503" s="63">
        <f>[1]иные!EB$97</f>
        <v>2.7941939999999996</v>
      </c>
      <c r="Q503" s="45">
        <f t="shared" si="136"/>
        <v>0</v>
      </c>
      <c r="R503" s="45">
        <f t="shared" si="137"/>
        <v>0</v>
      </c>
    </row>
    <row r="504" spans="2:18" s="41" customFormat="1" ht="29.25" customHeight="1" x14ac:dyDescent="0.25">
      <c r="B504" s="71"/>
      <c r="C504" s="50" t="s">
        <v>39</v>
      </c>
      <c r="D504" s="59" t="s">
        <v>30</v>
      </c>
      <c r="E504" s="72">
        <f t="shared" ref="E504:P504" si="152">SUM(E505:E506)</f>
        <v>379</v>
      </c>
      <c r="F504" s="72">
        <f t="shared" si="152"/>
        <v>271.61579520000004</v>
      </c>
      <c r="G504" s="72">
        <f t="shared" si="152"/>
        <v>379</v>
      </c>
      <c r="H504" s="72">
        <f t="shared" si="152"/>
        <v>165</v>
      </c>
      <c r="I504" s="72">
        <f t="shared" si="152"/>
        <v>164</v>
      </c>
      <c r="J504" s="72">
        <f t="shared" si="152"/>
        <v>31</v>
      </c>
      <c r="K504" s="72">
        <f t="shared" si="152"/>
        <v>19</v>
      </c>
      <c r="L504" s="72">
        <f t="shared" si="152"/>
        <v>271.61579519999998</v>
      </c>
      <c r="M504" s="72">
        <f t="shared" si="152"/>
        <v>118.78041599999999</v>
      </c>
      <c r="N504" s="72">
        <f t="shared" si="152"/>
        <v>117.47589120000001</v>
      </c>
      <c r="O504" s="72">
        <f t="shared" si="152"/>
        <v>21.799296000000002</v>
      </c>
      <c r="P504" s="72">
        <f t="shared" si="152"/>
        <v>13.560192000000001</v>
      </c>
      <c r="Q504" s="45">
        <f t="shared" si="136"/>
        <v>0</v>
      </c>
      <c r="R504" s="45">
        <f t="shared" si="137"/>
        <v>0</v>
      </c>
    </row>
    <row r="505" spans="2:18" s="41" customFormat="1" ht="29.25" customHeight="1" x14ac:dyDescent="0.25">
      <c r="B505" s="71"/>
      <c r="C505" s="5" t="s">
        <v>40</v>
      </c>
      <c r="D505" s="61" t="s">
        <v>30</v>
      </c>
      <c r="E505" s="73">
        <f>'[1]проф.пос. по стом. '!W$35</f>
        <v>332</v>
      </c>
      <c r="F505" s="63">
        <f>'[1]проф.пос. по стом. '!EW$35</f>
        <v>239.34597120000004</v>
      </c>
      <c r="G505" s="64">
        <f>SUM(H505:K505)</f>
        <v>332</v>
      </c>
      <c r="H505" s="64">
        <f>'[1]проф.пос. по стом. '!G$35</f>
        <v>160</v>
      </c>
      <c r="I505" s="64">
        <f>'[1]проф.пос. по стом. '!K$35</f>
        <v>142</v>
      </c>
      <c r="J505" s="64">
        <f>'[1]проф.пос. по стом. '!O$35</f>
        <v>15</v>
      </c>
      <c r="K505" s="64">
        <f>'[1]проф.пос. по стом. '!V$35</f>
        <v>15</v>
      </c>
      <c r="L505" s="63">
        <f>SUM(M505:P505)</f>
        <v>239.34597120000001</v>
      </c>
      <c r="M505" s="63">
        <f>'[1]проф.пос. по стом. '!BU$35</f>
        <v>115.34745599999999</v>
      </c>
      <c r="N505" s="63">
        <f>'[1]проф.пос. по стом. '!CO$35</f>
        <v>102.37086720000001</v>
      </c>
      <c r="O505" s="63">
        <f>'[1]проф.пос. по стом. '!DI$35</f>
        <v>10.813824</v>
      </c>
      <c r="P505" s="63">
        <f>'[1]проф.пос. по стом. '!ER$35</f>
        <v>10.813824</v>
      </c>
      <c r="Q505" s="45">
        <f t="shared" si="136"/>
        <v>0</v>
      </c>
      <c r="R505" s="45">
        <f t="shared" si="137"/>
        <v>0</v>
      </c>
    </row>
    <row r="506" spans="2:18" s="41" customFormat="1" ht="29.25" customHeight="1" x14ac:dyDescent="0.25">
      <c r="B506" s="71"/>
      <c r="C506" s="5" t="s">
        <v>41</v>
      </c>
      <c r="D506" s="61" t="s">
        <v>30</v>
      </c>
      <c r="E506" s="73">
        <f>'[1]проф.пос. по стом. '!W$36</f>
        <v>47</v>
      </c>
      <c r="F506" s="63">
        <f>'[1]проф.пос. по стом. '!EW$36</f>
        <v>32.269823999999993</v>
      </c>
      <c r="G506" s="64">
        <f t="shared" ref="G506" si="153">SUM(H506:K506)</f>
        <v>47</v>
      </c>
      <c r="H506" s="64">
        <f>'[1]проф.пос. по стом. '!G$36</f>
        <v>5</v>
      </c>
      <c r="I506" s="64">
        <f>'[1]проф.пос. по стом. '!K$36</f>
        <v>22</v>
      </c>
      <c r="J506" s="64">
        <f>'[1]проф.пос. по стом. '!O$36</f>
        <v>16</v>
      </c>
      <c r="K506" s="64">
        <f>'[1]проф.пос. по стом. '!V$36</f>
        <v>4</v>
      </c>
      <c r="L506" s="63">
        <f t="shared" ref="L506" si="154">SUM(M506:P506)</f>
        <v>32.269824</v>
      </c>
      <c r="M506" s="63">
        <f>'[1]проф.пос. по стом. '!BU$36</f>
        <v>3.4329600000000005</v>
      </c>
      <c r="N506" s="63">
        <f>'[1]проф.пос. по стом. '!CO$36</f>
        <v>15.105024</v>
      </c>
      <c r="O506" s="63">
        <f>'[1]проф.пос. по стом. '!DI$36</f>
        <v>10.985472000000001</v>
      </c>
      <c r="P506" s="63">
        <f>'[1]проф.пос. по стом. '!ER$36</f>
        <v>2.7463680000000004</v>
      </c>
      <c r="Q506" s="45">
        <f t="shared" si="136"/>
        <v>0</v>
      </c>
      <c r="R506" s="45">
        <f t="shared" si="137"/>
        <v>0</v>
      </c>
    </row>
    <row r="507" spans="2:18" s="41" customFormat="1" ht="29.25" customHeight="1" x14ac:dyDescent="0.25">
      <c r="B507" s="71"/>
      <c r="C507" s="50" t="s">
        <v>42</v>
      </c>
      <c r="D507" s="59" t="s">
        <v>30</v>
      </c>
      <c r="E507" s="72">
        <f>'[2]ПМО взр'!BG$508</f>
        <v>776</v>
      </c>
      <c r="F507" s="65">
        <f>'[2]ПМО взр'!NN$508</f>
        <v>1917.7060000000001</v>
      </c>
      <c r="G507" s="66">
        <f>H507+I507+J507+K507</f>
        <v>776</v>
      </c>
      <c r="H507" s="66">
        <f>'[2]ПМО взр'!N$508</f>
        <v>66</v>
      </c>
      <c r="I507" s="66">
        <f>'[2]ПМО взр'!Z$508</f>
        <v>11</v>
      </c>
      <c r="J507" s="66">
        <f>'[2]ПМО взр'!AL$508</f>
        <v>382</v>
      </c>
      <c r="K507" s="66">
        <f>'[2]ПМО взр'!BD$508</f>
        <v>317</v>
      </c>
      <c r="L507" s="65">
        <f>M507+N507+O507+P507</f>
        <v>1917.7059999999999</v>
      </c>
      <c r="M507" s="65">
        <f>'[2]ПМО взр'!EW$508</f>
        <v>167.25200000000001</v>
      </c>
      <c r="N507" s="65">
        <f>'[2]ПМО взр'!HE$508</f>
        <v>32.764000000000003</v>
      </c>
      <c r="O507" s="65">
        <f>'[2]ПМО взр'!JM$508</f>
        <v>942.43200000000013</v>
      </c>
      <c r="P507" s="65">
        <f>'[2]ПМО взр'!MY$508</f>
        <v>775.25799999999981</v>
      </c>
      <c r="Q507" s="45">
        <f t="shared" si="136"/>
        <v>0</v>
      </c>
      <c r="R507" s="45">
        <f t="shared" si="137"/>
        <v>0</v>
      </c>
    </row>
    <row r="508" spans="2:18" s="41" customFormat="1" ht="29.25" customHeight="1" x14ac:dyDescent="0.25">
      <c r="B508" s="71"/>
      <c r="C508" s="50" t="s">
        <v>43</v>
      </c>
      <c r="D508" s="59" t="s">
        <v>30</v>
      </c>
      <c r="E508" s="72">
        <f>'[2]Проф.МО дети  '!V$203</f>
        <v>1195</v>
      </c>
      <c r="F508" s="65">
        <f>'[2]Проф.МО дети  '!DZ$203</f>
        <v>4739.3403915202443</v>
      </c>
      <c r="G508" s="66">
        <f t="shared" ref="G508:G514" si="155">H508+I508+J508+K508</f>
        <v>1195</v>
      </c>
      <c r="H508" s="66">
        <f>'[2]Проф.МО дети  '!G$203</f>
        <v>178</v>
      </c>
      <c r="I508" s="66">
        <f>'[2]Проф.МО дети  '!K$203</f>
        <v>152</v>
      </c>
      <c r="J508" s="66">
        <f>'[2]Проф.МО дети  '!O$203</f>
        <v>425</v>
      </c>
      <c r="K508" s="66">
        <f>'[2]Проф.МО дети  '!U$203</f>
        <v>440</v>
      </c>
      <c r="L508" s="65">
        <f t="shared" ref="L508:L514" si="156">M508+N508+O508+P508</f>
        <v>4739.3403915202452</v>
      </c>
      <c r="M508" s="65">
        <f>'[2]Проф.МО дети  '!BC$203</f>
        <v>504.34558104352556</v>
      </c>
      <c r="N508" s="65">
        <f>'[2]Проф.МО дети  '!BW$203</f>
        <v>486.23989724291175</v>
      </c>
      <c r="O508" s="65">
        <f>'[2]Проф.МО дети  '!CQ$203</f>
        <v>1815.2900250512578</v>
      </c>
      <c r="P508" s="65">
        <f>'[2]Проф.МО дети  '!DU$203</f>
        <v>1933.4648881825499</v>
      </c>
      <c r="Q508" s="45">
        <f t="shared" si="136"/>
        <v>0</v>
      </c>
      <c r="R508" s="45">
        <f t="shared" si="137"/>
        <v>0</v>
      </c>
    </row>
    <row r="509" spans="2:18" s="41" customFormat="1" ht="29.25" customHeight="1" x14ac:dyDescent="0.25">
      <c r="B509" s="71"/>
      <c r="C509" s="50" t="s">
        <v>44</v>
      </c>
      <c r="D509" s="59" t="s">
        <v>30</v>
      </c>
      <c r="E509" s="72">
        <f>'[2]ДДС ТЖС'!V$50</f>
        <v>15</v>
      </c>
      <c r="F509" s="65">
        <f>'[2]ДДС ТЖС'!EB$50</f>
        <v>141.661416</v>
      </c>
      <c r="G509" s="66">
        <f t="shared" si="155"/>
        <v>15</v>
      </c>
      <c r="H509" s="66">
        <f>'[2]ДДС ТЖС'!G$50</f>
        <v>0</v>
      </c>
      <c r="I509" s="66">
        <f>'[2]ДДС ТЖС'!K$50</f>
        <v>0</v>
      </c>
      <c r="J509" s="66">
        <f>'[2]ДДС ТЖС'!O$50</f>
        <v>11</v>
      </c>
      <c r="K509" s="66">
        <f>'[2]ДДС ТЖС'!U$50</f>
        <v>4</v>
      </c>
      <c r="L509" s="65">
        <f t="shared" si="156"/>
        <v>141.66141600000003</v>
      </c>
      <c r="M509" s="65">
        <f>'[2]ДДС ТЖС'!BE$50</f>
        <v>0</v>
      </c>
      <c r="N509" s="65">
        <f>'[2]ДДС ТЖС'!BY$50</f>
        <v>0</v>
      </c>
      <c r="O509" s="65">
        <f>'[2]ДДС ТЖС'!CS$50</f>
        <v>99.641838400000012</v>
      </c>
      <c r="P509" s="65">
        <f>'[2]ДДС ТЖС'!DW$50</f>
        <v>42.019577600000005</v>
      </c>
      <c r="Q509" s="45">
        <f t="shared" si="136"/>
        <v>0</v>
      </c>
      <c r="R509" s="45">
        <f t="shared" si="137"/>
        <v>0</v>
      </c>
    </row>
    <row r="510" spans="2:18" s="41" customFormat="1" ht="29.25" customHeight="1" x14ac:dyDescent="0.25">
      <c r="B510" s="71"/>
      <c r="C510" s="50" t="s">
        <v>45</v>
      </c>
      <c r="D510" s="59" t="s">
        <v>30</v>
      </c>
      <c r="E510" s="72">
        <f>'[2]ДДС опека'!V$49</f>
        <v>75</v>
      </c>
      <c r="F510" s="65">
        <f>'[2]ДДС опека'!ED$49</f>
        <v>749.16449999999998</v>
      </c>
      <c r="G510" s="66">
        <f t="shared" si="155"/>
        <v>75</v>
      </c>
      <c r="H510" s="66">
        <f>'[2]ДДС опека'!G$49</f>
        <v>0</v>
      </c>
      <c r="I510" s="66">
        <f>'[2]ДДС опека'!K$49</f>
        <v>0</v>
      </c>
      <c r="J510" s="66">
        <f>'[2]ДДС опека'!O$49</f>
        <v>12</v>
      </c>
      <c r="K510" s="66">
        <f>'[2]ДДС опека'!U$49</f>
        <v>63</v>
      </c>
      <c r="L510" s="65">
        <f t="shared" si="156"/>
        <v>749.16450000000009</v>
      </c>
      <c r="M510" s="65">
        <f>'[2]ДДС опека'!BE$49</f>
        <v>0</v>
      </c>
      <c r="N510" s="65">
        <f>'[2]ДДС опека'!BY$49</f>
        <v>0</v>
      </c>
      <c r="O510" s="65">
        <f>'[2]ДДС опека'!CS$49</f>
        <v>105.81031999999999</v>
      </c>
      <c r="P510" s="65">
        <f>'[2]ДДС опека'!DW$49</f>
        <v>643.35418000000004</v>
      </c>
      <c r="Q510" s="45">
        <f t="shared" si="136"/>
        <v>0</v>
      </c>
      <c r="R510" s="45">
        <f t="shared" si="137"/>
        <v>0</v>
      </c>
    </row>
    <row r="511" spans="2:18" s="41" customFormat="1" ht="29.25" customHeight="1" x14ac:dyDescent="0.25">
      <c r="B511" s="71"/>
      <c r="C511" s="50" t="s">
        <v>46</v>
      </c>
      <c r="D511" s="59" t="s">
        <v>30</v>
      </c>
      <c r="E511" s="72">
        <f>'[2]ДВН1Этап новый '!BG$419</f>
        <v>1221</v>
      </c>
      <c r="F511" s="65">
        <f>'[2]ДВН1Этап новый '!NP$419</f>
        <v>3838.9479999999999</v>
      </c>
      <c r="G511" s="66">
        <f>H511+I511+J511+K511</f>
        <v>1221</v>
      </c>
      <c r="H511" s="66">
        <f>'[2]ДВН1Этап новый '!N$419</f>
        <v>190</v>
      </c>
      <c r="I511" s="66">
        <f>'[2]ДВН1Этап новый '!Z$419</f>
        <v>10</v>
      </c>
      <c r="J511" s="66">
        <f>'[2]ДВН1Этап новый '!AL$419</f>
        <v>412</v>
      </c>
      <c r="K511" s="66">
        <f>'[2]ДВН1Этап новый '!BD$419</f>
        <v>609</v>
      </c>
      <c r="L511" s="65">
        <f t="shared" si="156"/>
        <v>3838.9479999999994</v>
      </c>
      <c r="M511" s="65">
        <f>'[2]ДВН1Этап новый '!EY$419</f>
        <v>647.97</v>
      </c>
      <c r="N511" s="65">
        <f>'[2]ДВН1Этап новый '!HG$419</f>
        <v>46.99</v>
      </c>
      <c r="O511" s="65">
        <f>'[2]ДВН1Этап новый '!JO$419</f>
        <v>1258.7429999999999</v>
      </c>
      <c r="P511" s="65">
        <f>'[2]ДВН1Этап новый '!NA$419</f>
        <v>1885.2449999999997</v>
      </c>
      <c r="Q511" s="45">
        <f t="shared" si="136"/>
        <v>0</v>
      </c>
      <c r="R511" s="45">
        <f t="shared" si="137"/>
        <v>0</v>
      </c>
    </row>
    <row r="512" spans="2:18" s="41" customFormat="1" ht="29.25" customHeight="1" x14ac:dyDescent="0.25">
      <c r="B512" s="71"/>
      <c r="C512" s="50" t="s">
        <v>47</v>
      </c>
      <c r="D512" s="59" t="s">
        <v>30</v>
      </c>
      <c r="E512" s="72">
        <f>'[2]ДВН2 этап'!BG$425</f>
        <v>0</v>
      </c>
      <c r="F512" s="65">
        <f>'[2]ДВН2 этап'!ND$425</f>
        <v>0</v>
      </c>
      <c r="G512" s="66">
        <f t="shared" si="155"/>
        <v>0</v>
      </c>
      <c r="H512" s="66">
        <f>'[2]ДВН2 этап'!N$425</f>
        <v>0</v>
      </c>
      <c r="I512" s="66">
        <f>'[2]ДВН2 этап'!Z$425</f>
        <v>0</v>
      </c>
      <c r="J512" s="66">
        <f>'[2]ДВН2 этап'!AL$425</f>
        <v>0</v>
      </c>
      <c r="K512" s="66">
        <f>'[2]ДВН2 этап'!BD$425</f>
        <v>0</v>
      </c>
      <c r="L512" s="65">
        <f t="shared" si="156"/>
        <v>0</v>
      </c>
      <c r="M512" s="65">
        <f>'[2]ДВН2 этап'!EM$425</f>
        <v>0</v>
      </c>
      <c r="N512" s="65">
        <f>'[2]ДВН2 этап'!GU$425</f>
        <v>0</v>
      </c>
      <c r="O512" s="65">
        <f>'[2]ДВН2 этап'!JC$425</f>
        <v>0</v>
      </c>
      <c r="P512" s="65">
        <f>'[2]ДВН2 этап'!MO$425</f>
        <v>0</v>
      </c>
      <c r="Q512" s="45">
        <f t="shared" si="136"/>
        <v>0</v>
      </c>
      <c r="R512" s="45">
        <f t="shared" si="137"/>
        <v>0</v>
      </c>
    </row>
    <row r="513" spans="2:18" s="41" customFormat="1" ht="29.25" customHeight="1" x14ac:dyDescent="0.25">
      <c r="B513" s="71"/>
      <c r="C513" s="50" t="s">
        <v>48</v>
      </c>
      <c r="D513" s="50" t="s">
        <v>30</v>
      </c>
      <c r="E513" s="72">
        <f>'[2]1 в 2 года Исследования кала'!$BF$71</f>
        <v>0</v>
      </c>
      <c r="F513" s="65">
        <f>'[2]1 в 2 года Исследования кала'!$MY$71</f>
        <v>0</v>
      </c>
      <c r="G513" s="67">
        <f t="shared" si="155"/>
        <v>0</v>
      </c>
      <c r="H513" s="66">
        <f>'[2]1 в 2 года Исследования кала'!$M$71</f>
        <v>0</v>
      </c>
      <c r="I513" s="66">
        <f>'[2]1 в 2 года Исследования кала'!$Y$71</f>
        <v>0</v>
      </c>
      <c r="J513" s="66">
        <f>'[2]1 в 2 года Исследования кала'!$AK$71</f>
        <v>0</v>
      </c>
      <c r="K513" s="66">
        <f>'[2]1 в 2 года Исследования кала'!$BC$71</f>
        <v>0</v>
      </c>
      <c r="L513" s="68">
        <f t="shared" si="156"/>
        <v>0</v>
      </c>
      <c r="M513" s="65">
        <f>'[2]1 в 2 года Исследования кала'!$EF$71</f>
        <v>0</v>
      </c>
      <c r="N513" s="65">
        <f>'[2]1 в 2 года Исследования кала'!$GN$71</f>
        <v>0</v>
      </c>
      <c r="O513" s="65">
        <f>'[2]1 в 2 года Исследования кала'!$IV$71</f>
        <v>0</v>
      </c>
      <c r="P513" s="65">
        <f>'[2]1 в 2 года Исследования кала'!$MH$71</f>
        <v>0</v>
      </c>
      <c r="Q513" s="45">
        <f t="shared" si="136"/>
        <v>0</v>
      </c>
      <c r="R513" s="45">
        <f t="shared" si="137"/>
        <v>0</v>
      </c>
    </row>
    <row r="514" spans="2:18" s="41" customFormat="1" ht="29.25" customHeight="1" x14ac:dyDescent="0.25">
      <c r="B514" s="71"/>
      <c r="C514" s="50" t="s">
        <v>49</v>
      </c>
      <c r="D514" s="50" t="s">
        <v>30</v>
      </c>
      <c r="E514" s="72">
        <f>[2]Маммография!$U$66</f>
        <v>0</v>
      </c>
      <c r="F514" s="65">
        <f>[2]Маммография!$DT$66</f>
        <v>0</v>
      </c>
      <c r="G514" s="66">
        <f t="shared" si="155"/>
        <v>0</v>
      </c>
      <c r="H514" s="66">
        <f>[2]Маммография!$F$66</f>
        <v>0</v>
      </c>
      <c r="I514" s="66">
        <f>[2]Маммография!$J$66</f>
        <v>0</v>
      </c>
      <c r="J514" s="66">
        <f>[2]Маммография!$N$66</f>
        <v>0</v>
      </c>
      <c r="K514" s="66">
        <f>[2]Маммография!$T$66</f>
        <v>0</v>
      </c>
      <c r="L514" s="65">
        <f t="shared" si="156"/>
        <v>0</v>
      </c>
      <c r="M514" s="65">
        <f>[2]Маммография!$AW$66</f>
        <v>0</v>
      </c>
      <c r="N514" s="65">
        <f>[2]Маммография!$BQ$66</f>
        <v>0</v>
      </c>
      <c r="O514" s="65">
        <f>[2]Маммография!$CK$66</f>
        <v>0</v>
      </c>
      <c r="P514" s="65">
        <f>[2]Маммография!$DO$66</f>
        <v>0</v>
      </c>
      <c r="Q514" s="45">
        <f t="shared" si="136"/>
        <v>0</v>
      </c>
      <c r="R514" s="45">
        <f t="shared" si="137"/>
        <v>0</v>
      </c>
    </row>
    <row r="515" spans="2:18" s="41" customFormat="1" ht="29.25" customHeight="1" x14ac:dyDescent="0.25">
      <c r="B515" s="71"/>
      <c r="C515" s="69" t="s">
        <v>6</v>
      </c>
      <c r="D515" s="69"/>
      <c r="E515" s="70">
        <f>E461+E471+E472+E473+E477+E487+E491+E500+E504+E507+E508+E509+E510+E511+E512+E513+E514</f>
        <v>29658</v>
      </c>
      <c r="F515" s="70">
        <f t="shared" ref="F515:P515" si="157">F461+F471+F472+F473+F477+F487+F491+F500+F504+F507+F508+F509+F510+F511+F512+F513+F514</f>
        <v>53176.267088435321</v>
      </c>
      <c r="G515" s="70">
        <f t="shared" si="157"/>
        <v>29658</v>
      </c>
      <c r="H515" s="70">
        <f t="shared" si="157"/>
        <v>7105</v>
      </c>
      <c r="I515" s="70">
        <f t="shared" si="157"/>
        <v>6995</v>
      </c>
      <c r="J515" s="70">
        <f t="shared" si="157"/>
        <v>8027</v>
      </c>
      <c r="K515" s="70">
        <f t="shared" si="157"/>
        <v>7531</v>
      </c>
      <c r="L515" s="70">
        <f t="shared" si="157"/>
        <v>53176.267088435328</v>
      </c>
      <c r="M515" s="70">
        <f t="shared" si="157"/>
        <v>11570.287388850435</v>
      </c>
      <c r="N515" s="70">
        <f t="shared" si="157"/>
        <v>11467.260206229421</v>
      </c>
      <c r="O515" s="70">
        <f t="shared" si="157"/>
        <v>15206.647930029918</v>
      </c>
      <c r="P515" s="70">
        <f t="shared" si="157"/>
        <v>14932.07156332556</v>
      </c>
      <c r="Q515" s="45">
        <f t="shared" si="136"/>
        <v>0</v>
      </c>
      <c r="R515" s="45">
        <f t="shared" si="137"/>
        <v>0</v>
      </c>
    </row>
    <row r="516" spans="2:18" s="41" customFormat="1" ht="29.25" customHeight="1" x14ac:dyDescent="0.25">
      <c r="B516" s="71" t="s">
        <v>67</v>
      </c>
      <c r="C516" s="50" t="s">
        <v>12</v>
      </c>
      <c r="D516" s="59" t="s">
        <v>13</v>
      </c>
      <c r="E516" s="72">
        <f>SUM(E517:E529)</f>
        <v>18151</v>
      </c>
      <c r="F516" s="72">
        <f t="shared" ref="F516:P516" si="158">SUM(F517:F529)</f>
        <v>43060.517182899988</v>
      </c>
      <c r="G516" s="72">
        <f t="shared" si="158"/>
        <v>18151</v>
      </c>
      <c r="H516" s="72">
        <f t="shared" si="158"/>
        <v>4228</v>
      </c>
      <c r="I516" s="72">
        <f t="shared" si="158"/>
        <v>4298</v>
      </c>
      <c r="J516" s="72">
        <f t="shared" si="158"/>
        <v>4514</v>
      </c>
      <c r="K516" s="72">
        <f t="shared" si="158"/>
        <v>5111</v>
      </c>
      <c r="L516" s="72">
        <f t="shared" si="158"/>
        <v>43060.517182899988</v>
      </c>
      <c r="M516" s="72">
        <f t="shared" si="158"/>
        <v>9858.7250193500004</v>
      </c>
      <c r="N516" s="72">
        <f t="shared" si="158"/>
        <v>10485.983329449999</v>
      </c>
      <c r="O516" s="72">
        <f t="shared" si="158"/>
        <v>10828.423446549999</v>
      </c>
      <c r="P516" s="72">
        <f t="shared" si="158"/>
        <v>11887.385387550001</v>
      </c>
      <c r="Q516" s="45">
        <f t="shared" si="136"/>
        <v>0</v>
      </c>
      <c r="R516" s="45">
        <f t="shared" si="137"/>
        <v>0</v>
      </c>
    </row>
    <row r="517" spans="2:18" s="41" customFormat="1" ht="29.25" customHeight="1" x14ac:dyDescent="0.25">
      <c r="B517" s="71"/>
      <c r="C517" s="1" t="s">
        <v>14</v>
      </c>
      <c r="D517" s="61" t="s">
        <v>13</v>
      </c>
      <c r="E517" s="73">
        <f>[1]заб.без.стом.!W$122</f>
        <v>5178</v>
      </c>
      <c r="F517" s="63">
        <f>[1]заб.без.стом.!EQ$122</f>
        <v>14202.509662500002</v>
      </c>
      <c r="G517" s="64">
        <f>SUM(H517:K517)</f>
        <v>5178</v>
      </c>
      <c r="H517" s="64">
        <f>[1]заб.без.стом.!G$122</f>
        <v>946</v>
      </c>
      <c r="I517" s="64">
        <f>[1]заб.без.стом.!K$122</f>
        <v>1450</v>
      </c>
      <c r="J517" s="64">
        <f>[1]заб.без.стом.!O$122</f>
        <v>1420</v>
      </c>
      <c r="K517" s="64">
        <f>[1]заб.без.стом.!V$122</f>
        <v>1362</v>
      </c>
      <c r="L517" s="63">
        <f>SUM(M517:P517)</f>
        <v>14202.509662500001</v>
      </c>
      <c r="M517" s="63">
        <f>[1]заб.без.стом.!BO$122</f>
        <v>2594.7420124999999</v>
      </c>
      <c r="N517" s="63">
        <f>[1]заб.без.стом.!CI$122</f>
        <v>3977.1415624999995</v>
      </c>
      <c r="O517" s="63">
        <f>[1]заб.без.стом.!DC$122</f>
        <v>3894.8558749999993</v>
      </c>
      <c r="P517" s="63">
        <f>[1]заб.без.стом.!EL$122</f>
        <v>3735.7702125000005</v>
      </c>
      <c r="Q517" s="45">
        <f t="shared" si="136"/>
        <v>0</v>
      </c>
      <c r="R517" s="45">
        <f t="shared" si="137"/>
        <v>0</v>
      </c>
    </row>
    <row r="518" spans="2:18" s="41" customFormat="1" ht="29.25" customHeight="1" x14ac:dyDescent="0.25">
      <c r="B518" s="71"/>
      <c r="C518" s="1" t="s">
        <v>15</v>
      </c>
      <c r="D518" s="61" t="s">
        <v>13</v>
      </c>
      <c r="E518" s="73">
        <f>[1]заб.без.стом.!W$124</f>
        <v>4102</v>
      </c>
      <c r="F518" s="63">
        <f>[1]заб.без.стом.!EQ$124</f>
        <v>7290.7752266999996</v>
      </c>
      <c r="G518" s="64">
        <f t="shared" ref="G518:G529" si="159">SUM(H518:K518)</f>
        <v>4102</v>
      </c>
      <c r="H518" s="64">
        <f>[1]заб.без.стом.!G$124</f>
        <v>1150</v>
      </c>
      <c r="I518" s="64">
        <f>[1]заб.без.стом.!K$124</f>
        <v>632</v>
      </c>
      <c r="J518" s="64">
        <f>[1]заб.без.стом.!O$124</f>
        <v>910</v>
      </c>
      <c r="K518" s="64">
        <f>[1]заб.без.стом.!V$124</f>
        <v>1410</v>
      </c>
      <c r="L518" s="63">
        <f t="shared" ref="L518:L529" si="160">SUM(M518:P518)</f>
        <v>7290.7752267000005</v>
      </c>
      <c r="M518" s="63">
        <f>[1]заб.без.стом.!BO$124</f>
        <v>2043.9764775000001</v>
      </c>
      <c r="N518" s="63">
        <f>[1]заб.без.стом.!CI$124</f>
        <v>1123.2983772</v>
      </c>
      <c r="O518" s="63">
        <f>[1]заб.без.стом.!DC$124</f>
        <v>1617.4074734999999</v>
      </c>
      <c r="P518" s="63">
        <f>[1]заб.без.стом.!EL$124</f>
        <v>2506.0928985</v>
      </c>
      <c r="Q518" s="45">
        <f t="shared" si="136"/>
        <v>0</v>
      </c>
      <c r="R518" s="45">
        <f t="shared" si="137"/>
        <v>0</v>
      </c>
    </row>
    <row r="519" spans="2:18" s="41" customFormat="1" ht="29.25" customHeight="1" x14ac:dyDescent="0.25">
      <c r="B519" s="71"/>
      <c r="C519" s="1" t="s">
        <v>20</v>
      </c>
      <c r="D519" s="61" t="s">
        <v>13</v>
      </c>
      <c r="E519" s="73">
        <f>[1]заб.без.стом.!W$126</f>
        <v>1056</v>
      </c>
      <c r="F519" s="63">
        <f>[1]заб.без.стом.!EQ$126</f>
        <v>2363.5082592000003</v>
      </c>
      <c r="G519" s="64">
        <f t="shared" si="159"/>
        <v>1056</v>
      </c>
      <c r="H519" s="64">
        <f>[1]заб.без.стом.!G$126</f>
        <v>264</v>
      </c>
      <c r="I519" s="64">
        <f>[1]заб.без.стом.!K$126</f>
        <v>264</v>
      </c>
      <c r="J519" s="64">
        <f>[1]заб.без.стом.!O$126</f>
        <v>264</v>
      </c>
      <c r="K519" s="64">
        <f>[1]заб.без.стом.!V$126</f>
        <v>264</v>
      </c>
      <c r="L519" s="63">
        <f t="shared" si="160"/>
        <v>2363.5082592000003</v>
      </c>
      <c r="M519" s="63">
        <f>[1]заб.без.стом.!BO$126</f>
        <v>590.87706480000008</v>
      </c>
      <c r="N519" s="63">
        <f>[1]заб.без.стом.!CI$126</f>
        <v>590.87706480000008</v>
      </c>
      <c r="O519" s="63">
        <f>[1]заб.без.стом.!DC$126</f>
        <v>590.87706480000008</v>
      </c>
      <c r="P519" s="63">
        <f>[1]заб.без.стом.!EL$126</f>
        <v>590.87706480000008</v>
      </c>
      <c r="Q519" s="45">
        <f t="shared" si="136"/>
        <v>0</v>
      </c>
      <c r="R519" s="45">
        <f t="shared" si="137"/>
        <v>0</v>
      </c>
    </row>
    <row r="520" spans="2:18" s="41" customFormat="1" ht="29.25" customHeight="1" x14ac:dyDescent="0.25">
      <c r="B520" s="71"/>
      <c r="C520" s="1" t="s">
        <v>16</v>
      </c>
      <c r="D520" s="61" t="s">
        <v>13</v>
      </c>
      <c r="E520" s="73">
        <f>[1]заб.без.стом.!W$127</f>
        <v>1190</v>
      </c>
      <c r="F520" s="63">
        <f>[1]заб.без.стом.!EQ$127</f>
        <v>2741.7591075</v>
      </c>
      <c r="G520" s="64">
        <f t="shared" si="159"/>
        <v>1190</v>
      </c>
      <c r="H520" s="64">
        <f>[1]заб.без.стом.!G$127</f>
        <v>285</v>
      </c>
      <c r="I520" s="64">
        <f>[1]заб.без.стом.!K$127</f>
        <v>305</v>
      </c>
      <c r="J520" s="64">
        <f>[1]заб.без.стом.!O$127</f>
        <v>290</v>
      </c>
      <c r="K520" s="64">
        <f>[1]заб.без.стом.!V$127</f>
        <v>310</v>
      </c>
      <c r="L520" s="63">
        <f t="shared" si="160"/>
        <v>2741.7591075</v>
      </c>
      <c r="M520" s="63">
        <f>[1]заб.без.стом.!BO$127</f>
        <v>656.63978625000004</v>
      </c>
      <c r="N520" s="63">
        <f>[1]заб.без.стом.!CI$127</f>
        <v>702.71977125000012</v>
      </c>
      <c r="O520" s="63">
        <f>[1]заб.без.стом.!DC$127</f>
        <v>668.15978250000001</v>
      </c>
      <c r="P520" s="63">
        <f>[1]заб.без.стом.!EL$127</f>
        <v>714.23976749999997</v>
      </c>
      <c r="Q520" s="45">
        <f t="shared" si="136"/>
        <v>0</v>
      </c>
      <c r="R520" s="45">
        <f t="shared" si="137"/>
        <v>0</v>
      </c>
    </row>
    <row r="521" spans="2:18" s="41" customFormat="1" ht="29.25" customHeight="1" x14ac:dyDescent="0.25">
      <c r="B521" s="71"/>
      <c r="C521" s="1" t="s">
        <v>17</v>
      </c>
      <c r="D521" s="61" t="s">
        <v>13</v>
      </c>
      <c r="E521" s="73">
        <f>[1]заб.без.стом.!W$128</f>
        <v>665</v>
      </c>
      <c r="F521" s="63">
        <f>[1]заб.без.стом.!EQ$128</f>
        <v>1371.6475535</v>
      </c>
      <c r="G521" s="64">
        <f t="shared" si="159"/>
        <v>665</v>
      </c>
      <c r="H521" s="64">
        <f>[1]заб.без.стом.!G$128</f>
        <v>155</v>
      </c>
      <c r="I521" s="64">
        <f>[1]заб.без.стом.!K$128</f>
        <v>165</v>
      </c>
      <c r="J521" s="64">
        <f>[1]заб.без.стом.!O$128</f>
        <v>160</v>
      </c>
      <c r="K521" s="64">
        <f>[1]заб.без.стом.!V$128</f>
        <v>185</v>
      </c>
      <c r="L521" s="63">
        <f t="shared" si="160"/>
        <v>1371.6475535</v>
      </c>
      <c r="M521" s="63">
        <f>[1]заб.без.стом.!BO$128</f>
        <v>319.70732449999997</v>
      </c>
      <c r="N521" s="63">
        <f>[1]заб.без.стом.!CI$128</f>
        <v>340.33360350000004</v>
      </c>
      <c r="O521" s="63">
        <f>[1]заб.без.стом.!DC$128</f>
        <v>330.02046399999995</v>
      </c>
      <c r="P521" s="63">
        <f>[1]заб.без.стом.!EL$128</f>
        <v>381.5861615</v>
      </c>
      <c r="Q521" s="45">
        <f t="shared" si="136"/>
        <v>0</v>
      </c>
      <c r="R521" s="45">
        <f t="shared" si="137"/>
        <v>0</v>
      </c>
    </row>
    <row r="522" spans="2:18" s="41" customFormat="1" ht="29.25" customHeight="1" x14ac:dyDescent="0.25">
      <c r="B522" s="71"/>
      <c r="C522" s="1" t="s">
        <v>22</v>
      </c>
      <c r="D522" s="61" t="s">
        <v>13</v>
      </c>
      <c r="E522" s="73">
        <f>[1]заб.без.стом.!W$129</f>
        <v>890</v>
      </c>
      <c r="F522" s="63">
        <f>[1]заб.без.стом.!EQ$129</f>
        <v>1952.91365</v>
      </c>
      <c r="G522" s="64">
        <f t="shared" si="159"/>
        <v>890</v>
      </c>
      <c r="H522" s="64">
        <f>[1]заб.без.стом.!G$129</f>
        <v>235</v>
      </c>
      <c r="I522" s="64">
        <f>[1]заб.без.стом.!K$129</f>
        <v>215</v>
      </c>
      <c r="J522" s="64">
        <f>[1]заб.без.стом.!O$129</f>
        <v>200</v>
      </c>
      <c r="K522" s="64">
        <f>[1]заб.без.стом.!V$129</f>
        <v>240</v>
      </c>
      <c r="L522" s="63">
        <f t="shared" si="160"/>
        <v>1952.91365</v>
      </c>
      <c r="M522" s="63">
        <f>[1]заб.без.стом.!BO$129</f>
        <v>515.65697499999999</v>
      </c>
      <c r="N522" s="63">
        <f>[1]заб.без.стом.!CI$129</f>
        <v>471.77127499999995</v>
      </c>
      <c r="O522" s="63">
        <f>[1]заб.без.стом.!DC$129</f>
        <v>438.85699999999997</v>
      </c>
      <c r="P522" s="63">
        <f>[1]заб.без.стом.!EL$129</f>
        <v>526.62839999999994</v>
      </c>
      <c r="Q522" s="45">
        <f t="shared" si="136"/>
        <v>0</v>
      </c>
      <c r="R522" s="45">
        <f t="shared" si="137"/>
        <v>0</v>
      </c>
    </row>
    <row r="523" spans="2:18" s="41" customFormat="1" ht="29.25" customHeight="1" x14ac:dyDescent="0.25">
      <c r="B523" s="71"/>
      <c r="C523" s="1" t="s">
        <v>37</v>
      </c>
      <c r="D523" s="61" t="s">
        <v>13</v>
      </c>
      <c r="E523" s="73">
        <f>[1]заб.без.стом.!W$130</f>
        <v>1620</v>
      </c>
      <c r="F523" s="63">
        <f>[1]заб.без.стом.!EQ$130</f>
        <v>5509.8496350000005</v>
      </c>
      <c r="G523" s="64">
        <f t="shared" si="159"/>
        <v>1620</v>
      </c>
      <c r="H523" s="64">
        <f>[1]заб.без.стом.!G$130</f>
        <v>405</v>
      </c>
      <c r="I523" s="64">
        <f>[1]заб.без.стом.!K$130</f>
        <v>405</v>
      </c>
      <c r="J523" s="64">
        <f>[1]заб.без.стом.!O$130</f>
        <v>405</v>
      </c>
      <c r="K523" s="64">
        <f>[1]заб.без.стом.!V$130</f>
        <v>405</v>
      </c>
      <c r="L523" s="63">
        <f t="shared" si="160"/>
        <v>5509.8496350000005</v>
      </c>
      <c r="M523" s="63">
        <f>[1]заб.без.стом.!BO$130</f>
        <v>1377.4624087500001</v>
      </c>
      <c r="N523" s="63">
        <f>[1]заб.без.стом.!CI$130</f>
        <v>1377.4624087500001</v>
      </c>
      <c r="O523" s="63">
        <f>[1]заб.без.стом.!DC$130</f>
        <v>1377.4624087500001</v>
      </c>
      <c r="P523" s="63">
        <f>[1]заб.без.стом.!EL$130</f>
        <v>1377.4624087500001</v>
      </c>
      <c r="Q523" s="45">
        <f t="shared" si="136"/>
        <v>0</v>
      </c>
      <c r="R523" s="45">
        <f t="shared" si="137"/>
        <v>0</v>
      </c>
    </row>
    <row r="524" spans="2:18" s="41" customFormat="1" ht="29.25" customHeight="1" x14ac:dyDescent="0.25">
      <c r="B524" s="71"/>
      <c r="C524" s="1" t="s">
        <v>21</v>
      </c>
      <c r="D524" s="61" t="s">
        <v>13</v>
      </c>
      <c r="E524" s="73">
        <f>[1]заб.без.стом.!W$131</f>
        <v>740</v>
      </c>
      <c r="F524" s="63">
        <f>[1]заб.без.стом.!EQ$131</f>
        <v>1282.7790109999999</v>
      </c>
      <c r="G524" s="64">
        <f t="shared" si="159"/>
        <v>740</v>
      </c>
      <c r="H524" s="64">
        <f>[1]заб.без.стом.!G$131</f>
        <v>150</v>
      </c>
      <c r="I524" s="64">
        <f>[1]заб.без.стом.!K$131</f>
        <v>175</v>
      </c>
      <c r="J524" s="64">
        <f>[1]заб.без.стом.!O$131</f>
        <v>190</v>
      </c>
      <c r="K524" s="64">
        <f>[1]заб.без.стом.!V$131</f>
        <v>225</v>
      </c>
      <c r="L524" s="63">
        <f t="shared" si="160"/>
        <v>1282.7790110000001</v>
      </c>
      <c r="M524" s="63">
        <f>[1]заб.без.стом.!BO$131</f>
        <v>260.02277250000003</v>
      </c>
      <c r="N524" s="63">
        <f>[1]заб.без.стом.!CI$131</f>
        <v>303.35990125000001</v>
      </c>
      <c r="O524" s="63">
        <f>[1]заб.без.стом.!DC$131</f>
        <v>329.36217849999997</v>
      </c>
      <c r="P524" s="63">
        <f>[1]заб.без.стом.!EL$131</f>
        <v>390.03415875000002</v>
      </c>
      <c r="Q524" s="45">
        <f t="shared" si="136"/>
        <v>0</v>
      </c>
      <c r="R524" s="45">
        <f t="shared" si="137"/>
        <v>0</v>
      </c>
    </row>
    <row r="525" spans="2:18" s="41" customFormat="1" ht="29.25" customHeight="1" x14ac:dyDescent="0.25">
      <c r="B525" s="71"/>
      <c r="C525" s="1" t="s">
        <v>19</v>
      </c>
      <c r="D525" s="61" t="s">
        <v>13</v>
      </c>
      <c r="E525" s="73">
        <f>[1]заб.без.стом.!W$132</f>
        <v>410</v>
      </c>
      <c r="F525" s="63">
        <f>[1]заб.без.стом.!EQ$132</f>
        <v>953.63626100000022</v>
      </c>
      <c r="G525" s="64">
        <f t="shared" si="159"/>
        <v>410</v>
      </c>
      <c r="H525" s="64">
        <f>[1]заб.без.стом.!G$132</f>
        <v>108</v>
      </c>
      <c r="I525" s="64">
        <f>[1]заб.без.стом.!K$132</f>
        <v>107</v>
      </c>
      <c r="J525" s="64">
        <f>[1]заб.без.стом.!O$132</f>
        <v>90</v>
      </c>
      <c r="K525" s="64">
        <f>[1]заб.без.стом.!V$132</f>
        <v>105</v>
      </c>
      <c r="L525" s="63">
        <f t="shared" si="160"/>
        <v>953.6362610000001</v>
      </c>
      <c r="M525" s="63">
        <f>[1]заб.без.стом.!BO$132</f>
        <v>251.20174680000005</v>
      </c>
      <c r="N525" s="63">
        <f>[1]заб.без.стом.!CI$132</f>
        <v>248.87580470000003</v>
      </c>
      <c r="O525" s="63">
        <f>[1]заб.без.стом.!DC$132</f>
        <v>209.334789</v>
      </c>
      <c r="P525" s="63">
        <f>[1]заб.без.стом.!EL$132</f>
        <v>244.22392050000008</v>
      </c>
      <c r="Q525" s="45">
        <f t="shared" si="136"/>
        <v>0</v>
      </c>
      <c r="R525" s="45">
        <f t="shared" si="137"/>
        <v>0</v>
      </c>
    </row>
    <row r="526" spans="2:18" s="41" customFormat="1" ht="29.25" customHeight="1" x14ac:dyDescent="0.25">
      <c r="B526" s="71"/>
      <c r="C526" s="1" t="s">
        <v>52</v>
      </c>
      <c r="D526" s="61" t="s">
        <v>13</v>
      </c>
      <c r="E526" s="73">
        <f>[1]заб.без.стом.!W$133</f>
        <v>600</v>
      </c>
      <c r="F526" s="63">
        <f>[1]заб.без.стом.!EQ$133</f>
        <v>1066.4225100000001</v>
      </c>
      <c r="G526" s="64">
        <f t="shared" si="159"/>
        <v>600</v>
      </c>
      <c r="H526" s="64">
        <f>[1]заб.без.стом.!G$133</f>
        <v>150</v>
      </c>
      <c r="I526" s="64">
        <f>[1]заб.без.стом.!K$133</f>
        <v>150</v>
      </c>
      <c r="J526" s="64">
        <f>[1]заб.без.стом.!O$133</f>
        <v>150</v>
      </c>
      <c r="K526" s="64">
        <f>[1]заб.без.стом.!V$133</f>
        <v>150</v>
      </c>
      <c r="L526" s="63">
        <f t="shared" si="160"/>
        <v>1066.4225100000001</v>
      </c>
      <c r="M526" s="63">
        <f>[1]заб.без.стом.!BO$133</f>
        <v>266.60562750000003</v>
      </c>
      <c r="N526" s="63">
        <f>[1]заб.без.стом.!CI$133</f>
        <v>266.60562750000003</v>
      </c>
      <c r="O526" s="63">
        <f>[1]заб.без.стом.!DC$133</f>
        <v>266.60562750000003</v>
      </c>
      <c r="P526" s="63">
        <f>[1]заб.без.стом.!EL$133</f>
        <v>266.60562750000003</v>
      </c>
      <c r="Q526" s="45">
        <f t="shared" si="136"/>
        <v>0</v>
      </c>
      <c r="R526" s="45">
        <f t="shared" si="137"/>
        <v>0</v>
      </c>
    </row>
    <row r="527" spans="2:18" s="41" customFormat="1" ht="29.25" customHeight="1" x14ac:dyDescent="0.25">
      <c r="B527" s="71"/>
      <c r="C527" s="1" t="s">
        <v>24</v>
      </c>
      <c r="D527" s="61" t="s">
        <v>13</v>
      </c>
      <c r="E527" s="73">
        <f>[1]заб.без.стом.!W$134</f>
        <v>730</v>
      </c>
      <c r="F527" s="63">
        <f>[1]заб.без.стом.!EQ$134</f>
        <v>1665.9011720000001</v>
      </c>
      <c r="G527" s="64">
        <f t="shared" si="159"/>
        <v>730</v>
      </c>
      <c r="H527" s="64">
        <f>[1]заб.без.стом.!G$134</f>
        <v>175</v>
      </c>
      <c r="I527" s="64">
        <f>[1]заб.без.стом.!K$134</f>
        <v>185</v>
      </c>
      <c r="J527" s="64">
        <f>[1]заб.без.стом.!O$134</f>
        <v>180</v>
      </c>
      <c r="K527" s="64">
        <f>[1]заб.без.стом.!V$134</f>
        <v>190</v>
      </c>
      <c r="L527" s="63">
        <f t="shared" si="160"/>
        <v>1665.9011720000003</v>
      </c>
      <c r="M527" s="63">
        <f>[1]заб.без.стом.!BO$134</f>
        <v>399.35987000000006</v>
      </c>
      <c r="N527" s="63">
        <f>[1]заб.без.стом.!CI$134</f>
        <v>422.18043399999999</v>
      </c>
      <c r="O527" s="63">
        <f>[1]заб.без.стом.!DC$134</f>
        <v>410.77015200000005</v>
      </c>
      <c r="P527" s="63">
        <f>[1]заб.без.стом.!EL$134</f>
        <v>433.5907160000001</v>
      </c>
      <c r="Q527" s="45">
        <f t="shared" si="136"/>
        <v>0</v>
      </c>
      <c r="R527" s="45">
        <f t="shared" si="137"/>
        <v>0</v>
      </c>
    </row>
    <row r="528" spans="2:18" s="41" customFormat="1" ht="29.25" customHeight="1" x14ac:dyDescent="0.25">
      <c r="B528" s="71"/>
      <c r="C528" s="1" t="s">
        <v>51</v>
      </c>
      <c r="D528" s="61" t="s">
        <v>13</v>
      </c>
      <c r="E528" s="73">
        <f>[1]заб.без.стом.!W$135</f>
        <v>600</v>
      </c>
      <c r="F528" s="63">
        <f>[1]заб.без.стом.!EQ$135</f>
        <v>2001.1879200000001</v>
      </c>
      <c r="G528" s="64">
        <f t="shared" si="159"/>
        <v>600</v>
      </c>
      <c r="H528" s="64">
        <f>[1]заб.без.стом.!G$135</f>
        <v>140</v>
      </c>
      <c r="I528" s="64">
        <f>[1]заб.без.стом.!K$135</f>
        <v>145</v>
      </c>
      <c r="J528" s="64">
        <f>[1]заб.без.стом.!O$135</f>
        <v>155</v>
      </c>
      <c r="K528" s="64">
        <f>[1]заб.без.стом.!V$135</f>
        <v>160</v>
      </c>
      <c r="L528" s="63">
        <f t="shared" si="160"/>
        <v>2001.1879200000001</v>
      </c>
      <c r="M528" s="63">
        <f>[1]заб.без.стом.!BO$135</f>
        <v>466.94384800000012</v>
      </c>
      <c r="N528" s="63">
        <f>[1]заб.без.стом.!CI$135</f>
        <v>483.62041399999998</v>
      </c>
      <c r="O528" s="63">
        <f>[1]заб.без.стом.!DC$135</f>
        <v>516.97354600000006</v>
      </c>
      <c r="P528" s="63">
        <f>[1]заб.без.стом.!EL$135</f>
        <v>533.65011200000004</v>
      </c>
      <c r="Q528" s="45">
        <f t="shared" si="136"/>
        <v>0</v>
      </c>
      <c r="R528" s="45">
        <f t="shared" si="137"/>
        <v>0</v>
      </c>
    </row>
    <row r="529" spans="2:18" s="41" customFormat="1" ht="29.25" customHeight="1" x14ac:dyDescent="0.25">
      <c r="B529" s="71"/>
      <c r="C529" s="1" t="s">
        <v>23</v>
      </c>
      <c r="D529" s="61" t="s">
        <v>13</v>
      </c>
      <c r="E529" s="73">
        <f>[1]заб.без.стом.!W$136</f>
        <v>370</v>
      </c>
      <c r="F529" s="63">
        <f>[1]заб.без.стом.!EQ$136</f>
        <v>657.62721450000004</v>
      </c>
      <c r="G529" s="64">
        <f t="shared" si="159"/>
        <v>370</v>
      </c>
      <c r="H529" s="64">
        <f>[1]заб.без.стом.!G$136</f>
        <v>65</v>
      </c>
      <c r="I529" s="64">
        <f>[1]заб.без.стом.!K$136</f>
        <v>100</v>
      </c>
      <c r="J529" s="64">
        <f>[1]заб.без.стом.!O$136</f>
        <v>100</v>
      </c>
      <c r="K529" s="64">
        <f>[1]заб.без.стом.!V$136</f>
        <v>105</v>
      </c>
      <c r="L529" s="63">
        <f t="shared" si="160"/>
        <v>657.62721449999992</v>
      </c>
      <c r="M529" s="63">
        <f>[1]заб.без.стом.!BO$136</f>
        <v>115.52910525</v>
      </c>
      <c r="N529" s="63">
        <f>[1]заб.без.стом.!CI$136</f>
        <v>177.73708499999998</v>
      </c>
      <c r="O529" s="63">
        <f>[1]заб.без.стом.!DC$136</f>
        <v>177.73708499999998</v>
      </c>
      <c r="P529" s="63">
        <f>[1]заб.без.стом.!EL$136</f>
        <v>186.62393925000001</v>
      </c>
      <c r="Q529" s="45">
        <f t="shared" si="136"/>
        <v>0</v>
      </c>
      <c r="R529" s="45">
        <f t="shared" si="137"/>
        <v>0</v>
      </c>
    </row>
    <row r="530" spans="2:18" s="41" customFormat="1" ht="29.25" customHeight="1" x14ac:dyDescent="0.25">
      <c r="B530" s="71"/>
      <c r="C530" s="50" t="s">
        <v>25</v>
      </c>
      <c r="D530" s="59" t="s">
        <v>13</v>
      </c>
      <c r="E530" s="72">
        <f>'[1]стом обр.'!W$25</f>
        <v>1227</v>
      </c>
      <c r="F530" s="65">
        <f>'[1]стом обр.'!FE$25</f>
        <v>2258.7793919999999</v>
      </c>
      <c r="G530" s="66">
        <f>H530+I530+J530+K530</f>
        <v>1227</v>
      </c>
      <c r="H530" s="66">
        <f>'[1]стом обр.'!G$25</f>
        <v>270</v>
      </c>
      <c r="I530" s="66">
        <f>'[1]стом обр.'!K$25</f>
        <v>330</v>
      </c>
      <c r="J530" s="66">
        <f>'[1]стом обр.'!O$25</f>
        <v>285</v>
      </c>
      <c r="K530" s="66">
        <f>'[1]стом обр.'!V$25</f>
        <v>342</v>
      </c>
      <c r="L530" s="65">
        <f>M530+N530+O530+P530</f>
        <v>2258.7793920000004</v>
      </c>
      <c r="M530" s="65">
        <f>'[1]стом обр.'!CC$25</f>
        <v>497.04192</v>
      </c>
      <c r="N530" s="65">
        <f>'[1]стом обр.'!CW$25</f>
        <v>607.49567999999999</v>
      </c>
      <c r="O530" s="65">
        <f>'[1]стом обр.'!DQ$25</f>
        <v>524.65535999999997</v>
      </c>
      <c r="P530" s="65">
        <f>'[1]стом обр.'!EZ$25</f>
        <v>629.58643200000006</v>
      </c>
      <c r="Q530" s="45">
        <f t="shared" si="136"/>
        <v>0</v>
      </c>
      <c r="R530" s="45">
        <f t="shared" si="137"/>
        <v>0</v>
      </c>
    </row>
    <row r="531" spans="2:18" s="41" customFormat="1" ht="29.25" customHeight="1" x14ac:dyDescent="0.25">
      <c r="B531" s="71"/>
      <c r="C531" s="54" t="s">
        <v>26</v>
      </c>
      <c r="D531" s="50" t="s">
        <v>27</v>
      </c>
      <c r="E531" s="72">
        <f>'[1]КТМРТ(обращение)'!Y$231</f>
        <v>0</v>
      </c>
      <c r="F531" s="65">
        <f>'[1]КТМРТ(обращение)'!EE$231</f>
        <v>0</v>
      </c>
      <c r="G531" s="66">
        <f>SUBTOTAL(9,H531:K531)</f>
        <v>0</v>
      </c>
      <c r="H531" s="66">
        <f>'[1]КТМРТ(обращение)'!H$231</f>
        <v>0</v>
      </c>
      <c r="I531" s="66">
        <f>'[1]КТМРТ(обращение)'!L$231</f>
        <v>0</v>
      </c>
      <c r="J531" s="66">
        <f>'[1]КТМРТ(обращение)'!Q$231</f>
        <v>0</v>
      </c>
      <c r="K531" s="66">
        <f>'[1]КТМРТ(обращение)'!X$231</f>
        <v>0</v>
      </c>
      <c r="L531" s="65">
        <f>SUBTOTAL(9,M531:P531)</f>
        <v>0</v>
      </c>
      <c r="M531" s="65">
        <f>'[1]КТМРТ(обращение)'!BC$231</f>
        <v>0</v>
      </c>
      <c r="N531" s="65">
        <f>'[1]КТМРТ(обращение)'!BW$231</f>
        <v>0</v>
      </c>
      <c r="O531" s="65">
        <f>'[1]КТМРТ(обращение)'!CQ$231</f>
        <v>0</v>
      </c>
      <c r="P531" s="65">
        <f>'[1]КТМРТ(обращение)'!DZ$231</f>
        <v>0</v>
      </c>
      <c r="Q531" s="45">
        <f t="shared" si="136"/>
        <v>0</v>
      </c>
      <c r="R531" s="45">
        <f t="shared" si="137"/>
        <v>0</v>
      </c>
    </row>
    <row r="532" spans="2:18" s="41" customFormat="1" ht="29.25" customHeight="1" x14ac:dyDescent="0.25">
      <c r="B532" s="71"/>
      <c r="C532" s="50" t="s">
        <v>57</v>
      </c>
      <c r="D532" s="59" t="s">
        <v>27</v>
      </c>
      <c r="E532" s="72">
        <f>'[1]КТМРТ(обращение)'!Y$214</f>
        <v>592</v>
      </c>
      <c r="F532" s="65">
        <f>'[1]КТМРТ(обращение)'!EE$214</f>
        <v>955.30448000000001</v>
      </c>
      <c r="G532" s="66">
        <f>H532+I532+J532+K532</f>
        <v>592</v>
      </c>
      <c r="H532" s="66">
        <f>'[1]КТМРТ(обращение)'!H$214</f>
        <v>142</v>
      </c>
      <c r="I532" s="66">
        <f>'[1]КТМРТ(обращение)'!L$214</f>
        <v>150</v>
      </c>
      <c r="J532" s="66">
        <f>'[1]КТМРТ(обращение)'!Q$214</f>
        <v>150</v>
      </c>
      <c r="K532" s="66">
        <f>'[1]КТМРТ(обращение)'!X$214</f>
        <v>150</v>
      </c>
      <c r="L532" s="65">
        <f>M532+N532+O532+P532</f>
        <v>955.30448000000001</v>
      </c>
      <c r="M532" s="65">
        <f>'[1]КТМРТ(обращение)'!BC$214</f>
        <v>229.14398</v>
      </c>
      <c r="N532" s="65">
        <f>'[1]КТМРТ(обращение)'!BW$214</f>
        <v>242.05350000000001</v>
      </c>
      <c r="O532" s="65">
        <f>'[1]КТМРТ(обращение)'!CQ$214</f>
        <v>242.05350000000001</v>
      </c>
      <c r="P532" s="65">
        <f>'[1]КТМРТ(обращение)'!DZ$214</f>
        <v>242.05350000000001</v>
      </c>
      <c r="Q532" s="45">
        <f t="shared" si="136"/>
        <v>0</v>
      </c>
      <c r="R532" s="45">
        <f t="shared" si="137"/>
        <v>0</v>
      </c>
    </row>
    <row r="533" spans="2:18" s="41" customFormat="1" ht="29.25" customHeight="1" x14ac:dyDescent="0.25">
      <c r="B533" s="71"/>
      <c r="C533" s="50" t="s">
        <v>28</v>
      </c>
      <c r="D533" s="59" t="s">
        <v>13</v>
      </c>
      <c r="E533" s="72">
        <f>SUM(E534:E538)</f>
        <v>8645</v>
      </c>
      <c r="F533" s="72">
        <f t="shared" ref="F533:P533" si="161">SUM(F534:F538)</f>
        <v>10176.470280481923</v>
      </c>
      <c r="G533" s="72">
        <f t="shared" si="161"/>
        <v>8645</v>
      </c>
      <c r="H533" s="72">
        <f t="shared" si="161"/>
        <v>2027</v>
      </c>
      <c r="I533" s="72">
        <f t="shared" si="161"/>
        <v>2498</v>
      </c>
      <c r="J533" s="72">
        <f t="shared" si="161"/>
        <v>1995</v>
      </c>
      <c r="K533" s="72">
        <f t="shared" si="161"/>
        <v>2125</v>
      </c>
      <c r="L533" s="72">
        <f t="shared" si="161"/>
        <v>10176.470280481923</v>
      </c>
      <c r="M533" s="72">
        <f t="shared" si="161"/>
        <v>2351.2752264652804</v>
      </c>
      <c r="N533" s="72">
        <f t="shared" si="161"/>
        <v>3027.8394265516804</v>
      </c>
      <c r="O533" s="72">
        <f t="shared" si="161"/>
        <v>2305.3090812364803</v>
      </c>
      <c r="P533" s="72">
        <f t="shared" si="161"/>
        <v>2492.0465462284806</v>
      </c>
      <c r="Q533" s="45">
        <f t="shared" si="136"/>
        <v>0</v>
      </c>
      <c r="R533" s="45">
        <f t="shared" si="137"/>
        <v>0</v>
      </c>
    </row>
    <row r="534" spans="2:18" s="41" customFormat="1" ht="29.25" customHeight="1" x14ac:dyDescent="0.25">
      <c r="B534" s="71"/>
      <c r="C534" s="9" t="s">
        <v>15</v>
      </c>
      <c r="D534" s="61" t="s">
        <v>13</v>
      </c>
      <c r="E534" s="73">
        <f>'[1]неотложка с коэф'!W$37</f>
        <v>3900</v>
      </c>
      <c r="F534" s="63">
        <f>'[1]неотложка с коэф'!EQ$37</f>
        <v>3714.7727338176001</v>
      </c>
      <c r="G534" s="64">
        <f>SUM(H534:K534)</f>
        <v>3900</v>
      </c>
      <c r="H534" s="64">
        <f>'[1]неотложка с коэф'!G$37</f>
        <v>975</v>
      </c>
      <c r="I534" s="64">
        <f>'[1]неотложка с коэф'!K$37</f>
        <v>975</v>
      </c>
      <c r="J534" s="64">
        <f>'[1]неотложка с коэф'!O$37</f>
        <v>975</v>
      </c>
      <c r="K534" s="64">
        <f>'[1]неотложка с коэф'!V$37</f>
        <v>975</v>
      </c>
      <c r="L534" s="63">
        <f>SUM(M534:P534)</f>
        <v>3714.7727338176001</v>
      </c>
      <c r="M534" s="63">
        <f>'[1]неотложка с коэф'!BO$37</f>
        <v>928.69318345440001</v>
      </c>
      <c r="N534" s="63">
        <f>'[1]неотложка с коэф'!CI$37</f>
        <v>928.69318345440001</v>
      </c>
      <c r="O534" s="63">
        <f>'[1]неотложка с коэф'!DC$37</f>
        <v>928.69318345440001</v>
      </c>
      <c r="P534" s="63">
        <f>'[1]неотложка с коэф'!EL$37</f>
        <v>928.69318345440001</v>
      </c>
      <c r="Q534" s="45">
        <f t="shared" si="136"/>
        <v>0</v>
      </c>
      <c r="R534" s="45">
        <f t="shared" si="137"/>
        <v>0</v>
      </c>
    </row>
    <row r="535" spans="2:18" s="41" customFormat="1" ht="29.25" customHeight="1" x14ac:dyDescent="0.25">
      <c r="B535" s="71"/>
      <c r="C535" s="9" t="s">
        <v>14</v>
      </c>
      <c r="D535" s="61" t="s">
        <v>13</v>
      </c>
      <c r="E535" s="73">
        <f>'[1]неотложка с коэф'!W$38</f>
        <v>3905</v>
      </c>
      <c r="F535" s="63">
        <f>'[1]неотложка с коэф'!EQ$38</f>
        <v>5609.3061599520006</v>
      </c>
      <c r="G535" s="64">
        <f t="shared" ref="G535:G538" si="162">SUM(H535:K535)</f>
        <v>3905</v>
      </c>
      <c r="H535" s="64">
        <f>'[1]неотложка с коэф'!G$38</f>
        <v>842</v>
      </c>
      <c r="I535" s="64">
        <f>'[1]неотложка с коэф'!K$38</f>
        <v>1313</v>
      </c>
      <c r="J535" s="64">
        <f>'[1]неотложка с коэф'!O$38</f>
        <v>810</v>
      </c>
      <c r="K535" s="64">
        <f>'[1]неотложка с коэф'!V$38</f>
        <v>940</v>
      </c>
      <c r="L535" s="63">
        <f t="shared" ref="L535:L538" si="163">SUM(M535:P535)</f>
        <v>5609.3061599520006</v>
      </c>
      <c r="M535" s="63">
        <f>'[1]неотложка с коэф'!BO$38</f>
        <v>1209.4841963328001</v>
      </c>
      <c r="N535" s="63">
        <f>'[1]неотложка с коэф'!CI$38</f>
        <v>1886.0483964192001</v>
      </c>
      <c r="O535" s="63">
        <f>'[1]неотложка с коэф'!DC$38</f>
        <v>1163.5180511040001</v>
      </c>
      <c r="P535" s="63">
        <f>'[1]неотложка с коэф'!EL$38</f>
        <v>1350.2555160960001</v>
      </c>
      <c r="Q535" s="45">
        <f t="shared" si="136"/>
        <v>0</v>
      </c>
      <c r="R535" s="45">
        <f t="shared" si="137"/>
        <v>0</v>
      </c>
    </row>
    <row r="536" spans="2:18" s="41" customFormat="1" ht="29.25" customHeight="1" x14ac:dyDescent="0.25">
      <c r="B536" s="71"/>
      <c r="C536" s="9" t="s">
        <v>17</v>
      </c>
      <c r="D536" s="61" t="s">
        <v>13</v>
      </c>
      <c r="E536" s="73">
        <f>'[1]неотложка с коэф'!W$39</f>
        <v>840</v>
      </c>
      <c r="F536" s="63">
        <f>'[1]неотложка с коэф'!EQ$39</f>
        <v>852.39138671232024</v>
      </c>
      <c r="G536" s="64">
        <f t="shared" si="162"/>
        <v>840</v>
      </c>
      <c r="H536" s="64">
        <f>'[1]неотложка с коэф'!G$39</f>
        <v>210</v>
      </c>
      <c r="I536" s="64">
        <f>'[1]неотложка с коэф'!K$39</f>
        <v>210</v>
      </c>
      <c r="J536" s="64">
        <f>'[1]неотложка с коэф'!O$39</f>
        <v>210</v>
      </c>
      <c r="K536" s="64">
        <f>'[1]неотложка с коэф'!V$39</f>
        <v>210</v>
      </c>
      <c r="L536" s="63">
        <f t="shared" si="163"/>
        <v>852.39138671232024</v>
      </c>
      <c r="M536" s="63">
        <f>'[1]неотложка с коэф'!BO$39</f>
        <v>213.09784667808006</v>
      </c>
      <c r="N536" s="63">
        <f>'[1]неотложка с коэф'!CI$39</f>
        <v>213.09784667808006</v>
      </c>
      <c r="O536" s="63">
        <f>'[1]неотложка с коэф'!DC$39</f>
        <v>213.09784667808006</v>
      </c>
      <c r="P536" s="63">
        <f>'[1]неотложка с коэф'!EL$39</f>
        <v>213.09784667808006</v>
      </c>
      <c r="Q536" s="45">
        <f t="shared" si="136"/>
        <v>0</v>
      </c>
      <c r="R536" s="45">
        <f t="shared" si="137"/>
        <v>0</v>
      </c>
    </row>
    <row r="537" spans="2:18" s="41" customFormat="1" ht="29.25" customHeight="1" x14ac:dyDescent="0.25">
      <c r="B537" s="71"/>
      <c r="C537" s="9" t="s">
        <v>68</v>
      </c>
      <c r="D537" s="61" t="s">
        <v>13</v>
      </c>
      <c r="E537" s="73">
        <f>'[1]неотложка с коэф'!W$40</f>
        <v>0</v>
      </c>
      <c r="F537" s="63">
        <f>'[1]неотложка с коэф'!EQ$40</f>
        <v>0</v>
      </c>
      <c r="G537" s="64">
        <f t="shared" si="162"/>
        <v>0</v>
      </c>
      <c r="H537" s="64">
        <f>'[1]неотложка с коэф'!G$40</f>
        <v>0</v>
      </c>
      <c r="I537" s="64">
        <f>'[1]неотложка с коэф'!K$40</f>
        <v>0</v>
      </c>
      <c r="J537" s="64">
        <f>'[1]неотложка с коэф'!O$40</f>
        <v>0</v>
      </c>
      <c r="K537" s="64">
        <f>'[1]неотложка с коэф'!V$40</f>
        <v>0</v>
      </c>
      <c r="L537" s="63">
        <f t="shared" si="163"/>
        <v>0</v>
      </c>
      <c r="M537" s="63">
        <f>'[1]неотложка с коэф'!BO$40</f>
        <v>0</v>
      </c>
      <c r="N537" s="63">
        <f>'[1]неотложка с коэф'!CI$40</f>
        <v>0</v>
      </c>
      <c r="O537" s="63">
        <f>'[1]неотложка с коэф'!DC$40</f>
        <v>0</v>
      </c>
      <c r="P537" s="63">
        <f>'[1]неотложка с коэф'!EL$40</f>
        <v>0</v>
      </c>
      <c r="Q537" s="45">
        <f t="shared" si="136"/>
        <v>0</v>
      </c>
      <c r="R537" s="45">
        <f t="shared" si="137"/>
        <v>0</v>
      </c>
    </row>
    <row r="538" spans="2:18" s="41" customFormat="1" ht="29.25" customHeight="1" x14ac:dyDescent="0.25">
      <c r="B538" s="71"/>
      <c r="C538" s="10" t="s">
        <v>52</v>
      </c>
      <c r="D538" s="61" t="s">
        <v>13</v>
      </c>
      <c r="E538" s="73">
        <f>'[1]неотложка с коэф'!W$41</f>
        <v>0</v>
      </c>
      <c r="F538" s="63">
        <f>'[1]неотложка с коэф'!EQ$41</f>
        <v>0</v>
      </c>
      <c r="G538" s="64">
        <f t="shared" si="162"/>
        <v>0</v>
      </c>
      <c r="H538" s="64">
        <f>'[1]неотложка с коэф'!G$41</f>
        <v>0</v>
      </c>
      <c r="I538" s="64">
        <f>'[1]неотложка с коэф'!K$41</f>
        <v>0</v>
      </c>
      <c r="J538" s="64">
        <f>'[1]неотложка с коэф'!O$41</f>
        <v>0</v>
      </c>
      <c r="K538" s="64">
        <f>'[1]неотложка с коэф'!V$41</f>
        <v>0</v>
      </c>
      <c r="L538" s="63">
        <f t="shared" si="163"/>
        <v>0</v>
      </c>
      <c r="M538" s="63">
        <f>'[1]неотложка с коэф'!BO$41</f>
        <v>0</v>
      </c>
      <c r="N538" s="63">
        <f>'[1]неотложка с коэф'!CI$41</f>
        <v>0</v>
      </c>
      <c r="O538" s="63">
        <f>'[1]неотложка с коэф'!DC$41</f>
        <v>0</v>
      </c>
      <c r="P538" s="63">
        <f>'[1]неотложка с коэф'!EL$41</f>
        <v>0</v>
      </c>
      <c r="Q538" s="45">
        <f t="shared" si="136"/>
        <v>0</v>
      </c>
      <c r="R538" s="45">
        <f t="shared" si="137"/>
        <v>0</v>
      </c>
    </row>
    <row r="539" spans="2:18" s="41" customFormat="1" ht="29.25" customHeight="1" x14ac:dyDescent="0.25">
      <c r="B539" s="71"/>
      <c r="C539" s="50" t="s">
        <v>29</v>
      </c>
      <c r="D539" s="59" t="s">
        <v>30</v>
      </c>
      <c r="E539" s="72">
        <f>SUM(E540:E550)</f>
        <v>7509</v>
      </c>
      <c r="F539" s="72">
        <f t="shared" ref="F539:P539" si="164">SUM(F540:F550)</f>
        <v>2005.7516960000005</v>
      </c>
      <c r="G539" s="72">
        <f t="shared" si="164"/>
        <v>7509</v>
      </c>
      <c r="H539" s="72">
        <f t="shared" si="164"/>
        <v>1514</v>
      </c>
      <c r="I539" s="72">
        <f t="shared" si="164"/>
        <v>1938</v>
      </c>
      <c r="J539" s="72">
        <f t="shared" si="164"/>
        <v>1970</v>
      </c>
      <c r="K539" s="72">
        <f t="shared" si="164"/>
        <v>2087</v>
      </c>
      <c r="L539" s="72">
        <f t="shared" si="164"/>
        <v>2005.7516960000005</v>
      </c>
      <c r="M539" s="72">
        <f t="shared" si="164"/>
        <v>402.46530999999999</v>
      </c>
      <c r="N539" s="72">
        <f t="shared" si="164"/>
        <v>521.3870740000001</v>
      </c>
      <c r="O539" s="72">
        <f t="shared" si="164"/>
        <v>521.20746600000007</v>
      </c>
      <c r="P539" s="72">
        <f t="shared" si="164"/>
        <v>560.69184599999994</v>
      </c>
      <c r="Q539" s="45">
        <f t="shared" si="136"/>
        <v>0</v>
      </c>
      <c r="R539" s="45">
        <f t="shared" si="137"/>
        <v>0</v>
      </c>
    </row>
    <row r="540" spans="2:18" s="41" customFormat="1" ht="29.25" customHeight="1" x14ac:dyDescent="0.25">
      <c r="B540" s="71"/>
      <c r="C540" s="3" t="s">
        <v>14</v>
      </c>
      <c r="D540" s="61" t="s">
        <v>30</v>
      </c>
      <c r="E540" s="73">
        <f>[1]ДНХБ!W$102</f>
        <v>2040</v>
      </c>
      <c r="F540" s="63">
        <f>[1]ДНХБ!EE$102</f>
        <v>684.21600000000012</v>
      </c>
      <c r="G540" s="64">
        <f>SUM(H540:K540)</f>
        <v>2040</v>
      </c>
      <c r="H540" s="64">
        <f>[1]ДНХБ!G$102</f>
        <v>420</v>
      </c>
      <c r="I540" s="64">
        <f>[1]ДНХБ!K$102</f>
        <v>540</v>
      </c>
      <c r="J540" s="64">
        <f>[1]ДНХБ!O$102</f>
        <v>512</v>
      </c>
      <c r="K540" s="64">
        <f>[1]ДНХБ!V$102</f>
        <v>568</v>
      </c>
      <c r="L540" s="63">
        <f>SUM(M540:P540)</f>
        <v>684.21600000000012</v>
      </c>
      <c r="M540" s="63">
        <f>[1]ДНХБ!BC$102</f>
        <v>140.86800000000002</v>
      </c>
      <c r="N540" s="63">
        <f>[1]ДНХБ!BW$102</f>
        <v>181.11600000000004</v>
      </c>
      <c r="O540" s="63">
        <f>[1]ДНХБ!CQ$102</f>
        <v>171.72480000000002</v>
      </c>
      <c r="P540" s="63">
        <f>[1]ДНХБ!DZ$102</f>
        <v>190.50720000000004</v>
      </c>
      <c r="Q540" s="45">
        <f t="shared" ref="Q540:Q605" si="165">E540-G540</f>
        <v>0</v>
      </c>
      <c r="R540" s="45">
        <f t="shared" ref="R540:R605" si="166">F540-L540</f>
        <v>0</v>
      </c>
    </row>
    <row r="541" spans="2:18" s="41" customFormat="1" ht="29.25" customHeight="1" x14ac:dyDescent="0.25">
      <c r="B541" s="71"/>
      <c r="C541" s="3" t="s">
        <v>15</v>
      </c>
      <c r="D541" s="61" t="s">
        <v>30</v>
      </c>
      <c r="E541" s="73">
        <f>[1]ДНХБ!W$103</f>
        <v>2120</v>
      </c>
      <c r="F541" s="63">
        <f>[1]ДНХБ!EE$103</f>
        <v>471.49648000000002</v>
      </c>
      <c r="G541" s="64">
        <f t="shared" ref="G541:G550" si="167">SUM(H541:K541)</f>
        <v>2120</v>
      </c>
      <c r="H541" s="64">
        <f>[1]ДНХБ!G$103</f>
        <v>420</v>
      </c>
      <c r="I541" s="64">
        <f>[1]ДНХБ!K$103</f>
        <v>552</v>
      </c>
      <c r="J541" s="64">
        <f>[1]ДНХБ!O$103</f>
        <v>560</v>
      </c>
      <c r="K541" s="64">
        <f>[1]ДНХБ!V$103</f>
        <v>588</v>
      </c>
      <c r="L541" s="63">
        <f t="shared" ref="L541:L550" si="168">SUM(M541:P541)</f>
        <v>471.49648000000002</v>
      </c>
      <c r="M541" s="63">
        <f>[1]ДНХБ!BC$103</f>
        <v>93.409680000000009</v>
      </c>
      <c r="N541" s="63">
        <f>[1]ДНХБ!BW$103</f>
        <v>122.76700800000002</v>
      </c>
      <c r="O541" s="63">
        <f>[1]ДНХБ!CQ$103</f>
        <v>124.54624000000003</v>
      </c>
      <c r="P541" s="63">
        <f>[1]ДНХБ!DZ$103</f>
        <v>130.773552</v>
      </c>
      <c r="Q541" s="45">
        <f t="shared" si="165"/>
        <v>0</v>
      </c>
      <c r="R541" s="45">
        <f t="shared" si="166"/>
        <v>0</v>
      </c>
    </row>
    <row r="542" spans="2:18" s="41" customFormat="1" ht="29.25" customHeight="1" x14ac:dyDescent="0.25">
      <c r="B542" s="71"/>
      <c r="C542" s="3" t="s">
        <v>20</v>
      </c>
      <c r="D542" s="61" t="s">
        <v>30</v>
      </c>
      <c r="E542" s="73">
        <f>[1]ДНХБ!W$104</f>
        <v>600</v>
      </c>
      <c r="F542" s="63">
        <f>[1]ДНХБ!EE$104</f>
        <v>158.30879999999999</v>
      </c>
      <c r="G542" s="64">
        <f t="shared" si="167"/>
        <v>600</v>
      </c>
      <c r="H542" s="64">
        <f>[1]ДНХБ!G$104</f>
        <v>126</v>
      </c>
      <c r="I542" s="64">
        <f>[1]ДНХБ!K$104</f>
        <v>146</v>
      </c>
      <c r="J542" s="64">
        <f>[1]ДНХБ!O$104</f>
        <v>163</v>
      </c>
      <c r="K542" s="64">
        <f>[1]ДНХБ!V$104</f>
        <v>165</v>
      </c>
      <c r="L542" s="63">
        <f t="shared" si="168"/>
        <v>158.30879999999999</v>
      </c>
      <c r="M542" s="63">
        <f>[1]ДНХБ!BC$104</f>
        <v>33.24484799999999</v>
      </c>
      <c r="N542" s="63">
        <f>[1]ДНХБ!BW$104</f>
        <v>38.521807999999993</v>
      </c>
      <c r="O542" s="63">
        <f>[1]ДНХБ!CQ$104</f>
        <v>43.007224000000001</v>
      </c>
      <c r="P542" s="63">
        <f>[1]ДНХБ!DZ$104</f>
        <v>43.53492</v>
      </c>
      <c r="Q542" s="45">
        <f t="shared" si="165"/>
        <v>0</v>
      </c>
      <c r="R542" s="45">
        <f t="shared" si="166"/>
        <v>0</v>
      </c>
    </row>
    <row r="543" spans="2:18" s="41" customFormat="1" ht="29.25" customHeight="1" x14ac:dyDescent="0.25">
      <c r="B543" s="71"/>
      <c r="C543" s="3" t="s">
        <v>16</v>
      </c>
      <c r="D543" s="61" t="s">
        <v>30</v>
      </c>
      <c r="E543" s="73">
        <f>[1]ДНХБ!W$105</f>
        <v>810</v>
      </c>
      <c r="F543" s="63">
        <f>[1]ДНХБ!EE$105</f>
        <v>270.45251999999999</v>
      </c>
      <c r="G543" s="64">
        <f t="shared" si="167"/>
        <v>810</v>
      </c>
      <c r="H543" s="64">
        <f>[1]ДНХБ!G$105</f>
        <v>135</v>
      </c>
      <c r="I543" s="64">
        <f>[1]ДНХБ!K$105</f>
        <v>217</v>
      </c>
      <c r="J543" s="64">
        <f>[1]ДНХБ!O$105</f>
        <v>199</v>
      </c>
      <c r="K543" s="64">
        <f>[1]ДНХБ!V$105</f>
        <v>259</v>
      </c>
      <c r="L543" s="63">
        <f t="shared" si="168"/>
        <v>270.45251999999999</v>
      </c>
      <c r="M543" s="63">
        <f>[1]ДНХБ!BC$105</f>
        <v>45.075420000000008</v>
      </c>
      <c r="N543" s="63">
        <f>[1]ДНХБ!BW$105</f>
        <v>72.454564000000005</v>
      </c>
      <c r="O543" s="63">
        <f>[1]ДНХБ!CQ$105</f>
        <v>66.444507999999999</v>
      </c>
      <c r="P543" s="63">
        <f>[1]ДНХБ!DZ$105</f>
        <v>86.478028000000009</v>
      </c>
      <c r="Q543" s="45">
        <f t="shared" si="165"/>
        <v>0</v>
      </c>
      <c r="R543" s="45">
        <f t="shared" si="166"/>
        <v>0</v>
      </c>
    </row>
    <row r="544" spans="2:18" s="41" customFormat="1" ht="29.25" customHeight="1" x14ac:dyDescent="0.25">
      <c r="B544" s="71"/>
      <c r="C544" s="3" t="s">
        <v>17</v>
      </c>
      <c r="D544" s="61" t="s">
        <v>30</v>
      </c>
      <c r="E544" s="73">
        <f>[1]ДНХБ!W$106</f>
        <v>355</v>
      </c>
      <c r="F544" s="63">
        <f>[1]ДНХБ!EE$106</f>
        <v>84.112989999999982</v>
      </c>
      <c r="G544" s="64">
        <f t="shared" si="167"/>
        <v>355</v>
      </c>
      <c r="H544" s="64">
        <f>[1]ДНХБ!G$106</f>
        <v>85</v>
      </c>
      <c r="I544" s="64">
        <f>[1]ДНХБ!K$106</f>
        <v>90</v>
      </c>
      <c r="J544" s="64">
        <f>[1]ДНХБ!O$106</f>
        <v>95</v>
      </c>
      <c r="K544" s="64">
        <f>[1]ДНХБ!V$106</f>
        <v>85</v>
      </c>
      <c r="L544" s="63">
        <f t="shared" si="168"/>
        <v>84.112989999999996</v>
      </c>
      <c r="M544" s="63">
        <f>[1]ДНХБ!BC$106</f>
        <v>20.13973</v>
      </c>
      <c r="N544" s="63">
        <f>[1]ДНХБ!BW$106</f>
        <v>21.324419999999996</v>
      </c>
      <c r="O544" s="63">
        <f>[1]ДНХБ!CQ$106</f>
        <v>22.50911</v>
      </c>
      <c r="P544" s="63">
        <f>[1]ДНХБ!DZ$106</f>
        <v>20.13973</v>
      </c>
      <c r="Q544" s="45">
        <f t="shared" si="165"/>
        <v>0</v>
      </c>
      <c r="R544" s="45">
        <f t="shared" si="166"/>
        <v>0</v>
      </c>
    </row>
    <row r="545" spans="2:18" s="41" customFormat="1" ht="29.25" customHeight="1" x14ac:dyDescent="0.25">
      <c r="B545" s="71"/>
      <c r="C545" s="3" t="s">
        <v>31</v>
      </c>
      <c r="D545" s="61" t="s">
        <v>30</v>
      </c>
      <c r="E545" s="73">
        <f>[1]ДНХБ!W$107</f>
        <v>250</v>
      </c>
      <c r="F545" s="63">
        <f>[1]ДНХБ!EE$107</f>
        <v>46.163000000000011</v>
      </c>
      <c r="G545" s="64">
        <f t="shared" si="167"/>
        <v>250</v>
      </c>
      <c r="H545" s="64">
        <f>[1]ДНХБ!G$107</f>
        <v>52</v>
      </c>
      <c r="I545" s="64">
        <f>[1]ДНХБ!K$107</f>
        <v>60</v>
      </c>
      <c r="J545" s="64">
        <f>[1]ДНХБ!O$107</f>
        <v>75</v>
      </c>
      <c r="K545" s="64">
        <f>[1]ДНХБ!V$107</f>
        <v>63</v>
      </c>
      <c r="L545" s="63">
        <f t="shared" si="168"/>
        <v>46.163000000000004</v>
      </c>
      <c r="M545" s="63">
        <f>[1]ДНХБ!BC$107</f>
        <v>9.6019040000000011</v>
      </c>
      <c r="N545" s="63">
        <f>[1]ДНХБ!BW$107</f>
        <v>11.079120000000001</v>
      </c>
      <c r="O545" s="63">
        <f>[1]ДНХБ!CQ$107</f>
        <v>13.8489</v>
      </c>
      <c r="P545" s="63">
        <f>[1]ДНХБ!DZ$107</f>
        <v>11.633076000000003</v>
      </c>
      <c r="Q545" s="45">
        <f t="shared" si="165"/>
        <v>0</v>
      </c>
      <c r="R545" s="45">
        <f t="shared" si="166"/>
        <v>0</v>
      </c>
    </row>
    <row r="546" spans="2:18" s="41" customFormat="1" ht="29.25" customHeight="1" x14ac:dyDescent="0.25">
      <c r="B546" s="71"/>
      <c r="C546" s="3" t="s">
        <v>18</v>
      </c>
      <c r="D546" s="61" t="s">
        <v>30</v>
      </c>
      <c r="E546" s="73">
        <f>[1]ДНХБ!W$108</f>
        <v>245</v>
      </c>
      <c r="F546" s="63">
        <f>[1]ДНХБ!EE$108</f>
        <v>76.06416999999999</v>
      </c>
      <c r="G546" s="64">
        <f t="shared" si="167"/>
        <v>245</v>
      </c>
      <c r="H546" s="64">
        <f>[1]ДНХБ!G$108</f>
        <v>50</v>
      </c>
      <c r="I546" s="64">
        <f>[1]ДНХБ!K$108</f>
        <v>65</v>
      </c>
      <c r="J546" s="64">
        <f>[1]ДНХБ!O$108</f>
        <v>60</v>
      </c>
      <c r="K546" s="64">
        <f>[1]ДНХБ!V$108</f>
        <v>70</v>
      </c>
      <c r="L546" s="63">
        <f t="shared" si="168"/>
        <v>76.064170000000004</v>
      </c>
      <c r="M546" s="63">
        <f>[1]ДНХБ!BC$108</f>
        <v>15.523299999999999</v>
      </c>
      <c r="N546" s="63">
        <f>[1]ДНХБ!BW$108</f>
        <v>20.180289999999999</v>
      </c>
      <c r="O546" s="63">
        <f>[1]ДНХБ!CQ$108</f>
        <v>18.627960000000005</v>
      </c>
      <c r="P546" s="63">
        <f>[1]ДНХБ!DZ$108</f>
        <v>21.732620000000001</v>
      </c>
      <c r="Q546" s="45">
        <f t="shared" si="165"/>
        <v>0</v>
      </c>
      <c r="R546" s="45">
        <f t="shared" si="166"/>
        <v>0</v>
      </c>
    </row>
    <row r="547" spans="2:18" s="41" customFormat="1" ht="29.25" customHeight="1" x14ac:dyDescent="0.25">
      <c r="B547" s="71"/>
      <c r="C547" s="3" t="s">
        <v>21</v>
      </c>
      <c r="D547" s="61" t="s">
        <v>30</v>
      </c>
      <c r="E547" s="73">
        <f>[1]ДНХБ!W$109</f>
        <v>450</v>
      </c>
      <c r="F547" s="63">
        <f>[1]ДНХБ!EE$109</f>
        <v>71.229600000000005</v>
      </c>
      <c r="G547" s="64">
        <f t="shared" si="167"/>
        <v>450</v>
      </c>
      <c r="H547" s="64">
        <f>[1]ДНХБ!G$109</f>
        <v>85</v>
      </c>
      <c r="I547" s="64">
        <f>[1]ДНХБ!K$109</f>
        <v>97</v>
      </c>
      <c r="J547" s="64">
        <f>[1]ДНХБ!O$109</f>
        <v>129</v>
      </c>
      <c r="K547" s="64">
        <f>[1]ДНХБ!V$109</f>
        <v>139</v>
      </c>
      <c r="L547" s="63">
        <f t="shared" si="168"/>
        <v>71.229600000000005</v>
      </c>
      <c r="M547" s="63">
        <f>[1]ДНХБ!BC$109</f>
        <v>13.454480000000002</v>
      </c>
      <c r="N547" s="63">
        <f>[1]ДНХБ!BW$109</f>
        <v>15.353936000000001</v>
      </c>
      <c r="O547" s="63">
        <f>[1]ДНХБ!CQ$109</f>
        <v>20.419152</v>
      </c>
      <c r="P547" s="63">
        <f>[1]ДНХБ!DZ$109</f>
        <v>22.002032</v>
      </c>
      <c r="Q547" s="45">
        <f t="shared" si="165"/>
        <v>0</v>
      </c>
      <c r="R547" s="45">
        <f t="shared" si="166"/>
        <v>0</v>
      </c>
    </row>
    <row r="548" spans="2:18" s="41" customFormat="1" ht="29.25" customHeight="1" x14ac:dyDescent="0.25">
      <c r="B548" s="71"/>
      <c r="C548" s="3" t="s">
        <v>19</v>
      </c>
      <c r="D548" s="61" t="s">
        <v>30</v>
      </c>
      <c r="E548" s="73">
        <f>[1]ДНХБ!W$110</f>
        <v>200</v>
      </c>
      <c r="F548" s="63">
        <f>[1]ДНХБ!EE$110</f>
        <v>38.209600000000002</v>
      </c>
      <c r="G548" s="64">
        <f t="shared" si="167"/>
        <v>200</v>
      </c>
      <c r="H548" s="64">
        <f>[1]ДНХБ!G$110</f>
        <v>50</v>
      </c>
      <c r="I548" s="64">
        <f>[1]ДНХБ!K$110</f>
        <v>52</v>
      </c>
      <c r="J548" s="64">
        <f>[1]ДНХБ!O$110</f>
        <v>50</v>
      </c>
      <c r="K548" s="64">
        <f>[1]ДНХБ!V$110</f>
        <v>48</v>
      </c>
      <c r="L548" s="63">
        <f t="shared" si="168"/>
        <v>38.209600000000002</v>
      </c>
      <c r="M548" s="63">
        <f>[1]ДНХБ!BC$110</f>
        <v>9.5524000000000004</v>
      </c>
      <c r="N548" s="63">
        <f>[1]ДНХБ!BW$110</f>
        <v>9.9344960000000011</v>
      </c>
      <c r="O548" s="63">
        <f>[1]ДНХБ!CQ$110</f>
        <v>9.5524000000000004</v>
      </c>
      <c r="P548" s="63">
        <f>[1]ДНХБ!DZ$110</f>
        <v>9.1703039999999998</v>
      </c>
      <c r="Q548" s="45">
        <f t="shared" si="165"/>
        <v>0</v>
      </c>
      <c r="R548" s="45">
        <f t="shared" si="166"/>
        <v>0</v>
      </c>
    </row>
    <row r="549" spans="2:18" s="41" customFormat="1" ht="29.25" customHeight="1" x14ac:dyDescent="0.25">
      <c r="B549" s="71"/>
      <c r="C549" s="3" t="s">
        <v>24</v>
      </c>
      <c r="D549" s="61" t="s">
        <v>30</v>
      </c>
      <c r="E549" s="73">
        <f>[1]ДНХБ!W$111</f>
        <v>255</v>
      </c>
      <c r="F549" s="63">
        <f>[1]ДНХБ!EE$111</f>
        <v>64.5762</v>
      </c>
      <c r="G549" s="64">
        <f t="shared" si="167"/>
        <v>255</v>
      </c>
      <c r="H549" s="64">
        <f>[1]ДНХБ!G$111</f>
        <v>44</v>
      </c>
      <c r="I549" s="64">
        <f>[1]ДНХБ!K$111</f>
        <v>71</v>
      </c>
      <c r="J549" s="64">
        <f>[1]ДНХБ!O$111</f>
        <v>74</v>
      </c>
      <c r="K549" s="64">
        <f>[1]ДНХБ!V$111</f>
        <v>66</v>
      </c>
      <c r="L549" s="63">
        <f t="shared" si="168"/>
        <v>64.5762</v>
      </c>
      <c r="M549" s="63">
        <f>[1]ДНХБ!BC$111</f>
        <v>11.14256</v>
      </c>
      <c r="N549" s="63">
        <f>[1]ДНХБ!BW$111</f>
        <v>17.980039999999999</v>
      </c>
      <c r="O549" s="63">
        <f>[1]ДНХБ!CQ$111</f>
        <v>18.739759999999997</v>
      </c>
      <c r="P549" s="63">
        <f>[1]ДНХБ!DZ$111</f>
        <v>16.713839999999998</v>
      </c>
      <c r="Q549" s="45">
        <f t="shared" si="165"/>
        <v>0</v>
      </c>
      <c r="R549" s="45">
        <f t="shared" si="166"/>
        <v>0</v>
      </c>
    </row>
    <row r="550" spans="2:18" s="41" customFormat="1" ht="29.25" customHeight="1" x14ac:dyDescent="0.25">
      <c r="B550" s="71"/>
      <c r="C550" s="3" t="s">
        <v>23</v>
      </c>
      <c r="D550" s="61" t="s">
        <v>30</v>
      </c>
      <c r="E550" s="73">
        <f>[1]ДНХБ!W$112</f>
        <v>184</v>
      </c>
      <c r="F550" s="63">
        <f>[1]ДНХБ!EE$112</f>
        <v>40.922336000000008</v>
      </c>
      <c r="G550" s="64">
        <f t="shared" si="167"/>
        <v>184</v>
      </c>
      <c r="H550" s="64">
        <f>[1]ДНХБ!G$112</f>
        <v>47</v>
      </c>
      <c r="I550" s="64">
        <f>[1]ДНХБ!K$112</f>
        <v>48</v>
      </c>
      <c r="J550" s="64">
        <f>[1]ДНХБ!O$112</f>
        <v>53</v>
      </c>
      <c r="K550" s="64">
        <f>[1]ДНХБ!V$112</f>
        <v>36</v>
      </c>
      <c r="L550" s="63">
        <f t="shared" si="168"/>
        <v>40.922336000000016</v>
      </c>
      <c r="M550" s="63">
        <f>[1]ДНХБ!BC$112</f>
        <v>10.452988000000003</v>
      </c>
      <c r="N550" s="63">
        <f>[1]ДНХБ!BW$112</f>
        <v>10.675392</v>
      </c>
      <c r="O550" s="63">
        <f>[1]ДНХБ!CQ$112</f>
        <v>11.787412000000003</v>
      </c>
      <c r="P550" s="63">
        <f>[1]ДНХБ!DZ$112</f>
        <v>8.0065440000000017</v>
      </c>
      <c r="Q550" s="45">
        <f t="shared" si="165"/>
        <v>0</v>
      </c>
      <c r="R550" s="45">
        <f t="shared" si="166"/>
        <v>0</v>
      </c>
    </row>
    <row r="551" spans="2:18" s="41" customFormat="1" ht="29.25" customHeight="1" x14ac:dyDescent="0.25">
      <c r="B551" s="71"/>
      <c r="C551" s="50" t="s">
        <v>32</v>
      </c>
      <c r="D551" s="59" t="s">
        <v>30</v>
      </c>
      <c r="E551" s="72">
        <f>E552+E553+E554</f>
        <v>18850</v>
      </c>
      <c r="F551" s="65">
        <f>[1]ФАП!EL$39</f>
        <v>7100.9356319999988</v>
      </c>
      <c r="G551" s="66">
        <f>SUM(G552:G554)</f>
        <v>18850</v>
      </c>
      <c r="H551" s="66">
        <f t="shared" ref="H551:K551" si="169">SUM(H552:H554)</f>
        <v>4663</v>
      </c>
      <c r="I551" s="66">
        <f t="shared" si="169"/>
        <v>4965</v>
      </c>
      <c r="J551" s="66">
        <f t="shared" si="169"/>
        <v>4663</v>
      </c>
      <c r="K551" s="66">
        <f t="shared" si="169"/>
        <v>4559</v>
      </c>
      <c r="L551" s="65">
        <f>[1]ФАП!EL$39</f>
        <v>7100.9356319999988</v>
      </c>
      <c r="M551" s="65">
        <f>[1]ФАП!BJ$39</f>
        <v>704.8722869999998</v>
      </c>
      <c r="N551" s="65">
        <f>[1]ФАП!CD$39</f>
        <v>2132.021115</v>
      </c>
      <c r="O551" s="65">
        <f>[1]ФАП!CX$39</f>
        <v>2132.021115</v>
      </c>
      <c r="P551" s="65">
        <f>[1]ФАП!EG$39</f>
        <v>2132.021115</v>
      </c>
      <c r="Q551" s="45">
        <f t="shared" si="165"/>
        <v>0</v>
      </c>
      <c r="R551" s="45">
        <f t="shared" si="166"/>
        <v>0</v>
      </c>
    </row>
    <row r="552" spans="2:18" s="41" customFormat="1" ht="29.25" customHeight="1" x14ac:dyDescent="0.25">
      <c r="B552" s="71"/>
      <c r="C552" s="4" t="s">
        <v>33</v>
      </c>
      <c r="D552" s="61" t="s">
        <v>30</v>
      </c>
      <c r="E552" s="73">
        <f>[1]ФАП!W$41</f>
        <v>9178</v>
      </c>
      <c r="F552" s="63">
        <f>[1]ФАП!EL$41</f>
        <v>2267.9514072935071</v>
      </c>
      <c r="G552" s="64">
        <f>SUM(H552:K552)</f>
        <v>9178</v>
      </c>
      <c r="H552" s="64">
        <f>[1]ФАП!G$41</f>
        <v>2245</v>
      </c>
      <c r="I552" s="64">
        <f>[1]ФАП!K$41</f>
        <v>2547</v>
      </c>
      <c r="J552" s="64">
        <f>[1]ФАП!O$41</f>
        <v>2245</v>
      </c>
      <c r="K552" s="64">
        <f>[1]ФАП!V$41</f>
        <v>2141</v>
      </c>
      <c r="L552" s="63">
        <f>[1]ФАП!EL$41</f>
        <v>2267.9514072935071</v>
      </c>
      <c r="M552" s="63">
        <f>[1]ФАП!BJ$41</f>
        <v>554.75603719480534</v>
      </c>
      <c r="N552" s="63">
        <f>[1]ФАП!CD$41</f>
        <v>629.38246179740281</v>
      </c>
      <c r="O552" s="63">
        <f>[1]ФАП!CX$41</f>
        <v>554.75603719480534</v>
      </c>
      <c r="P552" s="63">
        <f>[1]ФАП!EG$41</f>
        <v>529.05687110649365</v>
      </c>
      <c r="Q552" s="45">
        <f t="shared" si="165"/>
        <v>0</v>
      </c>
      <c r="R552" s="45">
        <f t="shared" si="166"/>
        <v>0</v>
      </c>
    </row>
    <row r="553" spans="2:18" s="41" customFormat="1" ht="29.25" customHeight="1" x14ac:dyDescent="0.25">
      <c r="B553" s="71"/>
      <c r="C553" s="4" t="s">
        <v>34</v>
      </c>
      <c r="D553" s="61" t="s">
        <v>30</v>
      </c>
      <c r="E553" s="73">
        <f>[1]ФАП!W$42</f>
        <v>8208</v>
      </c>
      <c r="F553" s="63">
        <f>[1]ФАП!EL$42</f>
        <v>2028.2572620467536</v>
      </c>
      <c r="G553" s="64">
        <f t="shared" ref="G553:G554" si="170">SUM(H553:K553)</f>
        <v>8208</v>
      </c>
      <c r="H553" s="64">
        <f>[1]ФАП!G$42</f>
        <v>2052</v>
      </c>
      <c r="I553" s="64">
        <f>[1]ФАП!K$42</f>
        <v>2052</v>
      </c>
      <c r="J553" s="64">
        <f>[1]ФАП!O$42</f>
        <v>2052</v>
      </c>
      <c r="K553" s="64">
        <f>[1]ФАП!V$42</f>
        <v>2052</v>
      </c>
      <c r="L553" s="63">
        <f>[1]ФАП!EL$42</f>
        <v>2028.2572620467536</v>
      </c>
      <c r="M553" s="63">
        <f>[1]ФАП!BJ$42</f>
        <v>507.06431551168839</v>
      </c>
      <c r="N553" s="63">
        <f>[1]ФАП!CD$42</f>
        <v>507.06431551168839</v>
      </c>
      <c r="O553" s="63">
        <f>[1]ФАП!CX$42</f>
        <v>507.06431551168839</v>
      </c>
      <c r="P553" s="63">
        <f>[1]ФАП!EG$42</f>
        <v>507.06431551168839</v>
      </c>
      <c r="Q553" s="45">
        <f t="shared" si="165"/>
        <v>0</v>
      </c>
      <c r="R553" s="45">
        <f t="shared" si="166"/>
        <v>0</v>
      </c>
    </row>
    <row r="554" spans="2:18" s="41" customFormat="1" ht="29.25" customHeight="1" x14ac:dyDescent="0.25">
      <c r="B554" s="71"/>
      <c r="C554" s="4" t="s">
        <v>35</v>
      </c>
      <c r="D554" s="61" t="s">
        <v>30</v>
      </c>
      <c r="E554" s="73">
        <f>[1]ФАП!W$43</f>
        <v>1464</v>
      </c>
      <c r="F554" s="63">
        <f>[1]ФАП!EL$43</f>
        <v>361.76518416623389</v>
      </c>
      <c r="G554" s="64">
        <f t="shared" si="170"/>
        <v>1464</v>
      </c>
      <c r="H554" s="64">
        <f>[1]ФАП!G$43</f>
        <v>366</v>
      </c>
      <c r="I554" s="64">
        <f>[1]ФАП!K$43</f>
        <v>366</v>
      </c>
      <c r="J554" s="64">
        <f>[1]ФАП!O$43</f>
        <v>366</v>
      </c>
      <c r="K554" s="64">
        <f>[1]ФАП!V$43</f>
        <v>366</v>
      </c>
      <c r="L554" s="63">
        <f>[1]ФАП!EL$43</f>
        <v>361.76518416623389</v>
      </c>
      <c r="M554" s="63">
        <f>[1]ФАП!BJ$43</f>
        <v>90.441296041558473</v>
      </c>
      <c r="N554" s="63">
        <f>[1]ФАП!CD$43</f>
        <v>90.441296041558473</v>
      </c>
      <c r="O554" s="63">
        <f>[1]ФАП!CX$43</f>
        <v>90.441296041558473</v>
      </c>
      <c r="P554" s="63">
        <f>[1]ФАП!EG$43</f>
        <v>90.441296041558473</v>
      </c>
      <c r="Q554" s="45">
        <f t="shared" si="165"/>
        <v>0</v>
      </c>
      <c r="R554" s="45">
        <f t="shared" si="166"/>
        <v>0</v>
      </c>
    </row>
    <row r="555" spans="2:18" s="41" customFormat="1" ht="29.25" customHeight="1" x14ac:dyDescent="0.25">
      <c r="B555" s="71"/>
      <c r="C555" s="50" t="s">
        <v>36</v>
      </c>
      <c r="D555" s="59" t="s">
        <v>30</v>
      </c>
      <c r="E555" s="72">
        <f>SUM(E556:E568)</f>
        <v>6535</v>
      </c>
      <c r="F555" s="72">
        <f t="shared" ref="F555:P555" si="171">SUM(F556:F568)</f>
        <v>1636.5532915679998</v>
      </c>
      <c r="G555" s="72">
        <f t="shared" si="171"/>
        <v>6535</v>
      </c>
      <c r="H555" s="72">
        <f t="shared" si="171"/>
        <v>1525</v>
      </c>
      <c r="I555" s="72">
        <f t="shared" si="171"/>
        <v>1725</v>
      </c>
      <c r="J555" s="72">
        <f t="shared" si="171"/>
        <v>1667</v>
      </c>
      <c r="K555" s="72">
        <f t="shared" si="171"/>
        <v>1618</v>
      </c>
      <c r="L555" s="72">
        <f t="shared" si="171"/>
        <v>1636.5532915679998</v>
      </c>
      <c r="M555" s="72">
        <f t="shared" si="171"/>
        <v>373.43144805199995</v>
      </c>
      <c r="N555" s="72">
        <f t="shared" si="171"/>
        <v>434.83244677599993</v>
      </c>
      <c r="O555" s="72">
        <f t="shared" si="171"/>
        <v>420.01427067599997</v>
      </c>
      <c r="P555" s="72">
        <f t="shared" si="171"/>
        <v>408.27512606399995</v>
      </c>
      <c r="Q555" s="45">
        <f t="shared" si="165"/>
        <v>0</v>
      </c>
      <c r="R555" s="45">
        <f t="shared" si="166"/>
        <v>0</v>
      </c>
    </row>
    <row r="556" spans="2:18" s="41" customFormat="1" ht="29.25" customHeight="1" x14ac:dyDescent="0.25">
      <c r="B556" s="71"/>
      <c r="C556" s="5" t="s">
        <v>14</v>
      </c>
      <c r="D556" s="61" t="s">
        <v>30</v>
      </c>
      <c r="E556" s="73">
        <f>'[1]разовые без стом'!W$104</f>
        <v>1290</v>
      </c>
      <c r="F556" s="63">
        <f>'[1]разовые без стом'!ER$104</f>
        <v>400.64871600000004</v>
      </c>
      <c r="G556" s="64">
        <f>SUM(H556:K556)</f>
        <v>1290</v>
      </c>
      <c r="H556" s="64">
        <f>'[1]разовые без стом'!G$104</f>
        <v>300</v>
      </c>
      <c r="I556" s="64">
        <f>'[1]разовые без стом'!K$104</f>
        <v>330</v>
      </c>
      <c r="J556" s="64">
        <f>'[1]разовые без стом'!O$104</f>
        <v>330</v>
      </c>
      <c r="K556" s="64">
        <f>'[1]разовые без стом'!V$104</f>
        <v>330</v>
      </c>
      <c r="L556" s="63">
        <f>SUM(M556:P556)</f>
        <v>400.64871600000004</v>
      </c>
      <c r="M556" s="63">
        <f>'[1]разовые без стом'!BL$104</f>
        <v>93.174119999999988</v>
      </c>
      <c r="N556" s="63">
        <f>'[1]разовые без стом'!CH$104</f>
        <v>102.49153200000002</v>
      </c>
      <c r="O556" s="63">
        <f>'[1]разовые без стом'!DD$104</f>
        <v>102.49153200000002</v>
      </c>
      <c r="P556" s="63">
        <f>'[1]разовые без стом'!EM$104</f>
        <v>102.49153200000002</v>
      </c>
      <c r="Q556" s="45">
        <f t="shared" si="165"/>
        <v>0</v>
      </c>
      <c r="R556" s="45">
        <f t="shared" si="166"/>
        <v>0</v>
      </c>
    </row>
    <row r="557" spans="2:18" s="41" customFormat="1" ht="29.25" customHeight="1" x14ac:dyDescent="0.25">
      <c r="B557" s="71"/>
      <c r="C557" s="5" t="s">
        <v>15</v>
      </c>
      <c r="D557" s="61" t="s">
        <v>30</v>
      </c>
      <c r="E557" s="73">
        <f>'[1]разовые без стом'!W$105</f>
        <v>1650</v>
      </c>
      <c r="F557" s="63">
        <f>'[1]разовые без стом'!ER$105</f>
        <v>339.81107159999999</v>
      </c>
      <c r="G557" s="64">
        <f t="shared" ref="G557:G568" si="172">SUM(H557:K557)</f>
        <v>1650</v>
      </c>
      <c r="H557" s="64">
        <f>'[1]разовые без стом'!G$105</f>
        <v>390</v>
      </c>
      <c r="I557" s="64">
        <f>'[1]разовые без стом'!K$105</f>
        <v>420</v>
      </c>
      <c r="J557" s="64">
        <f>'[1]разовые без стом'!O$105</f>
        <v>420</v>
      </c>
      <c r="K557" s="64">
        <f>'[1]разовые без стом'!V$105</f>
        <v>420</v>
      </c>
      <c r="L557" s="63">
        <f t="shared" ref="L557:L568" si="173">SUM(M557:P557)</f>
        <v>339.81107159999993</v>
      </c>
      <c r="M557" s="63">
        <f>'[1]разовые без стом'!BL$105</f>
        <v>80.31898056</v>
      </c>
      <c r="N557" s="63">
        <f>'[1]разовые без стом'!CH$105</f>
        <v>86.497363679999978</v>
      </c>
      <c r="O557" s="63">
        <f>'[1]разовые без стом'!DD$105</f>
        <v>86.497363679999978</v>
      </c>
      <c r="P557" s="63">
        <f>'[1]разовые без стом'!EM$105</f>
        <v>86.497363679999978</v>
      </c>
      <c r="Q557" s="45">
        <f t="shared" si="165"/>
        <v>0</v>
      </c>
      <c r="R557" s="45">
        <f t="shared" si="166"/>
        <v>0</v>
      </c>
    </row>
    <row r="558" spans="2:18" s="41" customFormat="1" ht="29.25" customHeight="1" x14ac:dyDescent="0.25">
      <c r="B558" s="71"/>
      <c r="C558" s="5" t="s">
        <v>20</v>
      </c>
      <c r="D558" s="61" t="s">
        <v>30</v>
      </c>
      <c r="E558" s="73">
        <f>'[1]разовые без стом'!W$106</f>
        <v>325</v>
      </c>
      <c r="F558" s="63">
        <f>'[1]разовые без стом'!ER$106</f>
        <v>79.405055599999997</v>
      </c>
      <c r="G558" s="64">
        <f t="shared" si="172"/>
        <v>325</v>
      </c>
      <c r="H558" s="64">
        <f>'[1]разовые без стом'!G$106</f>
        <v>72</v>
      </c>
      <c r="I558" s="64">
        <f>'[1]разовые без стом'!K$106</f>
        <v>91</v>
      </c>
      <c r="J558" s="64">
        <f>'[1]разовые без стом'!O$106</f>
        <v>91</v>
      </c>
      <c r="K558" s="64">
        <f>'[1]разовые без стом'!V$106</f>
        <v>71</v>
      </c>
      <c r="L558" s="63">
        <f t="shared" si="173"/>
        <v>79.405055599999997</v>
      </c>
      <c r="M558" s="63">
        <f>'[1]разовые без стом'!BL$106</f>
        <v>17.591273856000001</v>
      </c>
      <c r="N558" s="63">
        <f>'[1]разовые без стом'!CH$106</f>
        <v>22.233415567999998</v>
      </c>
      <c r="O558" s="63">
        <f>'[1]разовые без стом'!DD$106</f>
        <v>22.233415567999998</v>
      </c>
      <c r="P558" s="63">
        <f>'[1]разовые без стом'!EM$106</f>
        <v>17.346950608</v>
      </c>
      <c r="Q558" s="45">
        <f t="shared" si="165"/>
        <v>0</v>
      </c>
      <c r="R558" s="45">
        <f t="shared" si="166"/>
        <v>0</v>
      </c>
    </row>
    <row r="559" spans="2:18" s="41" customFormat="1" ht="29.25" customHeight="1" x14ac:dyDescent="0.25">
      <c r="B559" s="71"/>
      <c r="C559" s="5" t="s">
        <v>16</v>
      </c>
      <c r="D559" s="61" t="s">
        <v>30</v>
      </c>
      <c r="E559" s="73">
        <f>'[1]разовые без стом'!W$107</f>
        <v>555</v>
      </c>
      <c r="F559" s="63">
        <f>'[1]разовые без стом'!ER$107</f>
        <v>171.59711556000002</v>
      </c>
      <c r="G559" s="64">
        <f t="shared" si="172"/>
        <v>555</v>
      </c>
      <c r="H559" s="64">
        <f>'[1]разовые без стом'!G$107</f>
        <v>105</v>
      </c>
      <c r="I559" s="64">
        <f>'[1]разовые без стом'!K$107</f>
        <v>150</v>
      </c>
      <c r="J559" s="64">
        <f>'[1]разовые без стом'!O$107</f>
        <v>150</v>
      </c>
      <c r="K559" s="64">
        <f>'[1]разовые без стом'!V$107</f>
        <v>150</v>
      </c>
      <c r="L559" s="63">
        <f t="shared" si="173"/>
        <v>171.59711555999999</v>
      </c>
      <c r="M559" s="63">
        <f>'[1]разовые без стом'!BL$107</f>
        <v>32.464319159999995</v>
      </c>
      <c r="N559" s="63">
        <f>'[1]разовые без стом'!CH$107</f>
        <v>46.377598800000001</v>
      </c>
      <c r="O559" s="63">
        <f>'[1]разовые без стом'!DD$107</f>
        <v>46.377598800000001</v>
      </c>
      <c r="P559" s="63">
        <f>'[1]разовые без стом'!EM$107</f>
        <v>46.377598800000001</v>
      </c>
      <c r="Q559" s="45">
        <f t="shared" si="165"/>
        <v>0</v>
      </c>
      <c r="R559" s="45">
        <f t="shared" si="166"/>
        <v>0</v>
      </c>
    </row>
    <row r="560" spans="2:18" s="41" customFormat="1" ht="29.25" customHeight="1" x14ac:dyDescent="0.25">
      <c r="B560" s="71"/>
      <c r="C560" s="5" t="s">
        <v>17</v>
      </c>
      <c r="D560" s="61" t="s">
        <v>30</v>
      </c>
      <c r="E560" s="73">
        <f>'[1]разовые без стом'!W$108</f>
        <v>568</v>
      </c>
      <c r="F560" s="63">
        <f>'[1]разовые без стом'!ER$108</f>
        <v>124.62180598399999</v>
      </c>
      <c r="G560" s="64">
        <f t="shared" si="172"/>
        <v>568</v>
      </c>
      <c r="H560" s="64">
        <f>'[1]разовые без стом'!G$108</f>
        <v>163</v>
      </c>
      <c r="I560" s="64">
        <f>'[1]разовые без стом'!K$108</f>
        <v>135</v>
      </c>
      <c r="J560" s="64">
        <f>'[1]разовые без стом'!O$108</f>
        <v>135</v>
      </c>
      <c r="K560" s="64">
        <f>'[1]разовые без стом'!V$108</f>
        <v>135</v>
      </c>
      <c r="L560" s="63">
        <f t="shared" si="173"/>
        <v>124.62180598400002</v>
      </c>
      <c r="M560" s="63">
        <f>'[1]разовые без стом'!BL$108</f>
        <v>35.762947844000003</v>
      </c>
      <c r="N560" s="63">
        <f>'[1]разовые без стом'!CH$108</f>
        <v>29.619619380000003</v>
      </c>
      <c r="O560" s="63">
        <f>'[1]разовые без стом'!DD$108</f>
        <v>29.619619380000003</v>
      </c>
      <c r="P560" s="63">
        <f>'[1]разовые без стом'!EM$108</f>
        <v>29.619619380000003</v>
      </c>
      <c r="Q560" s="45">
        <f t="shared" si="165"/>
        <v>0</v>
      </c>
      <c r="R560" s="45">
        <f t="shared" si="166"/>
        <v>0</v>
      </c>
    </row>
    <row r="561" spans="2:18" s="41" customFormat="1" ht="29.25" customHeight="1" x14ac:dyDescent="0.25">
      <c r="B561" s="71"/>
      <c r="C561" s="5" t="s">
        <v>31</v>
      </c>
      <c r="D561" s="61" t="s">
        <v>30</v>
      </c>
      <c r="E561" s="73">
        <f>'[1]разовые без стом'!W$109</f>
        <v>312</v>
      </c>
      <c r="F561" s="63">
        <f>'[1]разовые без стом'!ER$109</f>
        <v>53.348178624000013</v>
      </c>
      <c r="G561" s="64">
        <f t="shared" si="172"/>
        <v>312</v>
      </c>
      <c r="H561" s="64">
        <f>'[1]разовые без стом'!G$109</f>
        <v>63</v>
      </c>
      <c r="I561" s="64">
        <f>'[1]разовые без стом'!K$109</f>
        <v>89</v>
      </c>
      <c r="J561" s="64">
        <f>'[1]разовые без стом'!O$109</f>
        <v>90</v>
      </c>
      <c r="K561" s="64">
        <f>'[1]разовые без стом'!V$109</f>
        <v>70</v>
      </c>
      <c r="L561" s="63">
        <f t="shared" si="173"/>
        <v>53.348178624000006</v>
      </c>
      <c r="M561" s="63">
        <f>'[1]разовые без стом'!BL$109</f>
        <v>10.772228376000001</v>
      </c>
      <c r="N561" s="63">
        <f>'[1]разовые без стом'!CH$109</f>
        <v>15.217909928000001</v>
      </c>
      <c r="O561" s="63">
        <f>'[1]разовые без стом'!DD$109</f>
        <v>15.388897680000001</v>
      </c>
      <c r="P561" s="63">
        <f>'[1]разовые без стом'!EM$109</f>
        <v>11.969142640000001</v>
      </c>
      <c r="Q561" s="45">
        <f t="shared" si="165"/>
        <v>0</v>
      </c>
      <c r="R561" s="45">
        <f t="shared" si="166"/>
        <v>0</v>
      </c>
    </row>
    <row r="562" spans="2:18" s="41" customFormat="1" ht="29.25" customHeight="1" x14ac:dyDescent="0.25">
      <c r="B562" s="71"/>
      <c r="C562" s="5" t="s">
        <v>37</v>
      </c>
      <c r="D562" s="61" t="s">
        <v>30</v>
      </c>
      <c r="E562" s="73">
        <f>'[1]разовые без стом'!W$110</f>
        <v>950</v>
      </c>
      <c r="F562" s="63">
        <f>'[1]разовые без стом'!ER$110</f>
        <v>273.11694019999999</v>
      </c>
      <c r="G562" s="64">
        <f t="shared" si="172"/>
        <v>950</v>
      </c>
      <c r="H562" s="64">
        <f>'[1]разовые без стом'!G$110</f>
        <v>170</v>
      </c>
      <c r="I562" s="64">
        <f>'[1]разовые без стом'!K$110</f>
        <v>295</v>
      </c>
      <c r="J562" s="64">
        <f>'[1]разовые без стом'!O$110</f>
        <v>250</v>
      </c>
      <c r="K562" s="64">
        <f>'[1]разовые без стом'!V$110</f>
        <v>235</v>
      </c>
      <c r="L562" s="63">
        <f t="shared" si="173"/>
        <v>273.11694020000004</v>
      </c>
      <c r="M562" s="63">
        <f>'[1]разовые без стом'!BL$110</f>
        <v>48.873557719999994</v>
      </c>
      <c r="N562" s="63">
        <f>'[1]разовые без стом'!CH$110</f>
        <v>84.809997220000014</v>
      </c>
      <c r="O562" s="63">
        <f>'[1]разовые без стом'!DD$110</f>
        <v>71.872878999999983</v>
      </c>
      <c r="P562" s="63">
        <f>'[1]разовые без стом'!EM$110</f>
        <v>67.560506260000011</v>
      </c>
      <c r="Q562" s="45">
        <f t="shared" si="165"/>
        <v>0</v>
      </c>
      <c r="R562" s="45">
        <f t="shared" si="166"/>
        <v>0</v>
      </c>
    </row>
    <row r="563" spans="2:18" s="41" customFormat="1" ht="29.25" customHeight="1" x14ac:dyDescent="0.25">
      <c r="B563" s="71"/>
      <c r="C563" s="5" t="s">
        <v>21</v>
      </c>
      <c r="D563" s="61" t="s">
        <v>30</v>
      </c>
      <c r="E563" s="73">
        <f>'[1]разовые без стом'!W$111</f>
        <v>345</v>
      </c>
      <c r="F563" s="63">
        <f>'[1]разовые без стом'!ER$111</f>
        <v>50.56826736</v>
      </c>
      <c r="G563" s="64">
        <f t="shared" si="172"/>
        <v>345</v>
      </c>
      <c r="H563" s="64">
        <f>'[1]разовые без стом'!G$111</f>
        <v>127</v>
      </c>
      <c r="I563" s="64">
        <f>'[1]разовые без стом'!K$111</f>
        <v>80</v>
      </c>
      <c r="J563" s="64">
        <f>'[1]разовые без стом'!O$111</f>
        <v>66</v>
      </c>
      <c r="K563" s="64">
        <f>'[1]разовые без стом'!V$111</f>
        <v>72</v>
      </c>
      <c r="L563" s="63">
        <f t="shared" si="173"/>
        <v>50.56826736</v>
      </c>
      <c r="M563" s="63">
        <f>'[1]разовые без стом'!BL$111</f>
        <v>18.614985376000003</v>
      </c>
      <c r="N563" s="63">
        <f>'[1]разовые без стом'!CH$111</f>
        <v>11.72597504</v>
      </c>
      <c r="O563" s="63">
        <f>'[1]разовые без стом'!DD$111</f>
        <v>9.6739294080000011</v>
      </c>
      <c r="P563" s="63">
        <f>'[1]разовые без стом'!EM$111</f>
        <v>10.553377536000001</v>
      </c>
      <c r="Q563" s="45">
        <f t="shared" si="165"/>
        <v>0</v>
      </c>
      <c r="R563" s="45">
        <f t="shared" si="166"/>
        <v>0</v>
      </c>
    </row>
    <row r="564" spans="2:18" s="41" customFormat="1" ht="29.25" customHeight="1" x14ac:dyDescent="0.25">
      <c r="B564" s="71"/>
      <c r="C564" s="5" t="s">
        <v>19</v>
      </c>
      <c r="D564" s="61" t="s">
        <v>30</v>
      </c>
      <c r="E564" s="73">
        <f>'[1]разовые без стом'!W$112</f>
        <v>240</v>
      </c>
      <c r="F564" s="63">
        <f>'[1]разовые без стом'!ER$112</f>
        <v>42.458507520000005</v>
      </c>
      <c r="G564" s="64">
        <f t="shared" si="172"/>
        <v>240</v>
      </c>
      <c r="H564" s="64">
        <f>'[1]разовые без стом'!G$112</f>
        <v>60</v>
      </c>
      <c r="I564" s="64">
        <f>'[1]разовые без стом'!K$112</f>
        <v>60</v>
      </c>
      <c r="J564" s="64">
        <f>'[1]разовые без стом'!O$112</f>
        <v>60</v>
      </c>
      <c r="K564" s="64">
        <f>'[1]разовые без стом'!V$112</f>
        <v>60</v>
      </c>
      <c r="L564" s="63">
        <f t="shared" si="173"/>
        <v>42.458507520000005</v>
      </c>
      <c r="M564" s="63">
        <f>'[1]разовые без стом'!BL$112</f>
        <v>10.614626879999999</v>
      </c>
      <c r="N564" s="63">
        <f>'[1]разовые без стом'!CH$112</f>
        <v>10.614626880000001</v>
      </c>
      <c r="O564" s="63">
        <f>'[1]разовые без стом'!DD$112</f>
        <v>10.614626880000001</v>
      </c>
      <c r="P564" s="63">
        <f>'[1]разовые без стом'!EM$112</f>
        <v>10.614626880000001</v>
      </c>
      <c r="Q564" s="45">
        <f t="shared" si="165"/>
        <v>0</v>
      </c>
      <c r="R564" s="45">
        <f t="shared" si="166"/>
        <v>0</v>
      </c>
    </row>
    <row r="565" spans="2:18" s="41" customFormat="1" ht="29.25" customHeight="1" x14ac:dyDescent="0.25">
      <c r="B565" s="71"/>
      <c r="C565" s="5" t="s">
        <v>52</v>
      </c>
      <c r="D565" s="61" t="s">
        <v>30</v>
      </c>
      <c r="E565" s="73">
        <f>'[1]разовые без стом'!W$113</f>
        <v>0</v>
      </c>
      <c r="F565" s="63">
        <f>'[1]разовые без стом'!ER$113</f>
        <v>0</v>
      </c>
      <c r="G565" s="64">
        <f t="shared" si="172"/>
        <v>0</v>
      </c>
      <c r="H565" s="64">
        <f>'[1]разовые без стом'!G$113</f>
        <v>0</v>
      </c>
      <c r="I565" s="64">
        <f>'[1]разовые без стом'!K$113</f>
        <v>0</v>
      </c>
      <c r="J565" s="64">
        <f>'[1]разовые без стом'!O$113</f>
        <v>0</v>
      </c>
      <c r="K565" s="64">
        <f>'[1]разовые без стом'!V$113</f>
        <v>0</v>
      </c>
      <c r="L565" s="63">
        <f t="shared" si="173"/>
        <v>0</v>
      </c>
      <c r="M565" s="63">
        <f>'[1]разовые без стом'!BL$113</f>
        <v>0</v>
      </c>
      <c r="N565" s="63">
        <f>'[1]разовые без стом'!CH$113</f>
        <v>0</v>
      </c>
      <c r="O565" s="63">
        <f>'[1]разовые без стом'!DD$113</f>
        <v>0</v>
      </c>
      <c r="P565" s="63">
        <f>'[1]разовые без стом'!EM$113</f>
        <v>0</v>
      </c>
      <c r="Q565" s="45">
        <f t="shared" si="165"/>
        <v>0</v>
      </c>
      <c r="R565" s="45">
        <f t="shared" si="166"/>
        <v>0</v>
      </c>
    </row>
    <row r="566" spans="2:18" s="41" customFormat="1" ht="29.25" customHeight="1" x14ac:dyDescent="0.25">
      <c r="B566" s="71"/>
      <c r="C566" s="5" t="s">
        <v>24</v>
      </c>
      <c r="D566" s="61" t="s">
        <v>30</v>
      </c>
      <c r="E566" s="73">
        <f>'[1]разовые без стом'!W$114</f>
        <v>0</v>
      </c>
      <c r="F566" s="63">
        <f>'[1]разовые без стом'!ER$114</f>
        <v>0</v>
      </c>
      <c r="G566" s="64">
        <f t="shared" si="172"/>
        <v>0</v>
      </c>
      <c r="H566" s="64">
        <f>'[1]разовые без стом'!G$114</f>
        <v>0</v>
      </c>
      <c r="I566" s="64">
        <f>'[1]разовые без стом'!K$114</f>
        <v>0</v>
      </c>
      <c r="J566" s="64">
        <f>'[1]разовые без стом'!O$114</f>
        <v>0</v>
      </c>
      <c r="K566" s="64">
        <f>'[1]разовые без стом'!V$114</f>
        <v>0</v>
      </c>
      <c r="L566" s="63">
        <f t="shared" si="173"/>
        <v>0</v>
      </c>
      <c r="M566" s="63">
        <f>'[1]разовые без стом'!BL$114</f>
        <v>0</v>
      </c>
      <c r="N566" s="63">
        <f>'[1]разовые без стом'!CH$114</f>
        <v>0</v>
      </c>
      <c r="O566" s="63">
        <f>'[1]разовые без стом'!DD$114</f>
        <v>0</v>
      </c>
      <c r="P566" s="63">
        <f>'[1]разовые без стом'!EM$114</f>
        <v>0</v>
      </c>
      <c r="Q566" s="45">
        <f t="shared" si="165"/>
        <v>0</v>
      </c>
      <c r="R566" s="45">
        <f t="shared" si="166"/>
        <v>0</v>
      </c>
    </row>
    <row r="567" spans="2:18" s="41" customFormat="1" ht="29.25" customHeight="1" x14ac:dyDescent="0.25">
      <c r="B567" s="71"/>
      <c r="C567" s="5" t="s">
        <v>51</v>
      </c>
      <c r="D567" s="61" t="s">
        <v>30</v>
      </c>
      <c r="E567" s="73">
        <f>'[1]разовые без стом'!W$115</f>
        <v>180</v>
      </c>
      <c r="F567" s="63">
        <f>'[1]разовые без стом'!ER$115</f>
        <v>76.264100640000009</v>
      </c>
      <c r="G567" s="64">
        <f t="shared" si="172"/>
        <v>180</v>
      </c>
      <c r="H567" s="64">
        <f>'[1]разовые без стом'!G$115</f>
        <v>45</v>
      </c>
      <c r="I567" s="64">
        <f>'[1]разовые без стом'!K$115</f>
        <v>45</v>
      </c>
      <c r="J567" s="64">
        <f>'[1]разовые без стом'!O$115</f>
        <v>45</v>
      </c>
      <c r="K567" s="64">
        <f>'[1]разовые без стом'!V$115</f>
        <v>45</v>
      </c>
      <c r="L567" s="63">
        <f t="shared" si="173"/>
        <v>76.264100640000009</v>
      </c>
      <c r="M567" s="63">
        <f>'[1]разовые без стом'!BL$115</f>
        <v>19.066025160000002</v>
      </c>
      <c r="N567" s="63">
        <f>'[1]разовые без стом'!CH$115</f>
        <v>19.066025160000002</v>
      </c>
      <c r="O567" s="63">
        <f>'[1]разовые без стом'!DD$115</f>
        <v>19.066025160000002</v>
      </c>
      <c r="P567" s="63">
        <f>'[1]разовые без стом'!EM$115</f>
        <v>19.066025160000002</v>
      </c>
      <c r="Q567" s="45">
        <f t="shared" si="165"/>
        <v>0</v>
      </c>
      <c r="R567" s="45">
        <f t="shared" si="166"/>
        <v>0</v>
      </c>
    </row>
    <row r="568" spans="2:18" s="41" customFormat="1" ht="29.25" customHeight="1" x14ac:dyDescent="0.25">
      <c r="B568" s="71"/>
      <c r="C568" s="5" t="s">
        <v>23</v>
      </c>
      <c r="D568" s="61" t="s">
        <v>30</v>
      </c>
      <c r="E568" s="73">
        <f>'[1]разовые без стом'!W$116</f>
        <v>120</v>
      </c>
      <c r="F568" s="63">
        <f>'[1]разовые без стом'!ER$116</f>
        <v>24.713532479999998</v>
      </c>
      <c r="G568" s="64">
        <f t="shared" si="172"/>
        <v>120</v>
      </c>
      <c r="H568" s="64">
        <f>'[1]разовые без стом'!G$116</f>
        <v>30</v>
      </c>
      <c r="I568" s="64">
        <f>'[1]разовые без стом'!K$116</f>
        <v>30</v>
      </c>
      <c r="J568" s="64">
        <f>'[1]разовые без стом'!O$116</f>
        <v>30</v>
      </c>
      <c r="K568" s="64">
        <f>'[1]разовые без стом'!V$116</f>
        <v>30</v>
      </c>
      <c r="L568" s="63">
        <f t="shared" si="173"/>
        <v>24.713532479999998</v>
      </c>
      <c r="M568" s="63">
        <f>'[1]разовые без стом'!BL$116</f>
        <v>6.1783831199999995</v>
      </c>
      <c r="N568" s="63">
        <f>'[1]разовые без стом'!CH$116</f>
        <v>6.1783831199999995</v>
      </c>
      <c r="O568" s="63">
        <f>'[1]разовые без стом'!DD$116</f>
        <v>6.1783831199999995</v>
      </c>
      <c r="P568" s="63">
        <f>'[1]разовые без стом'!EM$116</f>
        <v>6.1783831199999995</v>
      </c>
      <c r="Q568" s="45">
        <f t="shared" si="165"/>
        <v>0</v>
      </c>
      <c r="R568" s="45">
        <f t="shared" si="166"/>
        <v>0</v>
      </c>
    </row>
    <row r="569" spans="2:18" s="41" customFormat="1" ht="29.25" customHeight="1" x14ac:dyDescent="0.25">
      <c r="B569" s="71"/>
      <c r="C569" s="50" t="s">
        <v>38</v>
      </c>
      <c r="D569" s="59" t="s">
        <v>30</v>
      </c>
      <c r="E569" s="72">
        <f>SUM(E570:E582)</f>
        <v>10188</v>
      </c>
      <c r="F569" s="72">
        <f t="shared" ref="F569:P569" si="174">SUM(F570:F582)</f>
        <v>968.87241900000026</v>
      </c>
      <c r="G569" s="72">
        <f t="shared" si="174"/>
        <v>10188</v>
      </c>
      <c r="H569" s="72">
        <f t="shared" si="174"/>
        <v>2891</v>
      </c>
      <c r="I569" s="72">
        <f t="shared" si="174"/>
        <v>2159</v>
      </c>
      <c r="J569" s="72">
        <f t="shared" si="174"/>
        <v>2540</v>
      </c>
      <c r="K569" s="72">
        <f t="shared" si="174"/>
        <v>2598</v>
      </c>
      <c r="L569" s="72">
        <f t="shared" si="174"/>
        <v>968.87241900000026</v>
      </c>
      <c r="M569" s="72">
        <f t="shared" si="174"/>
        <v>258.92286300000006</v>
      </c>
      <c r="N569" s="72">
        <f t="shared" si="174"/>
        <v>213.38823600000001</v>
      </c>
      <c r="O569" s="72">
        <f t="shared" si="174"/>
        <v>246.25564200000002</v>
      </c>
      <c r="P569" s="72">
        <f t="shared" si="174"/>
        <v>250.305678</v>
      </c>
      <c r="Q569" s="45">
        <f t="shared" si="165"/>
        <v>0</v>
      </c>
      <c r="R569" s="45">
        <f t="shared" si="166"/>
        <v>0</v>
      </c>
    </row>
    <row r="570" spans="2:18" s="41" customFormat="1" ht="29.25" customHeight="1" x14ac:dyDescent="0.25">
      <c r="B570" s="71"/>
      <c r="C570" s="7" t="s">
        <v>15</v>
      </c>
      <c r="D570" s="61" t="s">
        <v>30</v>
      </c>
      <c r="E570" s="73">
        <f>[1]иные!W$100</f>
        <v>3778</v>
      </c>
      <c r="F570" s="63">
        <f>[1]иные!EG$100</f>
        <v>290.85310800000002</v>
      </c>
      <c r="G570" s="64">
        <f>SUM(H570:K570)</f>
        <v>3778</v>
      </c>
      <c r="H570" s="64">
        <f>[1]иные!G$100</f>
        <v>1331</v>
      </c>
      <c r="I570" s="64">
        <f>[1]иные!K$100</f>
        <v>710</v>
      </c>
      <c r="J570" s="64">
        <f>[1]иные!O$100</f>
        <v>747</v>
      </c>
      <c r="K570" s="64">
        <f>[1]иные!V$100</f>
        <v>990</v>
      </c>
      <c r="L570" s="63">
        <f>SUM(M570:P570)</f>
        <v>290.85310800000002</v>
      </c>
      <c r="M570" s="63">
        <f>[1]иные!BE$100</f>
        <v>102.46836600000002</v>
      </c>
      <c r="N570" s="63">
        <f>[1]иные!BY$100</f>
        <v>54.660060000000009</v>
      </c>
      <c r="O570" s="63">
        <f>[1]иные!CS$100</f>
        <v>57.508542000000006</v>
      </c>
      <c r="P570" s="63">
        <f>[1]иные!EB$100</f>
        <v>76.216140000000024</v>
      </c>
      <c r="Q570" s="45">
        <f t="shared" si="165"/>
        <v>0</v>
      </c>
      <c r="R570" s="45">
        <f t="shared" si="166"/>
        <v>0</v>
      </c>
    </row>
    <row r="571" spans="2:18" s="41" customFormat="1" ht="29.25" customHeight="1" x14ac:dyDescent="0.25">
      <c r="B571" s="71"/>
      <c r="C571" s="7" t="s">
        <v>14</v>
      </c>
      <c r="D571" s="61" t="s">
        <v>30</v>
      </c>
      <c r="E571" s="73">
        <f>[1]иные!W$101</f>
        <v>3885</v>
      </c>
      <c r="F571" s="63">
        <f>[1]иные!EG$101</f>
        <v>451.0485000000001</v>
      </c>
      <c r="G571" s="64">
        <f t="shared" ref="G571:G582" si="175">SUM(H571:K571)</f>
        <v>3885</v>
      </c>
      <c r="H571" s="64">
        <f>[1]иные!G$101</f>
        <v>830</v>
      </c>
      <c r="I571" s="64">
        <f>[1]иные!K$101</f>
        <v>1030</v>
      </c>
      <c r="J571" s="64">
        <f>[1]иные!O$101</f>
        <v>1008</v>
      </c>
      <c r="K571" s="64">
        <f>[1]иные!V$101</f>
        <v>1017</v>
      </c>
      <c r="L571" s="63">
        <f t="shared" ref="L571:L582" si="176">SUM(M571:P571)</f>
        <v>451.0485000000001</v>
      </c>
      <c r="M571" s="63">
        <f>[1]иные!BE$101</f>
        <v>96.363000000000014</v>
      </c>
      <c r="N571" s="63">
        <f>[1]иные!BY$101</f>
        <v>119.58300000000001</v>
      </c>
      <c r="O571" s="63">
        <f>[1]иные!CS$101</f>
        <v>117.02880000000002</v>
      </c>
      <c r="P571" s="63">
        <f>[1]иные!EB$101</f>
        <v>118.0737</v>
      </c>
      <c r="Q571" s="45">
        <f t="shared" si="165"/>
        <v>0</v>
      </c>
      <c r="R571" s="45">
        <f t="shared" si="166"/>
        <v>0</v>
      </c>
    </row>
    <row r="572" spans="2:18" s="41" customFormat="1" ht="29.25" customHeight="1" x14ac:dyDescent="0.25">
      <c r="B572" s="71"/>
      <c r="C572" s="7" t="s">
        <v>20</v>
      </c>
      <c r="D572" s="61" t="s">
        <v>30</v>
      </c>
      <c r="E572" s="73">
        <f>[1]иные!$W$102</f>
        <v>304</v>
      </c>
      <c r="F572" s="63">
        <f>[1]иные!EG$102</f>
        <v>27.764927999999998</v>
      </c>
      <c r="G572" s="64">
        <f t="shared" si="175"/>
        <v>304</v>
      </c>
      <c r="H572" s="64">
        <f>[1]иные!G$102</f>
        <v>119</v>
      </c>
      <c r="I572" s="64">
        <f>[1]иные!K$102</f>
        <v>60</v>
      </c>
      <c r="J572" s="64">
        <f>[1]иные!O$102</f>
        <v>65</v>
      </c>
      <c r="K572" s="64">
        <f>[1]иные!V$102</f>
        <v>60</v>
      </c>
      <c r="L572" s="63">
        <f t="shared" si="176"/>
        <v>27.764928000000005</v>
      </c>
      <c r="M572" s="63">
        <f>[1]иные!BE$102</f>
        <v>10.868508</v>
      </c>
      <c r="N572" s="63">
        <f>[1]иные!BY$102</f>
        <v>5.4799200000000008</v>
      </c>
      <c r="O572" s="63">
        <f>[1]иные!CS$102</f>
        <v>5.9365800000000011</v>
      </c>
      <c r="P572" s="63">
        <f>[1]иные!EB$102</f>
        <v>5.4799200000000008</v>
      </c>
      <c r="Q572" s="45">
        <f t="shared" si="165"/>
        <v>0</v>
      </c>
      <c r="R572" s="45">
        <f t="shared" si="166"/>
        <v>0</v>
      </c>
    </row>
    <row r="573" spans="2:18" s="41" customFormat="1" ht="29.25" customHeight="1" x14ac:dyDescent="0.25">
      <c r="B573" s="71"/>
      <c r="C573" s="7" t="s">
        <v>16</v>
      </c>
      <c r="D573" s="61" t="s">
        <v>30</v>
      </c>
      <c r="E573" s="73">
        <f>[1]иные!W$103</f>
        <v>310</v>
      </c>
      <c r="F573" s="63">
        <f>[1]иные!EG$103</f>
        <v>35.829180000000001</v>
      </c>
      <c r="G573" s="64">
        <f t="shared" si="175"/>
        <v>310</v>
      </c>
      <c r="H573" s="64">
        <f>[1]иные!G$103</f>
        <v>101</v>
      </c>
      <c r="I573" s="64">
        <f>[1]иные!K$103</f>
        <v>60</v>
      </c>
      <c r="J573" s="64">
        <f>[1]иные!O$103</f>
        <v>89</v>
      </c>
      <c r="K573" s="64">
        <f>[1]иные!V$103</f>
        <v>60</v>
      </c>
      <c r="L573" s="63">
        <f t="shared" si="176"/>
        <v>35.829180000000001</v>
      </c>
      <c r="M573" s="63">
        <f>[1]иные!BE$103</f>
        <v>11.673378</v>
      </c>
      <c r="N573" s="63">
        <f>[1]иные!BY$103</f>
        <v>6.9346799999999993</v>
      </c>
      <c r="O573" s="63">
        <f>[1]иные!CS$103</f>
        <v>10.286441999999999</v>
      </c>
      <c r="P573" s="63">
        <f>[1]иные!EB$103</f>
        <v>6.9346799999999993</v>
      </c>
      <c r="Q573" s="45">
        <f t="shared" si="165"/>
        <v>0</v>
      </c>
      <c r="R573" s="45">
        <f t="shared" si="166"/>
        <v>0</v>
      </c>
    </row>
    <row r="574" spans="2:18" s="41" customFormat="1" ht="29.25" customHeight="1" x14ac:dyDescent="0.25">
      <c r="B574" s="71"/>
      <c r="C574" s="7" t="s">
        <v>17</v>
      </c>
      <c r="D574" s="61" t="s">
        <v>30</v>
      </c>
      <c r="E574" s="73">
        <f>[1]иные!W$104</f>
        <v>357</v>
      </c>
      <c r="F574" s="63">
        <f>[1]иные!EG$104</f>
        <v>29.280069000000005</v>
      </c>
      <c r="G574" s="64">
        <f t="shared" si="175"/>
        <v>357</v>
      </c>
      <c r="H574" s="64">
        <f>[1]иные!G$104</f>
        <v>70</v>
      </c>
      <c r="I574" s="64">
        <f>[1]иные!K$104</f>
        <v>45</v>
      </c>
      <c r="J574" s="64">
        <f>[1]иные!O$104</f>
        <v>197</v>
      </c>
      <c r="K574" s="64">
        <f>[1]иные!V$104</f>
        <v>45</v>
      </c>
      <c r="L574" s="63">
        <f t="shared" si="176"/>
        <v>29.280069000000005</v>
      </c>
      <c r="M574" s="63">
        <f>[1]иные!BE$104</f>
        <v>5.7411900000000005</v>
      </c>
      <c r="N574" s="63">
        <f>[1]иные!BY$104</f>
        <v>3.6907650000000003</v>
      </c>
      <c r="O574" s="63">
        <f>[1]иные!CS$104</f>
        <v>16.157349000000004</v>
      </c>
      <c r="P574" s="63">
        <f>[1]иные!EB$104</f>
        <v>3.6907650000000003</v>
      </c>
      <c r="Q574" s="45">
        <f t="shared" si="165"/>
        <v>0</v>
      </c>
      <c r="R574" s="45">
        <f t="shared" si="166"/>
        <v>0</v>
      </c>
    </row>
    <row r="575" spans="2:18" s="41" customFormat="1" ht="29.25" customHeight="1" x14ac:dyDescent="0.25">
      <c r="B575" s="71"/>
      <c r="C575" s="7" t="s">
        <v>22</v>
      </c>
      <c r="D575" s="61" t="s">
        <v>30</v>
      </c>
      <c r="E575" s="73">
        <f>[1]иные!W$105</f>
        <v>159</v>
      </c>
      <c r="F575" s="63">
        <f>[1]иные!EG$105</f>
        <v>10.162962000000004</v>
      </c>
      <c r="G575" s="64">
        <f t="shared" si="175"/>
        <v>159</v>
      </c>
      <c r="H575" s="64">
        <f>[1]иные!G$105</f>
        <v>66</v>
      </c>
      <c r="I575" s="64">
        <f>[1]иные!K$105</f>
        <v>0</v>
      </c>
      <c r="J575" s="64">
        <f>[1]иные!O$105</f>
        <v>22</v>
      </c>
      <c r="K575" s="64">
        <f>[1]иные!V$105</f>
        <v>71</v>
      </c>
      <c r="L575" s="63">
        <f t="shared" si="176"/>
        <v>10.162962</v>
      </c>
      <c r="M575" s="63">
        <f>[1]иные!BE$105</f>
        <v>4.2185880000000004</v>
      </c>
      <c r="N575" s="63">
        <f>[1]иные!BY$105</f>
        <v>0</v>
      </c>
      <c r="O575" s="63">
        <f>[1]иные!CS$105</f>
        <v>1.4061960000000002</v>
      </c>
      <c r="P575" s="63">
        <f>[1]иные!EB$105</f>
        <v>4.5381780000000003</v>
      </c>
      <c r="Q575" s="45">
        <f t="shared" si="165"/>
        <v>0</v>
      </c>
      <c r="R575" s="45">
        <f t="shared" si="166"/>
        <v>0</v>
      </c>
    </row>
    <row r="576" spans="2:18" s="41" customFormat="1" ht="29.25" customHeight="1" x14ac:dyDescent="0.25">
      <c r="B576" s="71"/>
      <c r="C576" s="7" t="s">
        <v>18</v>
      </c>
      <c r="D576" s="61" t="s">
        <v>30</v>
      </c>
      <c r="E576" s="73">
        <f>[1]иные!W$106</f>
        <v>420</v>
      </c>
      <c r="F576" s="63">
        <f>[1]иные!EG$106</f>
        <v>45.136979999999994</v>
      </c>
      <c r="G576" s="64">
        <f t="shared" si="175"/>
        <v>420</v>
      </c>
      <c r="H576" s="64">
        <f>[1]иные!G$106</f>
        <v>105</v>
      </c>
      <c r="I576" s="64">
        <f>[1]иные!K$106</f>
        <v>105</v>
      </c>
      <c r="J576" s="64">
        <f>[1]иные!O$106</f>
        <v>105</v>
      </c>
      <c r="K576" s="64">
        <f>[1]иные!V$106</f>
        <v>105</v>
      </c>
      <c r="L576" s="63">
        <f t="shared" si="176"/>
        <v>45.136979999999994</v>
      </c>
      <c r="M576" s="63">
        <f>[1]иные!BE$106</f>
        <v>11.284244999999999</v>
      </c>
      <c r="N576" s="63">
        <f>[1]иные!BY$106</f>
        <v>11.284244999999999</v>
      </c>
      <c r="O576" s="63">
        <f>[1]иные!CS$106</f>
        <v>11.284244999999999</v>
      </c>
      <c r="P576" s="63">
        <f>[1]иные!EB$106</f>
        <v>11.284244999999999</v>
      </c>
      <c r="Q576" s="45">
        <f t="shared" si="165"/>
        <v>0</v>
      </c>
      <c r="R576" s="45">
        <f t="shared" si="166"/>
        <v>0</v>
      </c>
    </row>
    <row r="577" spans="2:18" s="41" customFormat="1" ht="29.25" customHeight="1" x14ac:dyDescent="0.25">
      <c r="B577" s="71"/>
      <c r="C577" s="7" t="s">
        <v>21</v>
      </c>
      <c r="D577" s="61" t="s">
        <v>30</v>
      </c>
      <c r="E577" s="73">
        <f>[1]иные!W$107</f>
        <v>326</v>
      </c>
      <c r="F577" s="63">
        <f>[1]иные!EG$107</f>
        <v>17.862192</v>
      </c>
      <c r="G577" s="64">
        <f t="shared" si="175"/>
        <v>326</v>
      </c>
      <c r="H577" s="64">
        <f>[1]иные!G$107</f>
        <v>150</v>
      </c>
      <c r="I577" s="64">
        <f>[1]иные!K$107</f>
        <v>50</v>
      </c>
      <c r="J577" s="64">
        <f>[1]иные!O$107</f>
        <v>84</v>
      </c>
      <c r="K577" s="64">
        <f>[1]иные!V$107</f>
        <v>42</v>
      </c>
      <c r="L577" s="63">
        <f t="shared" si="176"/>
        <v>17.862192</v>
      </c>
      <c r="M577" s="63">
        <f>[1]иные!BE$107</f>
        <v>8.2188000000000017</v>
      </c>
      <c r="N577" s="63">
        <f>[1]иные!BY$107</f>
        <v>2.7395999999999998</v>
      </c>
      <c r="O577" s="63">
        <f>[1]иные!CS$107</f>
        <v>4.6025280000000004</v>
      </c>
      <c r="P577" s="63">
        <f>[1]иные!EB$107</f>
        <v>2.3012640000000002</v>
      </c>
      <c r="Q577" s="45">
        <f t="shared" si="165"/>
        <v>0</v>
      </c>
      <c r="R577" s="45">
        <f t="shared" si="166"/>
        <v>0</v>
      </c>
    </row>
    <row r="578" spans="2:18" s="41" customFormat="1" ht="29.25" customHeight="1" x14ac:dyDescent="0.25">
      <c r="B578" s="71"/>
      <c r="C578" s="7" t="s">
        <v>19</v>
      </c>
      <c r="D578" s="61" t="s">
        <v>30</v>
      </c>
      <c r="E578" s="73">
        <f>[1]иные!W$108</f>
        <v>241</v>
      </c>
      <c r="F578" s="63">
        <f>[1]иные!EG$108</f>
        <v>15.937812000000005</v>
      </c>
      <c r="G578" s="64">
        <f t="shared" si="175"/>
        <v>241</v>
      </c>
      <c r="H578" s="64">
        <f>[1]иные!G$108</f>
        <v>99</v>
      </c>
      <c r="I578" s="64">
        <f>[1]иные!K$108</f>
        <v>45</v>
      </c>
      <c r="J578" s="64">
        <f>[1]иные!O$108</f>
        <v>52</v>
      </c>
      <c r="K578" s="64">
        <f>[1]иные!V$108</f>
        <v>45</v>
      </c>
      <c r="L578" s="63">
        <f t="shared" si="176"/>
        <v>15.937812000000001</v>
      </c>
      <c r="M578" s="63">
        <f>[1]иные!BE$108</f>
        <v>6.5470680000000003</v>
      </c>
      <c r="N578" s="63">
        <f>[1]иные!BY$108</f>
        <v>2.97594</v>
      </c>
      <c r="O578" s="63">
        <f>[1]иные!CS$108</f>
        <v>3.4388640000000006</v>
      </c>
      <c r="P578" s="63">
        <f>[1]иные!EB$108</f>
        <v>2.97594</v>
      </c>
      <c r="Q578" s="45">
        <f t="shared" si="165"/>
        <v>0</v>
      </c>
      <c r="R578" s="45">
        <f t="shared" si="166"/>
        <v>0</v>
      </c>
    </row>
    <row r="579" spans="2:18" s="41" customFormat="1" ht="29.25" customHeight="1" x14ac:dyDescent="0.25">
      <c r="B579" s="71"/>
      <c r="C579" s="7" t="s">
        <v>51</v>
      </c>
      <c r="D579" s="61" t="s">
        <v>30</v>
      </c>
      <c r="E579" s="73">
        <f>[1]иные!W$109</f>
        <v>158</v>
      </c>
      <c r="F579" s="63">
        <f>[1]иные!EG$109</f>
        <v>25.024355999999997</v>
      </c>
      <c r="G579" s="64">
        <f t="shared" si="175"/>
        <v>158</v>
      </c>
      <c r="H579" s="64">
        <f>[1]иные!G$109</f>
        <v>0</v>
      </c>
      <c r="I579" s="64">
        <f>[1]иные!K$109</f>
        <v>23</v>
      </c>
      <c r="J579" s="64">
        <f>[1]иные!O$109</f>
        <v>62</v>
      </c>
      <c r="K579" s="64">
        <f>[1]иные!V$109</f>
        <v>73</v>
      </c>
      <c r="L579" s="63">
        <f t="shared" si="176"/>
        <v>25.024356000000001</v>
      </c>
      <c r="M579" s="63">
        <f>[1]иные!BE$109</f>
        <v>0</v>
      </c>
      <c r="N579" s="63">
        <f>[1]иные!BY$109</f>
        <v>3.6427860000000001</v>
      </c>
      <c r="O579" s="63">
        <f>[1]иные!CS$109</f>
        <v>9.8196839999999987</v>
      </c>
      <c r="P579" s="63">
        <f>[1]иные!EB$109</f>
        <v>11.561886000000001</v>
      </c>
      <c r="Q579" s="45">
        <f t="shared" si="165"/>
        <v>0</v>
      </c>
      <c r="R579" s="45">
        <f t="shared" si="166"/>
        <v>0</v>
      </c>
    </row>
    <row r="580" spans="2:18" s="41" customFormat="1" ht="29.25" customHeight="1" x14ac:dyDescent="0.25">
      <c r="B580" s="71"/>
      <c r="C580" s="7" t="s">
        <v>23</v>
      </c>
      <c r="D580" s="61" t="s">
        <v>30</v>
      </c>
      <c r="E580" s="73">
        <f>[1]иные!W$110</f>
        <v>72</v>
      </c>
      <c r="F580" s="63">
        <f>[1]иные!EG$110</f>
        <v>5.5429919999999999</v>
      </c>
      <c r="G580" s="64">
        <f t="shared" si="175"/>
        <v>72</v>
      </c>
      <c r="H580" s="64">
        <f>[1]иные!G$110</f>
        <v>0</v>
      </c>
      <c r="I580" s="64">
        <f>[1]иные!K$110</f>
        <v>2</v>
      </c>
      <c r="J580" s="64">
        <f>[1]иные!O$110</f>
        <v>40</v>
      </c>
      <c r="K580" s="64">
        <f>[1]иные!V$110</f>
        <v>30</v>
      </c>
      <c r="L580" s="63">
        <f t="shared" si="176"/>
        <v>5.5429919999999999</v>
      </c>
      <c r="M580" s="63">
        <f>[1]иные!BE$110</f>
        <v>0</v>
      </c>
      <c r="N580" s="63">
        <f>[1]иные!BY$110</f>
        <v>0.15397200000000003</v>
      </c>
      <c r="O580" s="63">
        <f>[1]иные!CS$110</f>
        <v>3.07944</v>
      </c>
      <c r="P580" s="63">
        <f>[1]иные!EB$110</f>
        <v>2.30958</v>
      </c>
      <c r="Q580" s="45">
        <f t="shared" si="165"/>
        <v>0</v>
      </c>
      <c r="R580" s="45">
        <f t="shared" si="166"/>
        <v>0</v>
      </c>
    </row>
    <row r="581" spans="2:18" s="41" customFormat="1" ht="29.25" customHeight="1" x14ac:dyDescent="0.25">
      <c r="B581" s="71"/>
      <c r="C581" s="5" t="s">
        <v>52</v>
      </c>
      <c r="D581" s="61" t="s">
        <v>30</v>
      </c>
      <c r="E581" s="73">
        <f>[1]иные!W$111</f>
        <v>110</v>
      </c>
      <c r="F581" s="63">
        <f>[1]иные!EG$111</f>
        <v>8.4684600000000003</v>
      </c>
      <c r="G581" s="64">
        <f t="shared" si="175"/>
        <v>110</v>
      </c>
      <c r="H581" s="64">
        <f>[1]иные!G$111</f>
        <v>20</v>
      </c>
      <c r="I581" s="64">
        <f>[1]иные!K$111</f>
        <v>28</v>
      </c>
      <c r="J581" s="64">
        <f>[1]иные!O$111</f>
        <v>32</v>
      </c>
      <c r="K581" s="64">
        <f>[1]иные!V$111</f>
        <v>30</v>
      </c>
      <c r="L581" s="63">
        <f t="shared" si="176"/>
        <v>8.4684600000000003</v>
      </c>
      <c r="M581" s="63">
        <f>[1]иные!BE$111</f>
        <v>1.53972</v>
      </c>
      <c r="N581" s="63">
        <f>[1]иные!BY$111</f>
        <v>2.155608</v>
      </c>
      <c r="O581" s="63">
        <f>[1]иные!CS$111</f>
        <v>2.4635520000000004</v>
      </c>
      <c r="P581" s="63">
        <f>[1]иные!EB$111</f>
        <v>2.30958</v>
      </c>
      <c r="Q581" s="45">
        <f t="shared" si="165"/>
        <v>0</v>
      </c>
      <c r="R581" s="45">
        <f t="shared" si="166"/>
        <v>0</v>
      </c>
    </row>
    <row r="582" spans="2:18" s="41" customFormat="1" ht="29.25" customHeight="1" x14ac:dyDescent="0.25">
      <c r="B582" s="71"/>
      <c r="C582" s="5" t="s">
        <v>24</v>
      </c>
      <c r="D582" s="61" t="s">
        <v>30</v>
      </c>
      <c r="E582" s="73">
        <f>[1]иные!W$112</f>
        <v>68</v>
      </c>
      <c r="F582" s="63">
        <f>[1]иные!EG$112</f>
        <v>5.9608799999999995</v>
      </c>
      <c r="G582" s="64">
        <f t="shared" si="175"/>
        <v>68</v>
      </c>
      <c r="H582" s="64">
        <f>[1]иные!G$112</f>
        <v>0</v>
      </c>
      <c r="I582" s="64">
        <f>[1]иные!K$112</f>
        <v>1</v>
      </c>
      <c r="J582" s="64">
        <f>[1]иные!O$112</f>
        <v>37</v>
      </c>
      <c r="K582" s="64">
        <f>[1]иные!V$112</f>
        <v>30</v>
      </c>
      <c r="L582" s="63">
        <f t="shared" si="176"/>
        <v>5.9608800000000004</v>
      </c>
      <c r="M582" s="63">
        <f>[1]иные!BE$112</f>
        <v>0</v>
      </c>
      <c r="N582" s="63">
        <f>[1]иные!BY$112</f>
        <v>8.7660000000000002E-2</v>
      </c>
      <c r="O582" s="63">
        <f>[1]иные!CS$112</f>
        <v>3.2434200000000004</v>
      </c>
      <c r="P582" s="63">
        <f>[1]иные!EB$112</f>
        <v>2.6297999999999999</v>
      </c>
      <c r="Q582" s="45">
        <f t="shared" si="165"/>
        <v>0</v>
      </c>
      <c r="R582" s="45">
        <f t="shared" si="166"/>
        <v>0</v>
      </c>
    </row>
    <row r="583" spans="2:18" s="41" customFormat="1" ht="29.25" customHeight="1" x14ac:dyDescent="0.25">
      <c r="B583" s="71"/>
      <c r="C583" s="50" t="s">
        <v>39</v>
      </c>
      <c r="D583" s="59" t="s">
        <v>30</v>
      </c>
      <c r="E583" s="72">
        <f>SUM(E584:E587)</f>
        <v>1940</v>
      </c>
      <c r="F583" s="72">
        <f>SUM(F584:F587)</f>
        <v>1359.4521599999998</v>
      </c>
      <c r="G583" s="72">
        <f t="shared" ref="G583:P583" si="177">SUM(G584:G587)</f>
        <v>1940</v>
      </c>
      <c r="H583" s="72">
        <f t="shared" si="177"/>
        <v>430</v>
      </c>
      <c r="I583" s="72">
        <f t="shared" si="177"/>
        <v>510</v>
      </c>
      <c r="J583" s="72">
        <f t="shared" si="177"/>
        <v>510</v>
      </c>
      <c r="K583" s="72">
        <f t="shared" si="177"/>
        <v>490</v>
      </c>
      <c r="L583" s="72">
        <f t="shared" si="177"/>
        <v>1359.4521600000003</v>
      </c>
      <c r="M583" s="72">
        <f t="shared" si="177"/>
        <v>301.757184</v>
      </c>
      <c r="N583" s="72">
        <f t="shared" si="177"/>
        <v>357.37113600000004</v>
      </c>
      <c r="O583" s="72">
        <f t="shared" si="177"/>
        <v>357.37113600000004</v>
      </c>
      <c r="P583" s="72">
        <f t="shared" si="177"/>
        <v>342.95270400000004</v>
      </c>
      <c r="Q583" s="45">
        <f t="shared" si="165"/>
        <v>0</v>
      </c>
      <c r="R583" s="45">
        <f t="shared" si="166"/>
        <v>0</v>
      </c>
    </row>
    <row r="584" spans="2:18" s="41" customFormat="1" ht="29.25" customHeight="1" x14ac:dyDescent="0.25">
      <c r="B584" s="71"/>
      <c r="C584" s="5" t="s">
        <v>40</v>
      </c>
      <c r="D584" s="61" t="s">
        <v>30</v>
      </c>
      <c r="E584" s="73">
        <f>'[1]проф.пос. по стом. '!W$30</f>
        <v>800</v>
      </c>
      <c r="F584" s="63">
        <f>'[1]проф.пос. по стом. '!EW$30</f>
        <v>576.73727999999994</v>
      </c>
      <c r="G584" s="64">
        <f>SUM(H584:K584)</f>
        <v>800</v>
      </c>
      <c r="H584" s="64">
        <f>'[1]проф.пос. по стом. '!G$30</f>
        <v>190</v>
      </c>
      <c r="I584" s="64">
        <f>'[1]проф.пос. по стом. '!K$30</f>
        <v>210</v>
      </c>
      <c r="J584" s="64">
        <f>'[1]проф.пос. по стом. '!O$30</f>
        <v>210</v>
      </c>
      <c r="K584" s="64">
        <f>'[1]проф.пос. по стом. '!V$30</f>
        <v>190</v>
      </c>
      <c r="L584" s="63">
        <f>SUM(M584:P584)</f>
        <v>576.73728000000006</v>
      </c>
      <c r="M584" s="63">
        <f>'[1]проф.пос. по стом. '!BU$30</f>
        <v>136.97510399999999</v>
      </c>
      <c r="N584" s="63">
        <f>'[1]проф.пос. по стом. '!CO$30</f>
        <v>151.39353600000001</v>
      </c>
      <c r="O584" s="63">
        <f>'[1]проф.пос. по стом. '!DI$30</f>
        <v>151.39353600000001</v>
      </c>
      <c r="P584" s="63">
        <f>'[1]проф.пос. по стом. '!ER$30</f>
        <v>136.97510399999999</v>
      </c>
      <c r="Q584" s="45">
        <f t="shared" si="165"/>
        <v>0</v>
      </c>
      <c r="R584" s="45">
        <f t="shared" si="166"/>
        <v>0</v>
      </c>
    </row>
    <row r="585" spans="2:18" s="41" customFormat="1" ht="29.25" customHeight="1" x14ac:dyDescent="0.25">
      <c r="B585" s="71"/>
      <c r="C585" s="5" t="s">
        <v>41</v>
      </c>
      <c r="D585" s="61" t="s">
        <v>30</v>
      </c>
      <c r="E585" s="73">
        <f>'[1]проф.пос. по стом. '!W$31</f>
        <v>1140</v>
      </c>
      <c r="F585" s="63">
        <f>'[1]проф.пос. по стом. '!EW$31</f>
        <v>782.71487999999999</v>
      </c>
      <c r="G585" s="64">
        <f t="shared" ref="G585:G587" si="178">SUM(H585:K585)</f>
        <v>1140</v>
      </c>
      <c r="H585" s="64">
        <f>'[1]проф.пос. по стом. '!G$31</f>
        <v>240</v>
      </c>
      <c r="I585" s="64">
        <f>'[1]проф.пос. по стом. '!K$31</f>
        <v>300</v>
      </c>
      <c r="J585" s="64">
        <f>'[1]проф.пос. по стом. '!O$31</f>
        <v>300</v>
      </c>
      <c r="K585" s="64">
        <f>'[1]проф.пос. по стом. '!V$31</f>
        <v>300</v>
      </c>
      <c r="L585" s="63">
        <f t="shared" ref="L585:L587" si="179">SUM(M585:P585)</f>
        <v>782.71488000000011</v>
      </c>
      <c r="M585" s="63">
        <f>'[1]проф.пос. по стом. '!BU$31</f>
        <v>164.78208000000001</v>
      </c>
      <c r="N585" s="63">
        <f>'[1]проф.пос. по стом. '!CO$31</f>
        <v>205.97760000000002</v>
      </c>
      <c r="O585" s="63">
        <f>'[1]проф.пос. по стом. '!DI$31</f>
        <v>205.97760000000002</v>
      </c>
      <c r="P585" s="63">
        <f>'[1]проф.пос. по стом. '!ER$31</f>
        <v>205.97760000000002</v>
      </c>
      <c r="Q585" s="45">
        <f t="shared" si="165"/>
        <v>0</v>
      </c>
      <c r="R585" s="45">
        <f t="shared" si="166"/>
        <v>0</v>
      </c>
    </row>
    <row r="586" spans="2:18" s="41" customFormat="1" ht="29.25" customHeight="1" x14ac:dyDescent="0.25">
      <c r="B586" s="71"/>
      <c r="C586" s="13" t="s">
        <v>63</v>
      </c>
      <c r="D586" s="61" t="s">
        <v>30</v>
      </c>
      <c r="E586" s="73">
        <f>'[1]проф.пос. по стом. '!W$32</f>
        <v>0</v>
      </c>
      <c r="F586" s="63">
        <f>'[1]проф.пос. по стом. '!EW$32</f>
        <v>0</v>
      </c>
      <c r="G586" s="64">
        <f t="shared" si="178"/>
        <v>0</v>
      </c>
      <c r="H586" s="64">
        <f>'[1]проф.пос. по стом. '!G$32</f>
        <v>0</v>
      </c>
      <c r="I586" s="64">
        <f>'[1]проф.пос. по стом. '!K$32</f>
        <v>0</v>
      </c>
      <c r="J586" s="64">
        <f>'[1]проф.пос. по стом. '!O$32</f>
        <v>0</v>
      </c>
      <c r="K586" s="64">
        <f>'[1]проф.пос. по стом. '!V$32</f>
        <v>0</v>
      </c>
      <c r="L586" s="63">
        <f t="shared" si="179"/>
        <v>0</v>
      </c>
      <c r="M586" s="63">
        <f>'[1]проф.пос. по стом. '!BU$32</f>
        <v>0</v>
      </c>
      <c r="N586" s="63">
        <f>'[1]проф.пос. по стом. '!CO$32</f>
        <v>0</v>
      </c>
      <c r="O586" s="63">
        <f>'[1]проф.пос. по стом. '!DI$32</f>
        <v>0</v>
      </c>
      <c r="P586" s="63">
        <f>'[1]проф.пос. по стом. '!ER$32</f>
        <v>0</v>
      </c>
      <c r="Q586" s="45">
        <f t="shared" si="165"/>
        <v>0</v>
      </c>
      <c r="R586" s="45">
        <f t="shared" si="166"/>
        <v>0</v>
      </c>
    </row>
    <row r="587" spans="2:18" s="41" customFormat="1" ht="29.25" customHeight="1" x14ac:dyDescent="0.25">
      <c r="B587" s="71"/>
      <c r="C587" s="13" t="s">
        <v>64</v>
      </c>
      <c r="D587" s="61" t="s">
        <v>30</v>
      </c>
      <c r="E587" s="73">
        <f>'[1]проф.пос. по стом. '!W$33</f>
        <v>0</v>
      </c>
      <c r="F587" s="63">
        <f>'[1]проф.пос. по стом. '!EW$33</f>
        <v>0</v>
      </c>
      <c r="G587" s="64">
        <f t="shared" si="178"/>
        <v>0</v>
      </c>
      <c r="H587" s="64">
        <f>'[1]проф.пос. по стом. '!G$33</f>
        <v>0</v>
      </c>
      <c r="I587" s="64">
        <f>'[1]проф.пос. по стом. '!K$32</f>
        <v>0</v>
      </c>
      <c r="J587" s="64">
        <f>'[1]проф.пос. по стом. '!O$33</f>
        <v>0</v>
      </c>
      <c r="K587" s="64">
        <f>'[1]проф.пос. по стом. '!V$33</f>
        <v>0</v>
      </c>
      <c r="L587" s="63">
        <f t="shared" si="179"/>
        <v>0</v>
      </c>
      <c r="M587" s="63">
        <f>'[1]проф.пос. по стом. '!BU$33</f>
        <v>0</v>
      </c>
      <c r="N587" s="63">
        <f>'[1]проф.пос. по стом. '!CO$33</f>
        <v>0</v>
      </c>
      <c r="O587" s="63">
        <f>'[1]проф.пос. по стом. '!DI$33</f>
        <v>0</v>
      </c>
      <c r="P587" s="63">
        <f>'[1]проф.пос. по стом. '!ER$33</f>
        <v>0</v>
      </c>
      <c r="Q587" s="45">
        <f t="shared" si="165"/>
        <v>0</v>
      </c>
      <c r="R587" s="45">
        <f t="shared" si="166"/>
        <v>0</v>
      </c>
    </row>
    <row r="588" spans="2:18" s="41" customFormat="1" ht="29.25" customHeight="1" x14ac:dyDescent="0.25">
      <c r="B588" s="71"/>
      <c r="C588" s="50" t="s">
        <v>42</v>
      </c>
      <c r="D588" s="59" t="s">
        <v>30</v>
      </c>
      <c r="E588" s="72">
        <f>'[2]ПМО взр'!BG$591</f>
        <v>829</v>
      </c>
      <c r="F588" s="65">
        <f>'[2]ПМО взр'!NN$591</f>
        <v>2112.7740000000003</v>
      </c>
      <c r="G588" s="66">
        <f>H588+I588+J588+K588</f>
        <v>829</v>
      </c>
      <c r="H588" s="66">
        <f>'[2]ПМО взр'!N$591</f>
        <v>25</v>
      </c>
      <c r="I588" s="66">
        <f>'[2]ПМО взр'!Z$591</f>
        <v>74</v>
      </c>
      <c r="J588" s="66">
        <f>'[2]ПМО взр'!AL$591</f>
        <v>478</v>
      </c>
      <c r="K588" s="66">
        <f>'[2]ПМО взр'!BD$591</f>
        <v>252</v>
      </c>
      <c r="L588" s="65">
        <f>M588+N588+O588+P588</f>
        <v>2112.7739999999994</v>
      </c>
      <c r="M588" s="65">
        <f>'[2]ПМО взр'!EW$591</f>
        <v>59.317999999999998</v>
      </c>
      <c r="N588" s="65">
        <f>'[2]ПМО взр'!HE$591</f>
        <v>183.04000000000002</v>
      </c>
      <c r="O588" s="65">
        <f>'[2]ПМО взр'!JM$591</f>
        <v>1220.192</v>
      </c>
      <c r="P588" s="65">
        <f>'[2]ПМО взр'!MY$591</f>
        <v>650.22399999999971</v>
      </c>
      <c r="Q588" s="45">
        <f t="shared" si="165"/>
        <v>0</v>
      </c>
      <c r="R588" s="45">
        <f t="shared" si="166"/>
        <v>0</v>
      </c>
    </row>
    <row r="589" spans="2:18" s="41" customFormat="1" ht="29.25" customHeight="1" x14ac:dyDescent="0.25">
      <c r="B589" s="71"/>
      <c r="C589" s="50" t="s">
        <v>43</v>
      </c>
      <c r="D589" s="59" t="s">
        <v>30</v>
      </c>
      <c r="E589" s="72">
        <f>'[2]Проф.МО дети  '!V$235</f>
        <v>1560</v>
      </c>
      <c r="F589" s="65">
        <f>'[2]Проф.МО дети  '!DZ$235</f>
        <v>4773.5411498530975</v>
      </c>
      <c r="G589" s="66">
        <f t="shared" ref="G589:G595" si="180">H589+I589+J589+K589</f>
        <v>1560</v>
      </c>
      <c r="H589" s="66">
        <f>'[2]Проф.МО дети  '!G$235</f>
        <v>512</v>
      </c>
      <c r="I589" s="66">
        <f>'[2]Проф.МО дети  '!K$235</f>
        <v>279</v>
      </c>
      <c r="J589" s="66">
        <f>'[2]Проф.МО дети  '!O$235</f>
        <v>550</v>
      </c>
      <c r="K589" s="66">
        <f>'[2]Проф.МО дети  '!U$235</f>
        <v>219</v>
      </c>
      <c r="L589" s="65">
        <f t="shared" ref="L589:L595" si="181">M589+N589+O589+P589</f>
        <v>4773.5411498530975</v>
      </c>
      <c r="M589" s="65">
        <f>'[2]Проф.МО дети  '!BC$235</f>
        <v>1727.4749085219707</v>
      </c>
      <c r="N589" s="65">
        <f>'[2]Проф.МО дети  '!BW$235</f>
        <v>898.25839135275351</v>
      </c>
      <c r="O589" s="65">
        <f>'[2]Проф.МО дети  '!CQ$235</f>
        <v>1641.7724051134569</v>
      </c>
      <c r="P589" s="65">
        <f>'[2]Проф.МО дети  '!DU$235</f>
        <v>506.03544486491614</v>
      </c>
      <c r="Q589" s="45">
        <f t="shared" si="165"/>
        <v>0</v>
      </c>
      <c r="R589" s="45">
        <f t="shared" si="166"/>
        <v>0</v>
      </c>
    </row>
    <row r="590" spans="2:18" s="41" customFormat="1" ht="29.25" customHeight="1" x14ac:dyDescent="0.25">
      <c r="B590" s="71"/>
      <c r="C590" s="50" t="s">
        <v>44</v>
      </c>
      <c r="D590" s="59" t="s">
        <v>30</v>
      </c>
      <c r="E590" s="72">
        <f>'[2]ДДС ТЖС'!V$57</f>
        <v>85</v>
      </c>
      <c r="F590" s="65">
        <f>'[2]ДДС ТЖС'!EB$57</f>
        <v>877.3680240000001</v>
      </c>
      <c r="G590" s="66">
        <f t="shared" si="180"/>
        <v>85</v>
      </c>
      <c r="H590" s="66">
        <f>'[2]ДДС ТЖС'!G$57</f>
        <v>9</v>
      </c>
      <c r="I590" s="66">
        <f>'[2]ДДС ТЖС'!K$57</f>
        <v>20</v>
      </c>
      <c r="J590" s="66">
        <f>'[2]ДДС ТЖС'!O$57</f>
        <v>28</v>
      </c>
      <c r="K590" s="66">
        <f>'[2]ДДС ТЖС'!U$57</f>
        <v>28</v>
      </c>
      <c r="L590" s="65">
        <f t="shared" si="181"/>
        <v>877.36802399999999</v>
      </c>
      <c r="M590" s="65">
        <f>'[2]ДДС ТЖС'!BE$57</f>
        <v>86.432049599999999</v>
      </c>
      <c r="N590" s="65">
        <f>'[2]ДДС ТЖС'!BY$57</f>
        <v>208.17388800000001</v>
      </c>
      <c r="O590" s="65">
        <f>'[2]ДДС ТЖС'!CS$57</f>
        <v>297.4130432</v>
      </c>
      <c r="P590" s="65">
        <f>'[2]ДДС ТЖС'!DW$57</f>
        <v>285.34904319999998</v>
      </c>
      <c r="Q590" s="45">
        <f t="shared" si="165"/>
        <v>0</v>
      </c>
      <c r="R590" s="45">
        <f t="shared" si="166"/>
        <v>0</v>
      </c>
    </row>
    <row r="591" spans="2:18" s="41" customFormat="1" ht="29.25" customHeight="1" x14ac:dyDescent="0.25">
      <c r="B591" s="71"/>
      <c r="C591" s="50" t="s">
        <v>45</v>
      </c>
      <c r="D591" s="59" t="s">
        <v>30</v>
      </c>
      <c r="E591" s="72">
        <f>'[2]ДДС опека'!V$56</f>
        <v>95</v>
      </c>
      <c r="F591" s="65">
        <f>'[2]ДДС опека'!ED$56</f>
        <v>969.13170000000014</v>
      </c>
      <c r="G591" s="66">
        <f t="shared" si="180"/>
        <v>95</v>
      </c>
      <c r="H591" s="66">
        <f>'[2]ДДС опека'!G$56</f>
        <v>22</v>
      </c>
      <c r="I591" s="66">
        <f>'[2]ДДС опека'!K$56</f>
        <v>38</v>
      </c>
      <c r="J591" s="66">
        <f>'[2]ДДС опека'!O$56</f>
        <v>15</v>
      </c>
      <c r="K591" s="66">
        <f>'[2]ДДС опека'!U$56</f>
        <v>20</v>
      </c>
      <c r="L591" s="65">
        <f t="shared" si="181"/>
        <v>969.13169999999991</v>
      </c>
      <c r="M591" s="65">
        <f>'[2]ДДС опека'!BE$56</f>
        <v>222.31891999999999</v>
      </c>
      <c r="N591" s="65">
        <f>'[2]ДДС опека'!BY$56</f>
        <v>388.03268000000003</v>
      </c>
      <c r="O591" s="65">
        <f>'[2]ДДС опека'!CS$56</f>
        <v>153.96289999999999</v>
      </c>
      <c r="P591" s="65">
        <f>'[2]ДДС опека'!DW$56</f>
        <v>204.81720000000001</v>
      </c>
      <c r="Q591" s="45">
        <f t="shared" si="165"/>
        <v>0</v>
      </c>
      <c r="R591" s="45">
        <f t="shared" si="166"/>
        <v>0</v>
      </c>
    </row>
    <row r="592" spans="2:18" s="41" customFormat="1" ht="29.25" customHeight="1" x14ac:dyDescent="0.25">
      <c r="B592" s="71"/>
      <c r="C592" s="50" t="s">
        <v>46</v>
      </c>
      <c r="D592" s="59" t="s">
        <v>30</v>
      </c>
      <c r="E592" s="72">
        <f>'[2]ДВН1Этап новый '!BG$488</f>
        <v>1411</v>
      </c>
      <c r="F592" s="65">
        <f>'[2]ДВН1Этап новый '!NP$488</f>
        <v>4434.1270000000013</v>
      </c>
      <c r="G592" s="66">
        <f>H592+I592+J592+K592</f>
        <v>1411</v>
      </c>
      <c r="H592" s="66">
        <f>'[2]ДВН1Этап новый '!N$488</f>
        <v>676</v>
      </c>
      <c r="I592" s="66">
        <f>'[2]ДВН1Этап новый '!Z$488</f>
        <v>382</v>
      </c>
      <c r="J592" s="66">
        <f>'[2]ДВН1Этап новый '!AL$488</f>
        <v>227</v>
      </c>
      <c r="K592" s="66">
        <f>'[2]ДВН1Этап новый '!BD$488</f>
        <v>126</v>
      </c>
      <c r="L592" s="65">
        <f t="shared" si="181"/>
        <v>4434.1269999999995</v>
      </c>
      <c r="M592" s="65">
        <f>'[2]ДВН1Этап новый '!EY$488</f>
        <v>2082.5819999999999</v>
      </c>
      <c r="N592" s="65">
        <f>'[2]ДВН1Этап новый '!HG$488</f>
        <v>1198.3500000000001</v>
      </c>
      <c r="O592" s="65">
        <f>'[2]ДВН1Этап новый '!JO$488</f>
        <v>726.23099999999999</v>
      </c>
      <c r="P592" s="65">
        <f>'[2]ДВН1Этап новый '!NA$488</f>
        <v>426.96400000000006</v>
      </c>
      <c r="Q592" s="45">
        <f t="shared" si="165"/>
        <v>0</v>
      </c>
      <c r="R592" s="45">
        <f t="shared" si="166"/>
        <v>0</v>
      </c>
    </row>
    <row r="593" spans="2:18" s="41" customFormat="1" ht="29.25" customHeight="1" x14ac:dyDescent="0.25">
      <c r="B593" s="71"/>
      <c r="C593" s="50" t="s">
        <v>47</v>
      </c>
      <c r="D593" s="59" t="s">
        <v>30</v>
      </c>
      <c r="E593" s="72">
        <f>'[2]ДВН2 этап'!BG$494</f>
        <v>25</v>
      </c>
      <c r="F593" s="65">
        <f>'[2]ДВН2 этап'!ND$494</f>
        <v>65.875</v>
      </c>
      <c r="G593" s="66">
        <f t="shared" si="180"/>
        <v>25</v>
      </c>
      <c r="H593" s="66">
        <f>'[2]ДВН2 этап'!N$494</f>
        <v>0</v>
      </c>
      <c r="I593" s="66">
        <f>'[2]ДВН2 этап'!Z$494</f>
        <v>0</v>
      </c>
      <c r="J593" s="66">
        <f>'[2]ДВН2 этап'!AL$494</f>
        <v>25</v>
      </c>
      <c r="K593" s="66">
        <f>'[2]ДВН2 этап'!BD$494</f>
        <v>0</v>
      </c>
      <c r="L593" s="65">
        <f t="shared" si="181"/>
        <v>65.875</v>
      </c>
      <c r="M593" s="65">
        <f>'[2]ДВН2 этап'!EM$494</f>
        <v>0</v>
      </c>
      <c r="N593" s="65">
        <f>'[2]ДВН2 этап'!GU$494</f>
        <v>0</v>
      </c>
      <c r="O593" s="65">
        <f>'[2]ДВН2 этап'!JC$494</f>
        <v>65.875</v>
      </c>
      <c r="P593" s="65">
        <f>'[2]ДВН2 этап'!MO$494</f>
        <v>0</v>
      </c>
      <c r="Q593" s="45">
        <f t="shared" si="165"/>
        <v>0</v>
      </c>
      <c r="R593" s="45">
        <f t="shared" si="166"/>
        <v>0</v>
      </c>
    </row>
    <row r="594" spans="2:18" s="41" customFormat="1" ht="29.25" customHeight="1" x14ac:dyDescent="0.25">
      <c r="B594" s="71"/>
      <c r="C594" s="50" t="s">
        <v>48</v>
      </c>
      <c r="D594" s="50" t="s">
        <v>30</v>
      </c>
      <c r="E594" s="72">
        <f>'[2]1 в 2 года Исследования кала'!$BF$81</f>
        <v>0</v>
      </c>
      <c r="F594" s="65">
        <f>'[2]1 в 2 года Исследования кала'!$MY$81</f>
        <v>0</v>
      </c>
      <c r="G594" s="67">
        <f t="shared" si="180"/>
        <v>0</v>
      </c>
      <c r="H594" s="66">
        <f>'[2]1 в 2 года Исследования кала'!$M$81</f>
        <v>0</v>
      </c>
      <c r="I594" s="66">
        <f>'[2]1 в 2 года Исследования кала'!$Y$81</f>
        <v>0</v>
      </c>
      <c r="J594" s="66">
        <f>'[2]1 в 2 года Исследования кала'!$AK$81</f>
        <v>0</v>
      </c>
      <c r="K594" s="66">
        <f>'[2]1 в 2 года Исследования кала'!$BC$81</f>
        <v>0</v>
      </c>
      <c r="L594" s="68">
        <f t="shared" si="181"/>
        <v>0</v>
      </c>
      <c r="M594" s="65">
        <f>'[2]1 в 2 года Исследования кала'!$EF$81</f>
        <v>0</v>
      </c>
      <c r="N594" s="65">
        <f>'[2]1 в 2 года Исследования кала'!$GN$81</f>
        <v>0</v>
      </c>
      <c r="O594" s="65">
        <f>'[2]1 в 2 года Исследования кала'!$IV$81</f>
        <v>0</v>
      </c>
      <c r="P594" s="65">
        <f>'[2]1 в 2 года Исследования кала'!$MH$81</f>
        <v>0</v>
      </c>
      <c r="Q594" s="45">
        <f t="shared" si="165"/>
        <v>0</v>
      </c>
      <c r="R594" s="45">
        <f t="shared" si="166"/>
        <v>0</v>
      </c>
    </row>
    <row r="595" spans="2:18" s="41" customFormat="1" ht="29.25" customHeight="1" x14ac:dyDescent="0.25">
      <c r="B595" s="71"/>
      <c r="C595" s="50" t="s">
        <v>49</v>
      </c>
      <c r="D595" s="50" t="s">
        <v>30</v>
      </c>
      <c r="E595" s="72">
        <f>[2]Маммография!$U$75</f>
        <v>0</v>
      </c>
      <c r="F595" s="65">
        <f>[2]Маммография!$DT$75</f>
        <v>0</v>
      </c>
      <c r="G595" s="66">
        <f t="shared" si="180"/>
        <v>0</v>
      </c>
      <c r="H595" s="66">
        <f>[2]Маммография!$F$75</f>
        <v>0</v>
      </c>
      <c r="I595" s="66">
        <f>[2]Маммография!$J$75</f>
        <v>0</v>
      </c>
      <c r="J595" s="66">
        <f>[2]Маммография!$N$75</f>
        <v>0</v>
      </c>
      <c r="K595" s="66">
        <f>[2]Маммография!$T$75</f>
        <v>0</v>
      </c>
      <c r="L595" s="65">
        <f t="shared" si="181"/>
        <v>0</v>
      </c>
      <c r="M595" s="65">
        <f>[2]Маммография!$AW$75</f>
        <v>0</v>
      </c>
      <c r="N595" s="65">
        <f>[2]Маммография!$BQ$75</f>
        <v>0</v>
      </c>
      <c r="O595" s="65">
        <f>[2]Маммография!$CK$75</f>
        <v>0</v>
      </c>
      <c r="P595" s="65">
        <f>[2]Маммография!$DO$75</f>
        <v>0</v>
      </c>
      <c r="Q595" s="45">
        <f t="shared" si="165"/>
        <v>0</v>
      </c>
      <c r="R595" s="45">
        <f t="shared" si="166"/>
        <v>0</v>
      </c>
    </row>
    <row r="596" spans="2:18" s="41" customFormat="1" ht="29.25" customHeight="1" x14ac:dyDescent="0.25">
      <c r="B596" s="71"/>
      <c r="C596" s="69" t="s">
        <v>6</v>
      </c>
      <c r="D596" s="69"/>
      <c r="E596" s="70">
        <f>E516+E530+E531+E532+E533+E539+E551+E555+E569+E583+E588+E589+E590+E591+E592+E593+E594+E595</f>
        <v>77642</v>
      </c>
      <c r="F596" s="70">
        <f t="shared" ref="F596:P596" si="182">F516+F530+F531+F532+F533+F539+F551+F555+F569+F583+F588+F589+F590+F591+F592+F593+F594+F595</f>
        <v>82755.453407803012</v>
      </c>
      <c r="G596" s="70">
        <f t="shared" si="182"/>
        <v>77642</v>
      </c>
      <c r="H596" s="70">
        <f t="shared" si="182"/>
        <v>18934</v>
      </c>
      <c r="I596" s="70">
        <f t="shared" si="182"/>
        <v>19366</v>
      </c>
      <c r="J596" s="70">
        <f t="shared" si="182"/>
        <v>19617</v>
      </c>
      <c r="K596" s="70">
        <f t="shared" si="182"/>
        <v>19725</v>
      </c>
      <c r="L596" s="70">
        <f t="shared" si="182"/>
        <v>82755.453407802997</v>
      </c>
      <c r="M596" s="70">
        <f t="shared" si="182"/>
        <v>19155.761115989251</v>
      </c>
      <c r="N596" s="70">
        <f t="shared" si="182"/>
        <v>20898.226903130431</v>
      </c>
      <c r="O596" s="70">
        <f t="shared" si="182"/>
        <v>21682.757365775939</v>
      </c>
      <c r="P596" s="70">
        <f t="shared" si="182"/>
        <v>21018.708022907398</v>
      </c>
      <c r="Q596" s="45">
        <f t="shared" si="165"/>
        <v>0</v>
      </c>
      <c r="R596" s="45">
        <f t="shared" si="166"/>
        <v>0</v>
      </c>
    </row>
    <row r="597" spans="2:18" s="41" customFormat="1" ht="29.25" customHeight="1" x14ac:dyDescent="0.25">
      <c r="B597" s="71" t="s">
        <v>69</v>
      </c>
      <c r="C597" s="50" t="s">
        <v>12</v>
      </c>
      <c r="D597" s="50" t="s">
        <v>13</v>
      </c>
      <c r="E597" s="72">
        <f>SUM(E598:E606)</f>
        <v>8259</v>
      </c>
      <c r="F597" s="72">
        <f t="shared" ref="F597:P597" si="183">SUM(F598:F606)</f>
        <v>20027.696499525387</v>
      </c>
      <c r="G597" s="72">
        <f t="shared" si="183"/>
        <v>8259</v>
      </c>
      <c r="H597" s="72">
        <f t="shared" si="183"/>
        <v>2007</v>
      </c>
      <c r="I597" s="72">
        <f t="shared" si="183"/>
        <v>2090</v>
      </c>
      <c r="J597" s="72">
        <f t="shared" si="183"/>
        <v>2083</v>
      </c>
      <c r="K597" s="72">
        <f t="shared" si="183"/>
        <v>2079</v>
      </c>
      <c r="L597" s="72">
        <f t="shared" si="183"/>
        <v>20027.696499525387</v>
      </c>
      <c r="M597" s="72">
        <f t="shared" si="183"/>
        <v>4894.8565237773946</v>
      </c>
      <c r="N597" s="72">
        <f t="shared" si="183"/>
        <v>5057.1677569001013</v>
      </c>
      <c r="O597" s="72">
        <f t="shared" si="183"/>
        <v>5041.4347361958999</v>
      </c>
      <c r="P597" s="72">
        <f t="shared" si="183"/>
        <v>5034.2374826519963</v>
      </c>
      <c r="Q597" s="45">
        <f t="shared" si="165"/>
        <v>0</v>
      </c>
      <c r="R597" s="45">
        <f t="shared" si="166"/>
        <v>0</v>
      </c>
    </row>
    <row r="598" spans="2:18" s="41" customFormat="1" ht="29.25" customHeight="1" x14ac:dyDescent="0.25">
      <c r="B598" s="71"/>
      <c r="C598" s="1" t="s">
        <v>14</v>
      </c>
      <c r="D598" s="46" t="s">
        <v>13</v>
      </c>
      <c r="E598" s="73">
        <f>[1]заб.без.стом.!W$139</f>
        <v>2015</v>
      </c>
      <c r="F598" s="63">
        <f>[1]заб.без.стом.!EQ$139</f>
        <v>5526.8543791782558</v>
      </c>
      <c r="G598" s="64">
        <f>SUM(H598:K598)</f>
        <v>2015</v>
      </c>
      <c r="H598" s="64">
        <f>[1]заб.без.стом.!G$139</f>
        <v>494</v>
      </c>
      <c r="I598" s="64">
        <f>[1]заб.без.стом.!K$139</f>
        <v>507</v>
      </c>
      <c r="J598" s="64">
        <f>[1]заб.без.стом.!O$139</f>
        <v>507</v>
      </c>
      <c r="K598" s="64">
        <f>[1]заб.без.стом.!V$139</f>
        <v>507</v>
      </c>
      <c r="L598" s="63">
        <f>SUM(M598:P598)</f>
        <v>5526.8543791782567</v>
      </c>
      <c r="M598" s="63">
        <f>[1]заб.без.стом.!BO$139</f>
        <v>1354.9707510243468</v>
      </c>
      <c r="N598" s="63">
        <f>[1]заб.без.стом.!CI$139</f>
        <v>1390.6278760513035</v>
      </c>
      <c r="O598" s="63">
        <f>[1]заб.без.стом.!DC$139</f>
        <v>1390.6278760513035</v>
      </c>
      <c r="P598" s="63">
        <f>[1]заб.без.стом.!EL$139</f>
        <v>1390.6278760513035</v>
      </c>
      <c r="Q598" s="45">
        <f t="shared" si="165"/>
        <v>0</v>
      </c>
      <c r="R598" s="45">
        <f t="shared" si="166"/>
        <v>0</v>
      </c>
    </row>
    <row r="599" spans="2:18" s="41" customFormat="1" ht="29.25" customHeight="1" x14ac:dyDescent="0.25">
      <c r="B599" s="71"/>
      <c r="C599" s="1" t="s">
        <v>15</v>
      </c>
      <c r="D599" s="46" t="s">
        <v>13</v>
      </c>
      <c r="E599" s="73">
        <f>[1]заб.без.стом.!W$141</f>
        <v>1817</v>
      </c>
      <c r="F599" s="63">
        <f>[1]заб.без.стом.!EQ$141</f>
        <v>3229.4822708260781</v>
      </c>
      <c r="G599" s="64">
        <f t="shared" ref="G599:G606" si="184">SUM(H599:K599)</f>
        <v>1817</v>
      </c>
      <c r="H599" s="64">
        <f>[1]заб.без.стом.!G$141</f>
        <v>407</v>
      </c>
      <c r="I599" s="64">
        <f>[1]заб.без.стом.!K$141</f>
        <v>471</v>
      </c>
      <c r="J599" s="64">
        <f>[1]заб.без.стом.!O$141</f>
        <v>471</v>
      </c>
      <c r="K599" s="64">
        <f>[1]заб.без.стом.!V$141</f>
        <v>468</v>
      </c>
      <c r="L599" s="63">
        <f t="shared" ref="L599:L606" si="185">SUM(M599:P599)</f>
        <v>3229.4822708260781</v>
      </c>
      <c r="M599" s="63">
        <f>[1]заб.без.стом.!BO$141</f>
        <v>723.38980970072305</v>
      </c>
      <c r="N599" s="63">
        <f>[1]заб.без.стом.!CI$141</f>
        <v>837.14152424825704</v>
      </c>
      <c r="O599" s="63">
        <f>[1]заб.без.стом.!DC$141</f>
        <v>837.14152424825704</v>
      </c>
      <c r="P599" s="63">
        <f>[1]заб.без.стом.!EL$141</f>
        <v>831.8094126288413</v>
      </c>
      <c r="Q599" s="45">
        <f t="shared" si="165"/>
        <v>0</v>
      </c>
      <c r="R599" s="45">
        <f t="shared" si="166"/>
        <v>0</v>
      </c>
    </row>
    <row r="600" spans="2:18" s="41" customFormat="1" ht="29.25" customHeight="1" x14ac:dyDescent="0.25">
      <c r="B600" s="71"/>
      <c r="C600" s="1" t="s">
        <v>20</v>
      </c>
      <c r="D600" s="46" t="s">
        <v>13</v>
      </c>
      <c r="E600" s="73">
        <f>[1]заб.без.стом.!W$143</f>
        <v>856</v>
      </c>
      <c r="F600" s="63">
        <f>[1]заб.без.стом.!EQ$143</f>
        <v>1915.8737848330006</v>
      </c>
      <c r="G600" s="64">
        <f t="shared" si="184"/>
        <v>856</v>
      </c>
      <c r="H600" s="64">
        <f>[1]заб.без.стом.!G$143</f>
        <v>214</v>
      </c>
      <c r="I600" s="64">
        <f>[1]заб.без.стом.!K$143</f>
        <v>216</v>
      </c>
      <c r="J600" s="64">
        <f>[1]заб.без.стом.!O$143</f>
        <v>213</v>
      </c>
      <c r="K600" s="64">
        <f>[1]заб.без.стом.!V$143</f>
        <v>213</v>
      </c>
      <c r="L600" s="63">
        <f t="shared" si="185"/>
        <v>1915.8737848330006</v>
      </c>
      <c r="M600" s="63">
        <f>[1]заб.без.стом.!BO$143</f>
        <v>478.96844620825016</v>
      </c>
      <c r="N600" s="63">
        <f>[1]заб.без.стом.!CI$143</f>
        <v>483.44478682701879</v>
      </c>
      <c r="O600" s="63">
        <f>[1]заб.без.стом.!DC$143</f>
        <v>476.73027589886578</v>
      </c>
      <c r="P600" s="63">
        <f>[1]заб.без.стом.!EL$143</f>
        <v>476.73027589886578</v>
      </c>
      <c r="Q600" s="45">
        <f t="shared" si="165"/>
        <v>0</v>
      </c>
      <c r="R600" s="45">
        <f t="shared" si="166"/>
        <v>0</v>
      </c>
    </row>
    <row r="601" spans="2:18" s="41" customFormat="1" ht="29.25" customHeight="1" x14ac:dyDescent="0.25">
      <c r="B601" s="71"/>
      <c r="C601" s="1" t="s">
        <v>16</v>
      </c>
      <c r="D601" s="46" t="s">
        <v>13</v>
      </c>
      <c r="E601" s="73">
        <f>[1]заб.без.стом.!W$144</f>
        <v>373</v>
      </c>
      <c r="F601" s="63">
        <f>[1]заб.без.стом.!EQ$144</f>
        <v>859.39157026507758</v>
      </c>
      <c r="G601" s="64">
        <f t="shared" si="184"/>
        <v>373</v>
      </c>
      <c r="H601" s="64">
        <f>[1]заб.без.стом.!G$144</f>
        <v>93</v>
      </c>
      <c r="I601" s="64">
        <f>[1]заб.без.стом.!K$144</f>
        <v>94</v>
      </c>
      <c r="J601" s="64">
        <f>[1]заб.без.стом.!O$144</f>
        <v>93</v>
      </c>
      <c r="K601" s="64">
        <f>[1]заб.без.стом.!V$144</f>
        <v>93</v>
      </c>
      <c r="L601" s="63">
        <f t="shared" si="185"/>
        <v>859.39157026507769</v>
      </c>
      <c r="M601" s="63">
        <f>[1]заб.без.стом.!BO$144</f>
        <v>214.27189285429549</v>
      </c>
      <c r="N601" s="63">
        <f>[1]заб.без.стом.!CI$144</f>
        <v>216.57589170219117</v>
      </c>
      <c r="O601" s="63">
        <f>[1]заб.без.стом.!DC$144</f>
        <v>214.27189285429549</v>
      </c>
      <c r="P601" s="63">
        <f>[1]заб.без.стом.!EL$144</f>
        <v>214.27189285429549</v>
      </c>
      <c r="Q601" s="45">
        <f t="shared" si="165"/>
        <v>0</v>
      </c>
      <c r="R601" s="45">
        <f t="shared" si="166"/>
        <v>0</v>
      </c>
    </row>
    <row r="602" spans="2:18" s="41" customFormat="1" ht="29.25" customHeight="1" x14ac:dyDescent="0.25">
      <c r="B602" s="71"/>
      <c r="C602" s="1" t="s">
        <v>17</v>
      </c>
      <c r="D602" s="46" t="s">
        <v>13</v>
      </c>
      <c r="E602" s="73">
        <f>[1]заб.без.стом.!W$145</f>
        <v>613</v>
      </c>
      <c r="F602" s="63">
        <f>[1]заб.без.стом.!EQ$145</f>
        <v>1264.3906820327923</v>
      </c>
      <c r="G602" s="64">
        <f t="shared" si="184"/>
        <v>613</v>
      </c>
      <c r="H602" s="64">
        <f>[1]заб.без.стом.!G$145</f>
        <v>153</v>
      </c>
      <c r="I602" s="64">
        <f>[1]заб.без.стом.!K$145</f>
        <v>154</v>
      </c>
      <c r="J602" s="64">
        <f>[1]заб.без.стом.!O$145</f>
        <v>153</v>
      </c>
      <c r="K602" s="64">
        <f>[1]заб.без.стом.!V$145</f>
        <v>153</v>
      </c>
      <c r="L602" s="63">
        <f t="shared" si="185"/>
        <v>1264.3906820327923</v>
      </c>
      <c r="M602" s="63">
        <f>[1]заб.без.стом.!BO$145</f>
        <v>315.58201362319284</v>
      </c>
      <c r="N602" s="63">
        <f>[1]заб.без.стом.!CI$145</f>
        <v>317.64464116321375</v>
      </c>
      <c r="O602" s="63">
        <f>[1]заб.без.стом.!DC$145</f>
        <v>315.58201362319284</v>
      </c>
      <c r="P602" s="63">
        <f>[1]заб.без.стом.!EL$145</f>
        <v>315.58201362319284</v>
      </c>
      <c r="Q602" s="45">
        <f t="shared" si="165"/>
        <v>0</v>
      </c>
      <c r="R602" s="45">
        <f t="shared" si="166"/>
        <v>0</v>
      </c>
    </row>
    <row r="603" spans="2:18" s="41" customFormat="1" ht="29.25" customHeight="1" x14ac:dyDescent="0.25">
      <c r="B603" s="71"/>
      <c r="C603" s="1" t="s">
        <v>18</v>
      </c>
      <c r="D603" s="46" t="s">
        <v>13</v>
      </c>
      <c r="E603" s="73">
        <f>[1]заб.без.стом.!W$146</f>
        <v>1404</v>
      </c>
      <c r="F603" s="63">
        <f>[1]заб.без.стом.!EQ$146</f>
        <v>4775.2021836100139</v>
      </c>
      <c r="G603" s="64">
        <f t="shared" si="184"/>
        <v>1404</v>
      </c>
      <c r="H603" s="64">
        <f>[1]заб.без.стом.!G$146</f>
        <v>351</v>
      </c>
      <c r="I603" s="64">
        <f>[1]заб.без.стом.!K$146</f>
        <v>351</v>
      </c>
      <c r="J603" s="64">
        <f>[1]заб.без.стом.!O$146</f>
        <v>351</v>
      </c>
      <c r="K603" s="64">
        <f>[1]заб.без.стом.!V$146</f>
        <v>351</v>
      </c>
      <c r="L603" s="63">
        <f t="shared" si="185"/>
        <v>4775.2021836100139</v>
      </c>
      <c r="M603" s="63">
        <f>[1]заб.без.стом.!BO$146</f>
        <v>1193.8005459025035</v>
      </c>
      <c r="N603" s="63">
        <f>[1]заб.без.стом.!CI$146</f>
        <v>1193.8005459025035</v>
      </c>
      <c r="O603" s="63">
        <f>[1]заб.без.стом.!DC$146</f>
        <v>1193.8005459025035</v>
      </c>
      <c r="P603" s="63">
        <f>[1]заб.без.стом.!EL$146</f>
        <v>1193.8005459025035</v>
      </c>
      <c r="Q603" s="45">
        <f t="shared" si="165"/>
        <v>0</v>
      </c>
      <c r="R603" s="45">
        <f t="shared" si="166"/>
        <v>0</v>
      </c>
    </row>
    <row r="604" spans="2:18" s="41" customFormat="1" ht="29.25" customHeight="1" x14ac:dyDescent="0.25">
      <c r="B604" s="71"/>
      <c r="C604" s="1" t="s">
        <v>22</v>
      </c>
      <c r="D604" s="46" t="s">
        <v>13</v>
      </c>
      <c r="E604" s="73">
        <f>[1]заб.без.стом.!W$147</f>
        <v>541</v>
      </c>
      <c r="F604" s="63">
        <f>[1]заб.без.стом.!EQ$147</f>
        <v>1187.107977820521</v>
      </c>
      <c r="G604" s="64">
        <f t="shared" si="184"/>
        <v>541</v>
      </c>
      <c r="H604" s="64">
        <f>[1]заб.без.стом.!G$147</f>
        <v>135</v>
      </c>
      <c r="I604" s="64">
        <f>[1]заб.без.стом.!K$147</f>
        <v>135</v>
      </c>
      <c r="J604" s="64">
        <f>[1]заб.без.стом.!O$147</f>
        <v>135</v>
      </c>
      <c r="K604" s="64">
        <f>[1]заб.без.стом.!V$147</f>
        <v>136</v>
      </c>
      <c r="L604" s="63">
        <f t="shared" si="185"/>
        <v>1187.107977820521</v>
      </c>
      <c r="M604" s="63">
        <f>[1]заб.без.стом.!BO$147</f>
        <v>296.22842330086939</v>
      </c>
      <c r="N604" s="63">
        <f>[1]заб.без.стом.!CI$147</f>
        <v>296.22842330086939</v>
      </c>
      <c r="O604" s="63">
        <f>[1]заб.без.стом.!DC$147</f>
        <v>296.22842330086939</v>
      </c>
      <c r="P604" s="63">
        <f>[1]заб.без.стом.!EL$147</f>
        <v>298.42270791791287</v>
      </c>
      <c r="Q604" s="45">
        <f t="shared" si="165"/>
        <v>0</v>
      </c>
      <c r="R604" s="45">
        <f t="shared" si="166"/>
        <v>0</v>
      </c>
    </row>
    <row r="605" spans="2:18" s="41" customFormat="1" ht="29.25" customHeight="1" x14ac:dyDescent="0.25">
      <c r="B605" s="71"/>
      <c r="C605" s="1" t="s">
        <v>21</v>
      </c>
      <c r="D605" s="46" t="s">
        <v>13</v>
      </c>
      <c r="E605" s="73">
        <f>[1]заб.без.стом.!W$148</f>
        <v>370</v>
      </c>
      <c r="F605" s="63">
        <f>[1]заб.без.стом.!EQ$148</f>
        <v>641.38939356180833</v>
      </c>
      <c r="G605" s="64">
        <f t="shared" si="184"/>
        <v>370</v>
      </c>
      <c r="H605" s="64">
        <f>[1]заб.без.стом.!G$148</f>
        <v>92</v>
      </c>
      <c r="I605" s="64">
        <f>[1]заб.без.стом.!K$148</f>
        <v>93</v>
      </c>
      <c r="J605" s="64">
        <f>[1]заб.без.стом.!O$148</f>
        <v>93</v>
      </c>
      <c r="K605" s="64">
        <f>[1]заб.без.стом.!V$148</f>
        <v>92</v>
      </c>
      <c r="L605" s="63">
        <f t="shared" si="185"/>
        <v>641.38939356180833</v>
      </c>
      <c r="M605" s="63">
        <f>[1]заб.без.стом.!BO$148</f>
        <v>159.48060596671991</v>
      </c>
      <c r="N605" s="63">
        <f>[1]заб.без.стом.!CI$148</f>
        <v>161.21409081418426</v>
      </c>
      <c r="O605" s="63">
        <f>[1]заб.без.стом.!DC$148</f>
        <v>161.21409081418426</v>
      </c>
      <c r="P605" s="63">
        <f>[1]заб.без.стом.!EL$148</f>
        <v>159.48060596671991</v>
      </c>
      <c r="Q605" s="45">
        <f t="shared" si="165"/>
        <v>0</v>
      </c>
      <c r="R605" s="45">
        <f t="shared" si="166"/>
        <v>0</v>
      </c>
    </row>
    <row r="606" spans="2:18" s="41" customFormat="1" ht="29.25" customHeight="1" x14ac:dyDescent="0.25">
      <c r="B606" s="71"/>
      <c r="C606" s="1" t="s">
        <v>19</v>
      </c>
      <c r="D606" s="46" t="s">
        <v>13</v>
      </c>
      <c r="E606" s="73">
        <f>[1]заб.без.стом.!W$149</f>
        <v>270</v>
      </c>
      <c r="F606" s="63">
        <f>[1]заб.без.стом.!EQ$149</f>
        <v>628.00425739784328</v>
      </c>
      <c r="G606" s="64">
        <f t="shared" si="184"/>
        <v>270</v>
      </c>
      <c r="H606" s="64">
        <f>[1]заб.без.стом.!G$149</f>
        <v>68</v>
      </c>
      <c r="I606" s="64">
        <f>[1]заб.без.стом.!K$149</f>
        <v>69</v>
      </c>
      <c r="J606" s="64">
        <f>[1]заб.без.стом.!O$149</f>
        <v>67</v>
      </c>
      <c r="K606" s="64">
        <f>[1]заб.без.стом.!V$149</f>
        <v>66</v>
      </c>
      <c r="L606" s="63">
        <f t="shared" si="185"/>
        <v>628.00425739784316</v>
      </c>
      <c r="M606" s="63">
        <f>[1]заб.без.стом.!BO$149</f>
        <v>158.16403519649384</v>
      </c>
      <c r="N606" s="63">
        <f>[1]заб.без.стом.!CI$149</f>
        <v>160.48997689055992</v>
      </c>
      <c r="O606" s="63">
        <f>[1]заб.без.стом.!DC$149</f>
        <v>155.83809350242774</v>
      </c>
      <c r="P606" s="63">
        <f>[1]заб.без.стом.!EL$149</f>
        <v>153.51215180836169</v>
      </c>
      <c r="Q606" s="45">
        <f t="shared" ref="Q606:Q671" si="186">E606-G606</f>
        <v>0</v>
      </c>
      <c r="R606" s="45">
        <f t="shared" ref="R606:R671" si="187">F606-L606</f>
        <v>0</v>
      </c>
    </row>
    <row r="607" spans="2:18" s="41" customFormat="1" ht="29.25" customHeight="1" x14ac:dyDescent="0.25">
      <c r="B607" s="71"/>
      <c r="C607" s="50" t="s">
        <v>25</v>
      </c>
      <c r="D607" s="59" t="s">
        <v>13</v>
      </c>
      <c r="E607" s="72">
        <f>'[1]стом обр.'!W$28</f>
        <v>612</v>
      </c>
      <c r="F607" s="65">
        <f>'[1]стом обр.'!FE$28</f>
        <v>1126.6281553757344</v>
      </c>
      <c r="G607" s="66">
        <f>H607+I607+J607+K607</f>
        <v>612</v>
      </c>
      <c r="H607" s="66">
        <f>'[1]стом обр.'!G$28</f>
        <v>162</v>
      </c>
      <c r="I607" s="66">
        <f>'[1]стом обр.'!K$28</f>
        <v>150</v>
      </c>
      <c r="J607" s="66">
        <f>'[1]стом обр.'!O$28</f>
        <v>150</v>
      </c>
      <c r="K607" s="66">
        <f>'[1]стом обр.'!V$28</f>
        <v>150</v>
      </c>
      <c r="L607" s="65">
        <f t="shared" ref="L607" si="188">M607+N607+O607+P607</f>
        <v>1126.6281553757342</v>
      </c>
      <c r="M607" s="65">
        <f>'[1]стом обр.'!CC$28</f>
        <v>298.22509995240023</v>
      </c>
      <c r="N607" s="65">
        <f>'[1]стом обр.'!CW$28</f>
        <v>276.13435180777799</v>
      </c>
      <c r="O607" s="65">
        <f>'[1]стом обр.'!DQ$28</f>
        <v>276.13435180777799</v>
      </c>
      <c r="P607" s="65">
        <f>'[1]стом обр.'!EZ$28</f>
        <v>276.13435180777799</v>
      </c>
      <c r="Q607" s="45">
        <f t="shared" si="186"/>
        <v>0</v>
      </c>
      <c r="R607" s="45">
        <f t="shared" si="187"/>
        <v>0</v>
      </c>
    </row>
    <row r="608" spans="2:18" s="41" customFormat="1" ht="29.25" customHeight="1" x14ac:dyDescent="0.25">
      <c r="B608" s="71"/>
      <c r="C608" s="54" t="s">
        <v>26</v>
      </c>
      <c r="D608" s="50" t="s">
        <v>27</v>
      </c>
      <c r="E608" s="72">
        <f>'[1]КТМРТ(обращение)'!Y$232</f>
        <v>0</v>
      </c>
      <c r="F608" s="65">
        <f>'[1]КТМРТ(обращение)'!EE$232</f>
        <v>0</v>
      </c>
      <c r="G608" s="66">
        <f>SUBTOTAL(9,H608:K608)</f>
        <v>0</v>
      </c>
      <c r="H608" s="66">
        <f>'[1]КТМРТ(обращение)'!H$232</f>
        <v>0</v>
      </c>
      <c r="I608" s="66">
        <f>'[1]КТМРТ(обращение)'!L$232</f>
        <v>0</v>
      </c>
      <c r="J608" s="66">
        <f>'[1]КТМРТ(обращение)'!Q$232</f>
        <v>0</v>
      </c>
      <c r="K608" s="66">
        <f>'[1]КТМРТ(обращение)'!X$232</f>
        <v>0</v>
      </c>
      <c r="L608" s="65">
        <f>SUBTOTAL(9,M608:P608)</f>
        <v>0</v>
      </c>
      <c r="M608" s="65">
        <f>'[1]КТМРТ(обращение)'!BC$232</f>
        <v>0</v>
      </c>
      <c r="N608" s="65">
        <f>'[1]КТМРТ(обращение)'!BW$232</f>
        <v>0</v>
      </c>
      <c r="O608" s="65">
        <f>'[1]КТМРТ(обращение)'!CQ$232</f>
        <v>0</v>
      </c>
      <c r="P608" s="65">
        <f>'[1]КТМРТ(обращение)'!DZ$232</f>
        <v>0</v>
      </c>
      <c r="Q608" s="45">
        <f t="shared" si="186"/>
        <v>0</v>
      </c>
      <c r="R608" s="45">
        <f t="shared" si="187"/>
        <v>0</v>
      </c>
    </row>
    <row r="609" spans="2:18" s="41" customFormat="1" ht="29.25" customHeight="1" x14ac:dyDescent="0.25">
      <c r="B609" s="71"/>
      <c r="C609" s="50" t="s">
        <v>28</v>
      </c>
      <c r="D609" s="50" t="s">
        <v>13</v>
      </c>
      <c r="E609" s="72">
        <f>SUM(E610:E612)</f>
        <v>4584</v>
      </c>
      <c r="F609" s="72">
        <f t="shared" ref="F609:P609" si="189">SUM(F610:F612)</f>
        <v>5536.6970214174735</v>
      </c>
      <c r="G609" s="72">
        <f t="shared" si="189"/>
        <v>4584</v>
      </c>
      <c r="H609" s="72">
        <f t="shared" si="189"/>
        <v>1146</v>
      </c>
      <c r="I609" s="72">
        <f t="shared" si="189"/>
        <v>1146</v>
      </c>
      <c r="J609" s="72">
        <f t="shared" si="189"/>
        <v>1146</v>
      </c>
      <c r="K609" s="72">
        <f t="shared" si="189"/>
        <v>1146</v>
      </c>
      <c r="L609" s="72">
        <f t="shared" si="189"/>
        <v>5536.6970214174735</v>
      </c>
      <c r="M609" s="72">
        <f t="shared" si="189"/>
        <v>1384.1742553543684</v>
      </c>
      <c r="N609" s="72">
        <f t="shared" si="189"/>
        <v>1384.1742553543684</v>
      </c>
      <c r="O609" s="72">
        <f t="shared" si="189"/>
        <v>1384.1742553543684</v>
      </c>
      <c r="P609" s="72">
        <f t="shared" si="189"/>
        <v>1384.1742553543684</v>
      </c>
      <c r="Q609" s="45">
        <f t="shared" si="186"/>
        <v>0</v>
      </c>
      <c r="R609" s="45">
        <f t="shared" si="187"/>
        <v>0</v>
      </c>
    </row>
    <row r="610" spans="2:18" s="41" customFormat="1" ht="29.25" customHeight="1" x14ac:dyDescent="0.25">
      <c r="B610" s="71"/>
      <c r="C610" s="9" t="s">
        <v>15</v>
      </c>
      <c r="D610" s="46" t="s">
        <v>13</v>
      </c>
      <c r="E610" s="73">
        <f>'[1]неотложка с коэф'!W$43</f>
        <v>2040</v>
      </c>
      <c r="F610" s="63">
        <f>'[1]неотложка с коэф'!EQ$43</f>
        <v>1943.1118915353604</v>
      </c>
      <c r="G610" s="64">
        <f>SUM(H610:K610)</f>
        <v>2040</v>
      </c>
      <c r="H610" s="64">
        <f>'[1]неотложка с коэф'!G$43</f>
        <v>510</v>
      </c>
      <c r="I610" s="64">
        <f>'[1]неотложка с коэф'!K$43</f>
        <v>510</v>
      </c>
      <c r="J610" s="64">
        <f>'[1]неотложка с коэф'!O$43</f>
        <v>510</v>
      </c>
      <c r="K610" s="64">
        <f>'[1]неотложка с коэф'!V$43</f>
        <v>510</v>
      </c>
      <c r="L610" s="63">
        <f>SUM(M610:P610)</f>
        <v>1943.1118915353604</v>
      </c>
      <c r="M610" s="63">
        <f>'[1]неотложка с коэф'!BO$43</f>
        <v>485.77797288384011</v>
      </c>
      <c r="N610" s="63">
        <f>'[1]неотложка с коэф'!CI$43</f>
        <v>485.77797288384011</v>
      </c>
      <c r="O610" s="63">
        <f>'[1]неотложка с коэф'!DC$43</f>
        <v>485.77797288384011</v>
      </c>
      <c r="P610" s="63">
        <f>'[1]неотложка с коэф'!EL$43</f>
        <v>485.77797288384011</v>
      </c>
      <c r="Q610" s="45">
        <f t="shared" si="186"/>
        <v>0</v>
      </c>
      <c r="R610" s="45">
        <f t="shared" si="187"/>
        <v>0</v>
      </c>
    </row>
    <row r="611" spans="2:18" s="41" customFormat="1" ht="29.25" customHeight="1" x14ac:dyDescent="0.25">
      <c r="B611" s="71"/>
      <c r="C611" s="9" t="s">
        <v>14</v>
      </c>
      <c r="D611" s="46" t="s">
        <v>13</v>
      </c>
      <c r="E611" s="73">
        <f>'[1]неотложка с коэф'!W$44</f>
        <v>2400</v>
      </c>
      <c r="F611" s="63">
        <f>'[1]неотложка с коэф'!EQ$44</f>
        <v>3447.4608921600002</v>
      </c>
      <c r="G611" s="64">
        <f t="shared" ref="G611:G612" si="190">SUM(H611:K611)</f>
        <v>2400</v>
      </c>
      <c r="H611" s="64">
        <f>'[1]неотложка с коэф'!G$44</f>
        <v>600</v>
      </c>
      <c r="I611" s="64">
        <f>'[1]неотложка с коэф'!K$44</f>
        <v>600</v>
      </c>
      <c r="J611" s="64">
        <f>'[1]неотложка с коэф'!O$44</f>
        <v>600</v>
      </c>
      <c r="K611" s="64">
        <f>'[1]неотложка с коэф'!V$44</f>
        <v>600</v>
      </c>
      <c r="L611" s="63">
        <f t="shared" ref="L611:L612" si="191">SUM(M611:P611)</f>
        <v>3447.4608921600002</v>
      </c>
      <c r="M611" s="63">
        <f>'[1]неотложка с коэф'!BO$44</f>
        <v>861.86522304000005</v>
      </c>
      <c r="N611" s="63">
        <f>'[1]неотложка с коэф'!CI$44</f>
        <v>861.86522304000005</v>
      </c>
      <c r="O611" s="63">
        <f>'[1]неотложка с коэф'!DC$44</f>
        <v>861.86522304000005</v>
      </c>
      <c r="P611" s="63">
        <f>'[1]неотложка с коэф'!EL$44</f>
        <v>861.86522304000005</v>
      </c>
      <c r="Q611" s="45">
        <f t="shared" si="186"/>
        <v>0</v>
      </c>
      <c r="R611" s="45">
        <f t="shared" si="187"/>
        <v>0</v>
      </c>
    </row>
    <row r="612" spans="2:18" s="41" customFormat="1" ht="29.25" customHeight="1" x14ac:dyDescent="0.25">
      <c r="B612" s="71"/>
      <c r="C612" s="9" t="s">
        <v>17</v>
      </c>
      <c r="D612" s="46" t="s">
        <v>13</v>
      </c>
      <c r="E612" s="73">
        <f>'[1]неотложка с коэф'!W$45</f>
        <v>144</v>
      </c>
      <c r="F612" s="63">
        <f>'[1]неотложка с коэф'!EQ$45</f>
        <v>146.12423772211201</v>
      </c>
      <c r="G612" s="64">
        <f t="shared" si="190"/>
        <v>144</v>
      </c>
      <c r="H612" s="64">
        <f>'[1]неотложка с коэф'!G$45</f>
        <v>36</v>
      </c>
      <c r="I612" s="64">
        <f>'[1]неотложка с коэф'!K$45</f>
        <v>36</v>
      </c>
      <c r="J612" s="64">
        <f>'[1]неотложка с коэф'!O$45</f>
        <v>36</v>
      </c>
      <c r="K612" s="64">
        <f>'[1]неотложка с коэф'!V$45</f>
        <v>36</v>
      </c>
      <c r="L612" s="63">
        <f t="shared" si="191"/>
        <v>146.12423772211201</v>
      </c>
      <c r="M612" s="63">
        <f>'[1]неотложка с коэф'!BO$45</f>
        <v>36.531059430528003</v>
      </c>
      <c r="N612" s="63">
        <f>'[1]неотложка с коэф'!CI$45</f>
        <v>36.531059430528003</v>
      </c>
      <c r="O612" s="63">
        <f>'[1]неотложка с коэф'!DC$45</f>
        <v>36.531059430528003</v>
      </c>
      <c r="P612" s="63">
        <f>'[1]неотложка с коэф'!EL$45</f>
        <v>36.531059430528003</v>
      </c>
      <c r="Q612" s="45">
        <f t="shared" si="186"/>
        <v>0</v>
      </c>
      <c r="R612" s="45">
        <f t="shared" si="187"/>
        <v>0</v>
      </c>
    </row>
    <row r="613" spans="2:18" s="41" customFormat="1" ht="29.25" customHeight="1" x14ac:dyDescent="0.25">
      <c r="B613" s="71"/>
      <c r="C613" s="50" t="s">
        <v>29</v>
      </c>
      <c r="D613" s="50" t="s">
        <v>30</v>
      </c>
      <c r="E613" s="72">
        <f>SUM(E614:E619)</f>
        <v>1729</v>
      </c>
      <c r="F613" s="72">
        <f t="shared" ref="F613:P613" si="192">SUM(F614:F619)</f>
        <v>475.81573000000014</v>
      </c>
      <c r="G613" s="72">
        <f t="shared" si="192"/>
        <v>1729</v>
      </c>
      <c r="H613" s="72">
        <f t="shared" si="192"/>
        <v>434</v>
      </c>
      <c r="I613" s="72">
        <f t="shared" si="192"/>
        <v>431</v>
      </c>
      <c r="J613" s="72">
        <f t="shared" si="192"/>
        <v>432</v>
      </c>
      <c r="K613" s="72">
        <f t="shared" si="192"/>
        <v>432</v>
      </c>
      <c r="L613" s="72">
        <f t="shared" si="192"/>
        <v>475.81573000000014</v>
      </c>
      <c r="M613" s="72">
        <f t="shared" si="192"/>
        <v>119.42239400000003</v>
      </c>
      <c r="N613" s="72">
        <f t="shared" si="192"/>
        <v>118.63085000000001</v>
      </c>
      <c r="O613" s="72">
        <f t="shared" si="192"/>
        <v>118.89469800000003</v>
      </c>
      <c r="P613" s="72">
        <f t="shared" si="192"/>
        <v>118.86778800000002</v>
      </c>
      <c r="Q613" s="45">
        <f t="shared" si="186"/>
        <v>0</v>
      </c>
      <c r="R613" s="45">
        <f t="shared" si="187"/>
        <v>0</v>
      </c>
    </row>
    <row r="614" spans="2:18" s="41" customFormat="1" ht="29.25" customHeight="1" x14ac:dyDescent="0.25">
      <c r="B614" s="71"/>
      <c r="C614" s="3" t="s">
        <v>14</v>
      </c>
      <c r="D614" s="46" t="s">
        <v>30</v>
      </c>
      <c r="E614" s="73">
        <f>[1]ДНХБ!W$115</f>
        <v>540</v>
      </c>
      <c r="F614" s="63">
        <f>[1]ДНХБ!EE$115</f>
        <v>181.11600000000004</v>
      </c>
      <c r="G614" s="64">
        <f>SUM(H614:K614)</f>
        <v>540</v>
      </c>
      <c r="H614" s="64">
        <f>[1]ДНХБ!G$115</f>
        <v>135</v>
      </c>
      <c r="I614" s="64">
        <f>[1]ДНХБ!K$115</f>
        <v>135</v>
      </c>
      <c r="J614" s="64">
        <f>[1]ДНХБ!O$115</f>
        <v>135</v>
      </c>
      <c r="K614" s="64">
        <f>[1]ДНХБ!V$115</f>
        <v>135</v>
      </c>
      <c r="L614" s="63">
        <f>SUM(M614:P614)</f>
        <v>181.11600000000004</v>
      </c>
      <c r="M614" s="63">
        <f>[1]ДНХБ!BC$115</f>
        <v>45.279000000000011</v>
      </c>
      <c r="N614" s="63">
        <f>[1]ДНХБ!BW$115</f>
        <v>45.279000000000011</v>
      </c>
      <c r="O614" s="63">
        <f>[1]ДНХБ!CQ$115</f>
        <v>45.279000000000011</v>
      </c>
      <c r="P614" s="63">
        <f>[1]ДНХБ!DZ$115</f>
        <v>45.279000000000011</v>
      </c>
      <c r="Q614" s="45">
        <f t="shared" si="186"/>
        <v>0</v>
      </c>
      <c r="R614" s="45">
        <f t="shared" si="187"/>
        <v>0</v>
      </c>
    </row>
    <row r="615" spans="2:18" s="41" customFormat="1" ht="29.25" customHeight="1" x14ac:dyDescent="0.25">
      <c r="B615" s="71"/>
      <c r="C615" s="3" t="s">
        <v>15</v>
      </c>
      <c r="D615" s="46" t="s">
        <v>30</v>
      </c>
      <c r="E615" s="73">
        <f>[1]ДНХБ!W$116</f>
        <v>720</v>
      </c>
      <c r="F615" s="63">
        <f>[1]ДНХБ!EE$116</f>
        <v>160.13088000000008</v>
      </c>
      <c r="G615" s="64">
        <f t="shared" ref="G615:G619" si="193">SUM(H615:K615)</f>
        <v>720</v>
      </c>
      <c r="H615" s="64">
        <f>[1]ДНХБ!G$116</f>
        <v>180</v>
      </c>
      <c r="I615" s="64">
        <f>[1]ДНХБ!K$116</f>
        <v>180</v>
      </c>
      <c r="J615" s="64">
        <f>[1]ДНХБ!O$116</f>
        <v>180</v>
      </c>
      <c r="K615" s="64">
        <f>[1]ДНХБ!V$116</f>
        <v>180</v>
      </c>
      <c r="L615" s="63">
        <f t="shared" ref="L615:L619" si="194">SUM(M615:P615)</f>
        <v>160.13088000000005</v>
      </c>
      <c r="M615" s="63">
        <f>[1]ДНХБ!BC$116</f>
        <v>40.032720000000012</v>
      </c>
      <c r="N615" s="63">
        <f>[1]ДНХБ!BW$116</f>
        <v>40.032720000000012</v>
      </c>
      <c r="O615" s="63">
        <f>[1]ДНХБ!CQ$116</f>
        <v>40.032720000000012</v>
      </c>
      <c r="P615" s="63">
        <f>[1]ДНХБ!DZ$116</f>
        <v>40.032720000000012</v>
      </c>
      <c r="Q615" s="45">
        <f t="shared" si="186"/>
        <v>0</v>
      </c>
      <c r="R615" s="45">
        <f t="shared" si="187"/>
        <v>0</v>
      </c>
    </row>
    <row r="616" spans="2:18" s="41" customFormat="1" ht="29.25" customHeight="1" x14ac:dyDescent="0.25">
      <c r="B616" s="71"/>
      <c r="C616" s="3" t="s">
        <v>20</v>
      </c>
      <c r="D616" s="46" t="s">
        <v>30</v>
      </c>
      <c r="E616" s="73">
        <f>[1]ДНХБ!W$117</f>
        <v>120</v>
      </c>
      <c r="F616" s="63">
        <f>[1]ДНХБ!EE$117</f>
        <v>31.661759999999994</v>
      </c>
      <c r="G616" s="64">
        <f t="shared" si="193"/>
        <v>120</v>
      </c>
      <c r="H616" s="64">
        <f>[1]ДНХБ!G$117</f>
        <v>32</v>
      </c>
      <c r="I616" s="64">
        <f>[1]ДНХБ!K$117</f>
        <v>29</v>
      </c>
      <c r="J616" s="64">
        <f>[1]ДНХБ!O$117</f>
        <v>30</v>
      </c>
      <c r="K616" s="64">
        <f>[1]ДНХБ!V$117</f>
        <v>29</v>
      </c>
      <c r="L616" s="63">
        <f t="shared" si="194"/>
        <v>31.661759999999994</v>
      </c>
      <c r="M616" s="63">
        <f>[1]ДНХБ!BC$117</f>
        <v>8.4431359999999991</v>
      </c>
      <c r="N616" s="63">
        <f>[1]ДНХБ!BW$117</f>
        <v>7.6515919999999991</v>
      </c>
      <c r="O616" s="63">
        <f>[1]ДНХБ!CQ$117</f>
        <v>7.9154399999999985</v>
      </c>
      <c r="P616" s="63">
        <f>[1]ДНХБ!DZ$117</f>
        <v>7.6515919999999991</v>
      </c>
      <c r="Q616" s="45">
        <f t="shared" si="186"/>
        <v>0</v>
      </c>
      <c r="R616" s="45">
        <f t="shared" si="187"/>
        <v>0</v>
      </c>
    </row>
    <row r="617" spans="2:18" s="41" customFormat="1" ht="29.25" customHeight="1" x14ac:dyDescent="0.25">
      <c r="B617" s="71"/>
      <c r="C617" s="3" t="s">
        <v>16</v>
      </c>
      <c r="D617" s="46" t="s">
        <v>30</v>
      </c>
      <c r="E617" s="73">
        <f>[1]ДНХБ!W$118</f>
        <v>72</v>
      </c>
      <c r="F617" s="63">
        <f>[1]ДНХБ!EE$118</f>
        <v>24.040224000000002</v>
      </c>
      <c r="G617" s="64">
        <f t="shared" si="193"/>
        <v>72</v>
      </c>
      <c r="H617" s="64">
        <f>[1]ДНХБ!G$118</f>
        <v>18</v>
      </c>
      <c r="I617" s="64">
        <f>[1]ДНХБ!K$118</f>
        <v>18</v>
      </c>
      <c r="J617" s="64">
        <f>[1]ДНХБ!O$118</f>
        <v>18</v>
      </c>
      <c r="K617" s="64">
        <f>[1]ДНХБ!V$118</f>
        <v>18</v>
      </c>
      <c r="L617" s="63">
        <f t="shared" si="194"/>
        <v>24.040224000000002</v>
      </c>
      <c r="M617" s="63">
        <f>[1]ДНХБ!BC$118</f>
        <v>6.0100560000000005</v>
      </c>
      <c r="N617" s="63">
        <f>[1]ДНХБ!BW$118</f>
        <v>6.0100560000000005</v>
      </c>
      <c r="O617" s="63">
        <f>[1]ДНХБ!CQ$118</f>
        <v>6.0100560000000005</v>
      </c>
      <c r="P617" s="63">
        <f>[1]ДНХБ!DZ$118</f>
        <v>6.0100560000000005</v>
      </c>
      <c r="Q617" s="45">
        <f t="shared" si="186"/>
        <v>0</v>
      </c>
      <c r="R617" s="45">
        <f t="shared" si="187"/>
        <v>0</v>
      </c>
    </row>
    <row r="618" spans="2:18" s="41" customFormat="1" ht="29.25" customHeight="1" x14ac:dyDescent="0.25">
      <c r="B618" s="71"/>
      <c r="C618" s="3" t="s">
        <v>17</v>
      </c>
      <c r="D618" s="46" t="s">
        <v>30</v>
      </c>
      <c r="E618" s="73">
        <f>[1]ДНХБ!W$119</f>
        <v>97</v>
      </c>
      <c r="F618" s="63">
        <f>[1]ДНХБ!EE$119</f>
        <v>22.982986</v>
      </c>
      <c r="G618" s="64">
        <f t="shared" si="193"/>
        <v>97</v>
      </c>
      <c r="H618" s="64">
        <f>[1]ДНХБ!G$119</f>
        <v>24</v>
      </c>
      <c r="I618" s="64">
        <f>[1]ДНХБ!K$119</f>
        <v>24</v>
      </c>
      <c r="J618" s="64">
        <f>[1]ДНХБ!O$119</f>
        <v>24</v>
      </c>
      <c r="K618" s="64">
        <f>[1]ДНХБ!V$119</f>
        <v>25</v>
      </c>
      <c r="L618" s="63">
        <f t="shared" si="194"/>
        <v>22.982985999999997</v>
      </c>
      <c r="M618" s="63">
        <f>[1]ДНХБ!BC$119</f>
        <v>5.6865119999999987</v>
      </c>
      <c r="N618" s="63">
        <f>[1]ДНХБ!BW$119</f>
        <v>5.6865119999999987</v>
      </c>
      <c r="O618" s="63">
        <f>[1]ДНХБ!CQ$119</f>
        <v>5.6865119999999987</v>
      </c>
      <c r="P618" s="63">
        <f>[1]ДНХБ!DZ$119</f>
        <v>5.9234500000000008</v>
      </c>
      <c r="Q618" s="45">
        <f t="shared" si="186"/>
        <v>0</v>
      </c>
      <c r="R618" s="45">
        <f t="shared" si="187"/>
        <v>0</v>
      </c>
    </row>
    <row r="619" spans="2:18" s="41" customFormat="1" ht="29.25" customHeight="1" x14ac:dyDescent="0.25">
      <c r="B619" s="71"/>
      <c r="C619" s="3" t="s">
        <v>18</v>
      </c>
      <c r="D619" s="46" t="s">
        <v>30</v>
      </c>
      <c r="E619" s="73">
        <f>[1]ДНХБ!W$120</f>
        <v>180</v>
      </c>
      <c r="F619" s="63">
        <f>[1]ДНХБ!EE$120</f>
        <v>55.883880000000005</v>
      </c>
      <c r="G619" s="64">
        <f t="shared" si="193"/>
        <v>180</v>
      </c>
      <c r="H619" s="64">
        <f>[1]ДНХБ!G$120</f>
        <v>45</v>
      </c>
      <c r="I619" s="64">
        <f>[1]ДНХБ!K$120</f>
        <v>45</v>
      </c>
      <c r="J619" s="64">
        <f>[1]ДНХБ!O$120</f>
        <v>45</v>
      </c>
      <c r="K619" s="64">
        <f>[1]ДНХБ!V$120</f>
        <v>45</v>
      </c>
      <c r="L619" s="63">
        <f t="shared" si="194"/>
        <v>55.883880000000005</v>
      </c>
      <c r="M619" s="63">
        <f>[1]ДНХБ!BC$120</f>
        <v>13.970970000000001</v>
      </c>
      <c r="N619" s="63">
        <f>[1]ДНХБ!BW$120</f>
        <v>13.970970000000001</v>
      </c>
      <c r="O619" s="63">
        <f>[1]ДНХБ!CQ$120</f>
        <v>13.970970000000001</v>
      </c>
      <c r="P619" s="63">
        <f>[1]ДНХБ!DZ$120</f>
        <v>13.970970000000001</v>
      </c>
      <c r="Q619" s="45">
        <f t="shared" si="186"/>
        <v>0</v>
      </c>
      <c r="R619" s="45">
        <f t="shared" si="187"/>
        <v>0</v>
      </c>
    </row>
    <row r="620" spans="2:18" s="41" customFormat="1" ht="29.25" customHeight="1" x14ac:dyDescent="0.25">
      <c r="B620" s="71"/>
      <c r="C620" s="50" t="s">
        <v>32</v>
      </c>
      <c r="D620" s="50" t="s">
        <v>30</v>
      </c>
      <c r="E620" s="72">
        <f>SUM(E621:E623)</f>
        <v>2304</v>
      </c>
      <c r="F620" s="65">
        <f>[1]ФАП!EL$44</f>
        <v>6656.2179390000019</v>
      </c>
      <c r="G620" s="66">
        <f>SUM(G621:G623)</f>
        <v>2304</v>
      </c>
      <c r="H620" s="66">
        <f t="shared" ref="H620:K620" si="195">SUM(H621:H623)</f>
        <v>576</v>
      </c>
      <c r="I620" s="66">
        <f t="shared" si="195"/>
        <v>576</v>
      </c>
      <c r="J620" s="66">
        <f t="shared" si="195"/>
        <v>576</v>
      </c>
      <c r="K620" s="66">
        <f t="shared" si="195"/>
        <v>576</v>
      </c>
      <c r="L620" s="65">
        <f>[1]ФАП!EL$44</f>
        <v>6656.2179390000019</v>
      </c>
      <c r="M620" s="65">
        <f>[1]ФАП!BJ$44</f>
        <v>437.35356000000002</v>
      </c>
      <c r="N620" s="65">
        <f>[1]ФАП!CD$44</f>
        <v>2072.9547930000003</v>
      </c>
      <c r="O620" s="65">
        <f>[1]ФАП!CX$44</f>
        <v>2072.9547930000003</v>
      </c>
      <c r="P620" s="65">
        <f>[1]ФАП!EG$44</f>
        <v>2072.9547930000003</v>
      </c>
      <c r="Q620" s="45">
        <f t="shared" si="186"/>
        <v>0</v>
      </c>
      <c r="R620" s="45">
        <f t="shared" si="187"/>
        <v>0</v>
      </c>
    </row>
    <row r="621" spans="2:18" s="41" customFormat="1" ht="29.25" customHeight="1" x14ac:dyDescent="0.25">
      <c r="B621" s="71"/>
      <c r="C621" s="4" t="s">
        <v>33</v>
      </c>
      <c r="D621" s="46" t="s">
        <v>30</v>
      </c>
      <c r="E621" s="73">
        <f>[1]ФАП!W$46</f>
        <v>1012</v>
      </c>
      <c r="F621" s="63">
        <f>[1]ФАП!EL$46</f>
        <v>250.07265462857148</v>
      </c>
      <c r="G621" s="64">
        <f>SUM(H621:K621)</f>
        <v>1012</v>
      </c>
      <c r="H621" s="64">
        <f>[1]ФАП!G$46</f>
        <v>253</v>
      </c>
      <c r="I621" s="64">
        <f>[1]ФАП!K$46</f>
        <v>253</v>
      </c>
      <c r="J621" s="64">
        <f>[1]ФАП!O$46</f>
        <v>253</v>
      </c>
      <c r="K621" s="64">
        <f>[1]ФАП!V$46</f>
        <v>253</v>
      </c>
      <c r="L621" s="63">
        <f>[1]ФАП!EL$46</f>
        <v>250.07265462857148</v>
      </c>
      <c r="M621" s="63">
        <f>[1]ФАП!BJ$46</f>
        <v>62.518163657142871</v>
      </c>
      <c r="N621" s="63">
        <f>[1]ФАП!CD$46</f>
        <v>62.518163657142871</v>
      </c>
      <c r="O621" s="63">
        <f>[1]ФАП!CX$46</f>
        <v>62.518163657142871</v>
      </c>
      <c r="P621" s="63">
        <f>[1]ФАП!EG$46</f>
        <v>62.518163657142871</v>
      </c>
      <c r="Q621" s="45">
        <f t="shared" si="186"/>
        <v>0</v>
      </c>
      <c r="R621" s="45">
        <f t="shared" si="187"/>
        <v>0</v>
      </c>
    </row>
    <row r="622" spans="2:18" s="41" customFormat="1" ht="29.25" customHeight="1" x14ac:dyDescent="0.25">
      <c r="B622" s="71"/>
      <c r="C622" s="4" t="s">
        <v>34</v>
      </c>
      <c r="D622" s="46" t="s">
        <v>30</v>
      </c>
      <c r="E622" s="73">
        <f>[1]ФАП!W$47</f>
        <v>999</v>
      </c>
      <c r="F622" s="63">
        <f>[1]ФАП!EL$47</f>
        <v>246.86025886753251</v>
      </c>
      <c r="G622" s="64">
        <f t="shared" ref="G622:G623" si="196">SUM(H622:K622)</f>
        <v>999</v>
      </c>
      <c r="H622" s="64">
        <f>[1]ФАП!G$47</f>
        <v>250</v>
      </c>
      <c r="I622" s="64">
        <f>[1]ФАП!K$47</f>
        <v>249</v>
      </c>
      <c r="J622" s="64">
        <f>[1]ФАП!O$47</f>
        <v>250</v>
      </c>
      <c r="K622" s="64">
        <f>[1]ФАП!V$47</f>
        <v>250</v>
      </c>
      <c r="L622" s="63">
        <f>[1]ФАП!EL$47</f>
        <v>246.86025886753251</v>
      </c>
      <c r="M622" s="63">
        <f>[1]ФАП!BJ$47</f>
        <v>61.776841558441568</v>
      </c>
      <c r="N622" s="63">
        <f>[1]ФАП!CD$47</f>
        <v>61.529734192207812</v>
      </c>
      <c r="O622" s="63">
        <f>[1]ФАП!CX$47</f>
        <v>61.776841558441568</v>
      </c>
      <c r="P622" s="63">
        <f>[1]ФАП!EG$47</f>
        <v>61.776841558441568</v>
      </c>
      <c r="Q622" s="45">
        <f t="shared" si="186"/>
        <v>0</v>
      </c>
      <c r="R622" s="45">
        <f t="shared" si="187"/>
        <v>0</v>
      </c>
    </row>
    <row r="623" spans="2:18" s="41" customFormat="1" ht="29.25" customHeight="1" x14ac:dyDescent="0.25">
      <c r="B623" s="71"/>
      <c r="C623" s="4" t="s">
        <v>35</v>
      </c>
      <c r="D623" s="46" t="s">
        <v>30</v>
      </c>
      <c r="E623" s="73">
        <f>[1]ФАП!W$48</f>
        <v>293</v>
      </c>
      <c r="F623" s="63">
        <f>[1]ФАП!EL$48</f>
        <v>72.402458306493529</v>
      </c>
      <c r="G623" s="64">
        <f t="shared" si="196"/>
        <v>293</v>
      </c>
      <c r="H623" s="64">
        <f>[1]ФАП!G$48</f>
        <v>73</v>
      </c>
      <c r="I623" s="64">
        <f>[1]ФАП!K$48</f>
        <v>74</v>
      </c>
      <c r="J623" s="64">
        <f>[1]ФАП!O$48</f>
        <v>73</v>
      </c>
      <c r="K623" s="64">
        <f>[1]ФАП!V$48</f>
        <v>73</v>
      </c>
      <c r="L623" s="63">
        <f>[1]ФАП!EL$48</f>
        <v>72.402458306493529</v>
      </c>
      <c r="M623" s="63">
        <f>[1]ФАП!BJ$48</f>
        <v>18.038837735064938</v>
      </c>
      <c r="N623" s="63">
        <f>[1]ФАП!CD$48</f>
        <v>18.285945101298704</v>
      </c>
      <c r="O623" s="63">
        <f>[1]ФАП!CX$48</f>
        <v>18.038837735064938</v>
      </c>
      <c r="P623" s="63">
        <f>[1]ФАП!EG$48</f>
        <v>18.038837735064938</v>
      </c>
      <c r="Q623" s="45">
        <f t="shared" si="186"/>
        <v>0</v>
      </c>
      <c r="R623" s="45">
        <f t="shared" si="187"/>
        <v>0</v>
      </c>
    </row>
    <row r="624" spans="2:18" s="41" customFormat="1" ht="29.25" customHeight="1" x14ac:dyDescent="0.25">
      <c r="B624" s="71"/>
      <c r="C624" s="50" t="s">
        <v>36</v>
      </c>
      <c r="D624" s="50" t="s">
        <v>30</v>
      </c>
      <c r="E624" s="72">
        <f>SUM(E625:E631)</f>
        <v>4315</v>
      </c>
      <c r="F624" s="72">
        <f t="shared" ref="F624:P624" si="197">SUM(F625:F631)</f>
        <v>1083.313198864</v>
      </c>
      <c r="G624" s="72">
        <f t="shared" si="197"/>
        <v>4315</v>
      </c>
      <c r="H624" s="72">
        <f t="shared" si="197"/>
        <v>1082</v>
      </c>
      <c r="I624" s="72">
        <f t="shared" si="197"/>
        <v>1112</v>
      </c>
      <c r="J624" s="72">
        <f t="shared" si="197"/>
        <v>1095</v>
      </c>
      <c r="K624" s="72">
        <f t="shared" si="197"/>
        <v>1026</v>
      </c>
      <c r="L624" s="72">
        <f t="shared" si="197"/>
        <v>1083.3131988639998</v>
      </c>
      <c r="M624" s="72">
        <f t="shared" si="197"/>
        <v>270.705680648</v>
      </c>
      <c r="N624" s="72">
        <f t="shared" si="197"/>
        <v>278.06499156799998</v>
      </c>
      <c r="O624" s="72">
        <f t="shared" si="197"/>
        <v>274.808544036</v>
      </c>
      <c r="P624" s="72">
        <f t="shared" si="197"/>
        <v>259.73398261200003</v>
      </c>
      <c r="Q624" s="45">
        <f t="shared" si="186"/>
        <v>0</v>
      </c>
      <c r="R624" s="45">
        <f t="shared" si="187"/>
        <v>0</v>
      </c>
    </row>
    <row r="625" spans="2:18" s="41" customFormat="1" ht="29.25" customHeight="1" x14ac:dyDescent="0.25">
      <c r="B625" s="71"/>
      <c r="C625" s="5" t="s">
        <v>14</v>
      </c>
      <c r="D625" s="46" t="s">
        <v>30</v>
      </c>
      <c r="E625" s="73">
        <f>'[1]разовые без стом'!W$119</f>
        <v>1310</v>
      </c>
      <c r="F625" s="63">
        <f>'[1]разовые без стом'!ER$119</f>
        <v>406.86032399999999</v>
      </c>
      <c r="G625" s="64">
        <f>SUM(H625:K625)</f>
        <v>1310</v>
      </c>
      <c r="H625" s="64">
        <f>'[1]разовые без стом'!G$119</f>
        <v>320</v>
      </c>
      <c r="I625" s="64">
        <f>'[1]разовые без стом'!K$119</f>
        <v>330</v>
      </c>
      <c r="J625" s="64">
        <f>'[1]разовые без стом'!O$119</f>
        <v>330</v>
      </c>
      <c r="K625" s="64">
        <f>'[1]разовые без стом'!V$119</f>
        <v>330</v>
      </c>
      <c r="L625" s="63">
        <f>SUM(M625:P625)</f>
        <v>406.86032399999999</v>
      </c>
      <c r="M625" s="63">
        <f>'[1]разовые без стом'!BL$119</f>
        <v>99.385728</v>
      </c>
      <c r="N625" s="63">
        <f>'[1]разовые без стом'!CH$119</f>
        <v>102.49153200000001</v>
      </c>
      <c r="O625" s="63">
        <f>'[1]разовые без стом'!DD$119</f>
        <v>102.49153200000001</v>
      </c>
      <c r="P625" s="63">
        <f>'[1]разовые без стом'!EM$119</f>
        <v>102.49153200000001</v>
      </c>
      <c r="Q625" s="45">
        <f t="shared" si="186"/>
        <v>0</v>
      </c>
      <c r="R625" s="45">
        <f t="shared" si="187"/>
        <v>0</v>
      </c>
    </row>
    <row r="626" spans="2:18" s="41" customFormat="1" ht="29.25" customHeight="1" x14ac:dyDescent="0.25">
      <c r="B626" s="71"/>
      <c r="C626" s="5" t="s">
        <v>15</v>
      </c>
      <c r="D626" s="46" t="s">
        <v>30</v>
      </c>
      <c r="E626" s="73">
        <f>'[1]разовые без стом'!W$120</f>
        <v>1530</v>
      </c>
      <c r="F626" s="63">
        <f>'[1]разовые без стом'!ER$120</f>
        <v>315.09753911999996</v>
      </c>
      <c r="G626" s="64">
        <f t="shared" ref="G626:G631" si="198">SUM(H626:K626)</f>
        <v>1530</v>
      </c>
      <c r="H626" s="64">
        <f>'[1]разовые без стом'!G$120</f>
        <v>400</v>
      </c>
      <c r="I626" s="64">
        <f>'[1]разовые без стом'!K$120</f>
        <v>410</v>
      </c>
      <c r="J626" s="64">
        <f>'[1]разовые без стом'!O$120</f>
        <v>390</v>
      </c>
      <c r="K626" s="64">
        <f>'[1]разовые без стом'!V$120</f>
        <v>330</v>
      </c>
      <c r="L626" s="63">
        <f t="shared" ref="L626:L631" si="199">SUM(M626:P626)</f>
        <v>315.09753912000002</v>
      </c>
      <c r="M626" s="63">
        <f>'[1]разовые без стом'!BL$120</f>
        <v>82.378441600000002</v>
      </c>
      <c r="N626" s="63">
        <f>'[1]разовые без стом'!CH$120</f>
        <v>84.437902640000004</v>
      </c>
      <c r="O626" s="63">
        <f>'[1]разовые без стом'!DD$120</f>
        <v>80.31898056</v>
      </c>
      <c r="P626" s="63">
        <f>'[1]разовые без стом'!EM$120</f>
        <v>67.962214320000001</v>
      </c>
      <c r="Q626" s="45">
        <f t="shared" si="186"/>
        <v>0</v>
      </c>
      <c r="R626" s="45">
        <f t="shared" si="187"/>
        <v>0</v>
      </c>
    </row>
    <row r="627" spans="2:18" s="41" customFormat="1" ht="29.25" customHeight="1" x14ac:dyDescent="0.25">
      <c r="B627" s="71"/>
      <c r="C627" s="5" t="s">
        <v>20</v>
      </c>
      <c r="D627" s="46" t="s">
        <v>30</v>
      </c>
      <c r="E627" s="73">
        <f>'[1]разовые без стом'!W$121</f>
        <v>431</v>
      </c>
      <c r="F627" s="63">
        <f>'[1]разовые без стом'!ER$121</f>
        <v>105.30331988799998</v>
      </c>
      <c r="G627" s="64">
        <f t="shared" si="198"/>
        <v>431</v>
      </c>
      <c r="H627" s="64">
        <f>'[1]разовые без стом'!G$121</f>
        <v>108</v>
      </c>
      <c r="I627" s="64">
        <f>'[1]разовые без стом'!K$121</f>
        <v>108</v>
      </c>
      <c r="J627" s="64">
        <f>'[1]разовые без стом'!O$121</f>
        <v>108</v>
      </c>
      <c r="K627" s="64">
        <f>'[1]разовые без стом'!V$121</f>
        <v>107</v>
      </c>
      <c r="L627" s="63">
        <f t="shared" si="199"/>
        <v>105.303319888</v>
      </c>
      <c r="M627" s="63">
        <f>'[1]разовые без стом'!BL$121</f>
        <v>26.386910784000001</v>
      </c>
      <c r="N627" s="63">
        <f>'[1]разовые без стом'!CH$121</f>
        <v>26.386910784000001</v>
      </c>
      <c r="O627" s="63">
        <f>'[1]разовые без стом'!DD$121</f>
        <v>26.386910784000001</v>
      </c>
      <c r="P627" s="63">
        <f>'[1]разовые без стом'!EM$121</f>
        <v>26.142587536000001</v>
      </c>
      <c r="Q627" s="45">
        <f t="shared" si="186"/>
        <v>0</v>
      </c>
      <c r="R627" s="45">
        <f t="shared" si="187"/>
        <v>0</v>
      </c>
    </row>
    <row r="628" spans="2:18" s="41" customFormat="1" ht="29.25" customHeight="1" x14ac:dyDescent="0.25">
      <c r="B628" s="71"/>
      <c r="C628" s="5" t="s">
        <v>16</v>
      </c>
      <c r="D628" s="46" t="s">
        <v>30</v>
      </c>
      <c r="E628" s="73">
        <f>'[1]разовые без стом'!W$122</f>
        <v>172</v>
      </c>
      <c r="F628" s="63">
        <f>'[1]разовые без стом'!ER$122</f>
        <v>53.179646624</v>
      </c>
      <c r="G628" s="64">
        <f t="shared" si="198"/>
        <v>172</v>
      </c>
      <c r="H628" s="64">
        <f>'[1]разовые без стом'!G$122</f>
        <v>45</v>
      </c>
      <c r="I628" s="64">
        <f>'[1]разовые без стом'!K$122</f>
        <v>45</v>
      </c>
      <c r="J628" s="64">
        <f>'[1]разовые без стом'!O$122</f>
        <v>45</v>
      </c>
      <c r="K628" s="64">
        <f>'[1]разовые без стом'!V$122</f>
        <v>37</v>
      </c>
      <c r="L628" s="63">
        <f t="shared" si="199"/>
        <v>53.179646623999993</v>
      </c>
      <c r="M628" s="63">
        <f>'[1]разовые без стом'!BL$122</f>
        <v>13.913279639999999</v>
      </c>
      <c r="N628" s="63">
        <f>'[1]разовые без стом'!CH$122</f>
        <v>13.913279639999999</v>
      </c>
      <c r="O628" s="63">
        <f>'[1]разовые без стом'!DD$122</f>
        <v>13.913279639999999</v>
      </c>
      <c r="P628" s="63">
        <f>'[1]разовые без стом'!EM$122</f>
        <v>11.439807703999998</v>
      </c>
      <c r="Q628" s="45">
        <f t="shared" si="186"/>
        <v>0</v>
      </c>
      <c r="R628" s="45">
        <f t="shared" si="187"/>
        <v>0</v>
      </c>
    </row>
    <row r="629" spans="2:18" s="41" customFormat="1" ht="29.25" customHeight="1" x14ac:dyDescent="0.25">
      <c r="B629" s="71"/>
      <c r="C629" s="5" t="s">
        <v>17</v>
      </c>
      <c r="D629" s="46" t="s">
        <v>30</v>
      </c>
      <c r="E629" s="73">
        <f>'[1]разовые без стом'!W$123</f>
        <v>410</v>
      </c>
      <c r="F629" s="63">
        <f>'[1]разовые без стом'!ER$123</f>
        <v>89.955881079999997</v>
      </c>
      <c r="G629" s="64">
        <f t="shared" si="198"/>
        <v>410</v>
      </c>
      <c r="H629" s="64">
        <f>'[1]разовые без стом'!G$123</f>
        <v>95</v>
      </c>
      <c r="I629" s="64">
        <f>'[1]разовые без стом'!K$123</f>
        <v>105</v>
      </c>
      <c r="J629" s="64">
        <f>'[1]разовые без стом'!O$123</f>
        <v>105</v>
      </c>
      <c r="K629" s="64">
        <f>'[1]разовые без стом'!V$123</f>
        <v>105</v>
      </c>
      <c r="L629" s="63">
        <f t="shared" si="199"/>
        <v>89.955881079999983</v>
      </c>
      <c r="M629" s="63">
        <f>'[1]разовые без стом'!BL$123</f>
        <v>20.84343586</v>
      </c>
      <c r="N629" s="63">
        <f>'[1]разовые без стом'!CH$123</f>
        <v>23.037481739999997</v>
      </c>
      <c r="O629" s="63">
        <f>'[1]разовые без стом'!DD$123</f>
        <v>23.037481739999997</v>
      </c>
      <c r="P629" s="63">
        <f>'[1]разовые без стом'!EM$123</f>
        <v>23.037481739999997</v>
      </c>
      <c r="Q629" s="45">
        <f t="shared" si="186"/>
        <v>0</v>
      </c>
      <c r="R629" s="45">
        <f t="shared" si="187"/>
        <v>0</v>
      </c>
    </row>
    <row r="630" spans="2:18" s="41" customFormat="1" ht="29.25" customHeight="1" x14ac:dyDescent="0.25">
      <c r="B630" s="71"/>
      <c r="C630" s="5" t="s">
        <v>37</v>
      </c>
      <c r="D630" s="46" t="s">
        <v>30</v>
      </c>
      <c r="E630" s="73">
        <f>'[1]разовые без стом'!W$124</f>
        <v>282</v>
      </c>
      <c r="F630" s="63">
        <f>'[1]разовые без стом'!ER$124</f>
        <v>81.07260751199999</v>
      </c>
      <c r="G630" s="64">
        <f t="shared" si="198"/>
        <v>282</v>
      </c>
      <c r="H630" s="64">
        <f>'[1]разовые без стом'!G$124</f>
        <v>69</v>
      </c>
      <c r="I630" s="64">
        <f>'[1]разовые без стом'!K$124</f>
        <v>69</v>
      </c>
      <c r="J630" s="64">
        <f>'[1]разовые без стом'!O$124</f>
        <v>72</v>
      </c>
      <c r="K630" s="64">
        <f>'[1]разовые без стом'!V$124</f>
        <v>72</v>
      </c>
      <c r="L630" s="63">
        <f t="shared" si="199"/>
        <v>81.07260751199999</v>
      </c>
      <c r="M630" s="63">
        <f>'[1]разовые без стом'!BL$124</f>
        <v>19.836914603999997</v>
      </c>
      <c r="N630" s="63">
        <f>'[1]разовые без стом'!CH$124</f>
        <v>19.836914604</v>
      </c>
      <c r="O630" s="63">
        <f>'[1]разовые без стом'!DD$124</f>
        <v>20.699389151999998</v>
      </c>
      <c r="P630" s="63">
        <f>'[1]разовые без стом'!EM$124</f>
        <v>20.699389151999998</v>
      </c>
      <c r="Q630" s="45">
        <f t="shared" si="186"/>
        <v>0</v>
      </c>
      <c r="R630" s="45">
        <f t="shared" si="187"/>
        <v>0</v>
      </c>
    </row>
    <row r="631" spans="2:18" s="41" customFormat="1" ht="29.25" customHeight="1" x14ac:dyDescent="0.25">
      <c r="B631" s="71"/>
      <c r="C631" s="5" t="s">
        <v>19</v>
      </c>
      <c r="D631" s="46" t="s">
        <v>30</v>
      </c>
      <c r="E631" s="73">
        <f>'[1]разовые без стом'!W$125</f>
        <v>180</v>
      </c>
      <c r="F631" s="63">
        <f>'[1]разовые без стом'!ER$125</f>
        <v>31.843880640000002</v>
      </c>
      <c r="G631" s="64">
        <f t="shared" si="198"/>
        <v>180</v>
      </c>
      <c r="H631" s="64">
        <f>'[1]разовые без стом'!G$125</f>
        <v>45</v>
      </c>
      <c r="I631" s="64">
        <f>'[1]разовые без стом'!K$125</f>
        <v>45</v>
      </c>
      <c r="J631" s="64">
        <f>'[1]разовые без стом'!O$125</f>
        <v>45</v>
      </c>
      <c r="K631" s="64">
        <f>'[1]разовые без стом'!V$125</f>
        <v>45</v>
      </c>
      <c r="L631" s="63">
        <f t="shared" si="199"/>
        <v>31.843880640000002</v>
      </c>
      <c r="M631" s="63">
        <f>'[1]разовые без стом'!BL$125</f>
        <v>7.9609701600000005</v>
      </c>
      <c r="N631" s="63">
        <f>'[1]разовые без стом'!CH$125</f>
        <v>7.9609701600000005</v>
      </c>
      <c r="O631" s="63">
        <f>'[1]разовые без стом'!DD$125</f>
        <v>7.9609701600000005</v>
      </c>
      <c r="P631" s="63">
        <f>'[1]разовые без стом'!EM$125</f>
        <v>7.9609701600000005</v>
      </c>
      <c r="Q631" s="45">
        <f t="shared" si="186"/>
        <v>0</v>
      </c>
      <c r="R631" s="45">
        <f t="shared" si="187"/>
        <v>0</v>
      </c>
    </row>
    <row r="632" spans="2:18" s="41" customFormat="1" ht="29.25" customHeight="1" x14ac:dyDescent="0.25">
      <c r="B632" s="71"/>
      <c r="C632" s="50" t="s">
        <v>38</v>
      </c>
      <c r="D632" s="50" t="s">
        <v>30</v>
      </c>
      <c r="E632" s="72">
        <f>SUM(E633:E641)</f>
        <v>2917</v>
      </c>
      <c r="F632" s="72">
        <f t="shared" ref="F632:P632" si="200">SUM(F633:F641)</f>
        <v>262.26958500000006</v>
      </c>
      <c r="G632" s="72">
        <f t="shared" si="200"/>
        <v>2917</v>
      </c>
      <c r="H632" s="72">
        <f t="shared" si="200"/>
        <v>729</v>
      </c>
      <c r="I632" s="72">
        <f t="shared" si="200"/>
        <v>729</v>
      </c>
      <c r="J632" s="72">
        <f t="shared" si="200"/>
        <v>729</v>
      </c>
      <c r="K632" s="72">
        <f t="shared" si="200"/>
        <v>730</v>
      </c>
      <c r="L632" s="72">
        <f t="shared" si="200"/>
        <v>262.26958500000006</v>
      </c>
      <c r="M632" s="72">
        <f t="shared" si="200"/>
        <v>65.540529000000021</v>
      </c>
      <c r="N632" s="72">
        <f t="shared" si="200"/>
        <v>65.540529000000021</v>
      </c>
      <c r="O632" s="72">
        <f t="shared" si="200"/>
        <v>65.540529000000021</v>
      </c>
      <c r="P632" s="72">
        <f t="shared" si="200"/>
        <v>65.647998000000015</v>
      </c>
      <c r="Q632" s="45">
        <f t="shared" si="186"/>
        <v>0</v>
      </c>
      <c r="R632" s="45">
        <f t="shared" si="187"/>
        <v>0</v>
      </c>
    </row>
    <row r="633" spans="2:18" s="41" customFormat="1" ht="29.25" customHeight="1" x14ac:dyDescent="0.25">
      <c r="B633" s="71"/>
      <c r="C633" s="7" t="s">
        <v>15</v>
      </c>
      <c r="D633" s="46" t="s">
        <v>30</v>
      </c>
      <c r="E633" s="73">
        <f>[1]иные!W$115</f>
        <v>600</v>
      </c>
      <c r="F633" s="63">
        <f>[1]иные!EG$115</f>
        <v>46.191600000000008</v>
      </c>
      <c r="G633" s="64">
        <f>SUM(H633:K633)</f>
        <v>600</v>
      </c>
      <c r="H633" s="64">
        <f>[1]иные!G$115</f>
        <v>150</v>
      </c>
      <c r="I633" s="64">
        <f>[1]иные!K$115</f>
        <v>150</v>
      </c>
      <c r="J633" s="64">
        <f>[1]иные!O$115</f>
        <v>150</v>
      </c>
      <c r="K633" s="64">
        <f>[1]иные!V$115</f>
        <v>150</v>
      </c>
      <c r="L633" s="63">
        <f>SUM(M633:P633)</f>
        <v>46.191600000000008</v>
      </c>
      <c r="M633" s="63">
        <f>[1]иные!BE$115</f>
        <v>11.547900000000002</v>
      </c>
      <c r="N633" s="63">
        <f>[1]иные!BY$115</f>
        <v>11.547900000000002</v>
      </c>
      <c r="O633" s="63">
        <f>[1]иные!CS$115</f>
        <v>11.547900000000002</v>
      </c>
      <c r="P633" s="63">
        <f>[1]иные!EB$115</f>
        <v>11.547900000000002</v>
      </c>
      <c r="Q633" s="45">
        <f t="shared" si="186"/>
        <v>0</v>
      </c>
      <c r="R633" s="45">
        <f t="shared" si="187"/>
        <v>0</v>
      </c>
    </row>
    <row r="634" spans="2:18" s="41" customFormat="1" ht="29.25" customHeight="1" x14ac:dyDescent="0.25">
      <c r="B634" s="71"/>
      <c r="C634" s="7" t="s">
        <v>14</v>
      </c>
      <c r="D634" s="46" t="s">
        <v>30</v>
      </c>
      <c r="E634" s="73">
        <f>[1]иные!W$116</f>
        <v>576</v>
      </c>
      <c r="F634" s="63">
        <f>[1]иные!EG$116</f>
        <v>66.87360000000001</v>
      </c>
      <c r="G634" s="64">
        <f t="shared" ref="G634:G641" si="201">SUM(H634:K634)</f>
        <v>576</v>
      </c>
      <c r="H634" s="64">
        <f>[1]иные!G$116</f>
        <v>144</v>
      </c>
      <c r="I634" s="64">
        <f>[1]иные!K$116</f>
        <v>144</v>
      </c>
      <c r="J634" s="64">
        <f>[1]иные!O$116</f>
        <v>144</v>
      </c>
      <c r="K634" s="64">
        <f>[1]иные!V$116</f>
        <v>144</v>
      </c>
      <c r="L634" s="63">
        <f t="shared" ref="L634:L641" si="202">SUM(M634:P634)</f>
        <v>66.87360000000001</v>
      </c>
      <c r="M634" s="63">
        <f>[1]иные!BE$116</f>
        <v>16.718400000000003</v>
      </c>
      <c r="N634" s="63">
        <f>[1]иные!BY$116</f>
        <v>16.718400000000003</v>
      </c>
      <c r="O634" s="63">
        <f>[1]иные!CS$116</f>
        <v>16.718400000000003</v>
      </c>
      <c r="P634" s="63">
        <f>[1]иные!EB$116</f>
        <v>16.718400000000003</v>
      </c>
      <c r="Q634" s="45">
        <f t="shared" si="186"/>
        <v>0</v>
      </c>
      <c r="R634" s="45">
        <f t="shared" si="187"/>
        <v>0</v>
      </c>
    </row>
    <row r="635" spans="2:18" s="41" customFormat="1" ht="29.25" customHeight="1" x14ac:dyDescent="0.25">
      <c r="B635" s="71"/>
      <c r="C635" s="7" t="s">
        <v>20</v>
      </c>
      <c r="D635" s="46" t="s">
        <v>30</v>
      </c>
      <c r="E635" s="73">
        <f>[1]иные!W$117</f>
        <v>300</v>
      </c>
      <c r="F635" s="63">
        <f>[1]иные!EG$117</f>
        <v>27.3996</v>
      </c>
      <c r="G635" s="64">
        <f t="shared" si="201"/>
        <v>300</v>
      </c>
      <c r="H635" s="64">
        <f>[1]иные!G$117</f>
        <v>75</v>
      </c>
      <c r="I635" s="64">
        <f>[1]иные!K$117</f>
        <v>75</v>
      </c>
      <c r="J635" s="64">
        <f>[1]иные!O$117</f>
        <v>75</v>
      </c>
      <c r="K635" s="64">
        <f>[1]иные!V$117</f>
        <v>75</v>
      </c>
      <c r="L635" s="63">
        <f t="shared" si="202"/>
        <v>27.3996</v>
      </c>
      <c r="M635" s="63">
        <f>[1]иные!BE$117</f>
        <v>6.8498999999999999</v>
      </c>
      <c r="N635" s="63">
        <f>[1]иные!BY$117</f>
        <v>6.8498999999999999</v>
      </c>
      <c r="O635" s="63">
        <f>[1]иные!CS$117</f>
        <v>6.8498999999999999</v>
      </c>
      <c r="P635" s="63">
        <f>[1]иные!EB$117</f>
        <v>6.8498999999999999</v>
      </c>
      <c r="Q635" s="45">
        <f t="shared" si="186"/>
        <v>0</v>
      </c>
      <c r="R635" s="45">
        <f t="shared" si="187"/>
        <v>0</v>
      </c>
    </row>
    <row r="636" spans="2:18" s="41" customFormat="1" ht="29.25" customHeight="1" x14ac:dyDescent="0.25">
      <c r="B636" s="71"/>
      <c r="C636" s="7" t="s">
        <v>16</v>
      </c>
      <c r="D636" s="46" t="s">
        <v>30</v>
      </c>
      <c r="E636" s="73">
        <f>[1]иные!W$118</f>
        <v>288</v>
      </c>
      <c r="F636" s="63">
        <f>[1]иные!EG$118</f>
        <v>33.286464000000009</v>
      </c>
      <c r="G636" s="64">
        <f t="shared" si="201"/>
        <v>288</v>
      </c>
      <c r="H636" s="64">
        <f>[1]иные!G$118</f>
        <v>72</v>
      </c>
      <c r="I636" s="64">
        <f>[1]иные!K$118</f>
        <v>72</v>
      </c>
      <c r="J636" s="64">
        <f>[1]иные!O$118</f>
        <v>72</v>
      </c>
      <c r="K636" s="64">
        <f>[1]иные!V$118</f>
        <v>72</v>
      </c>
      <c r="L636" s="63">
        <f t="shared" si="202"/>
        <v>33.286464000000009</v>
      </c>
      <c r="M636" s="63">
        <f>[1]иные!BE$118</f>
        <v>8.3216160000000023</v>
      </c>
      <c r="N636" s="63">
        <f>[1]иные!BY$118</f>
        <v>8.3216160000000023</v>
      </c>
      <c r="O636" s="63">
        <f>[1]иные!CS$118</f>
        <v>8.3216160000000023</v>
      </c>
      <c r="P636" s="63">
        <f>[1]иные!EB$118</f>
        <v>8.3216160000000023</v>
      </c>
      <c r="Q636" s="45">
        <f t="shared" si="186"/>
        <v>0</v>
      </c>
      <c r="R636" s="45">
        <f t="shared" si="187"/>
        <v>0</v>
      </c>
    </row>
    <row r="637" spans="2:18" s="41" customFormat="1" ht="29.25" customHeight="1" x14ac:dyDescent="0.25">
      <c r="B637" s="71"/>
      <c r="C637" s="7" t="s">
        <v>17</v>
      </c>
      <c r="D637" s="46" t="s">
        <v>30</v>
      </c>
      <c r="E637" s="73">
        <f>[1]иные!W$119</f>
        <v>288</v>
      </c>
      <c r="F637" s="63">
        <f>[1]иные!EG$119</f>
        <v>23.620895999999998</v>
      </c>
      <c r="G637" s="64">
        <f t="shared" si="201"/>
        <v>288</v>
      </c>
      <c r="H637" s="64">
        <f>[1]иные!G$119</f>
        <v>72</v>
      </c>
      <c r="I637" s="64">
        <f>[1]иные!K$119</f>
        <v>72</v>
      </c>
      <c r="J637" s="64">
        <f>[1]иные!O$119</f>
        <v>72</v>
      </c>
      <c r="K637" s="64">
        <f>[1]иные!V$119</f>
        <v>72</v>
      </c>
      <c r="L637" s="63">
        <f t="shared" si="202"/>
        <v>23.620895999999998</v>
      </c>
      <c r="M637" s="63">
        <f>[1]иные!BE$119</f>
        <v>5.9052239999999996</v>
      </c>
      <c r="N637" s="63">
        <f>[1]иные!BY$119</f>
        <v>5.9052239999999996</v>
      </c>
      <c r="O637" s="63">
        <f>[1]иные!CS$119</f>
        <v>5.9052239999999996</v>
      </c>
      <c r="P637" s="63">
        <f>[1]иные!EB$119</f>
        <v>5.9052239999999996</v>
      </c>
      <c r="Q637" s="45">
        <f t="shared" si="186"/>
        <v>0</v>
      </c>
      <c r="R637" s="45">
        <f t="shared" si="187"/>
        <v>0</v>
      </c>
    </row>
    <row r="638" spans="2:18" s="41" customFormat="1" ht="29.25" customHeight="1" x14ac:dyDescent="0.25">
      <c r="B638" s="71"/>
      <c r="C638" s="7" t="s">
        <v>18</v>
      </c>
      <c r="D638" s="46" t="s">
        <v>30</v>
      </c>
      <c r="E638" s="73">
        <f>[1]иные!W$120</f>
        <v>253</v>
      </c>
      <c r="F638" s="63">
        <f>[1]иные!EG$120</f>
        <v>27.189657</v>
      </c>
      <c r="G638" s="64">
        <f t="shared" si="201"/>
        <v>253</v>
      </c>
      <c r="H638" s="64">
        <f>[1]иные!G$120</f>
        <v>63</v>
      </c>
      <c r="I638" s="64">
        <f>[1]иные!K$120</f>
        <v>63</v>
      </c>
      <c r="J638" s="64">
        <f>[1]иные!O$120</f>
        <v>63</v>
      </c>
      <c r="K638" s="64">
        <f>[1]иные!V$120</f>
        <v>64</v>
      </c>
      <c r="L638" s="63">
        <f t="shared" si="202"/>
        <v>27.189656999999997</v>
      </c>
      <c r="M638" s="63">
        <f>[1]иные!BE$120</f>
        <v>6.7705469999999996</v>
      </c>
      <c r="N638" s="63">
        <f>[1]иные!BY$120</f>
        <v>6.7705469999999996</v>
      </c>
      <c r="O638" s="63">
        <f>[1]иные!CS$120</f>
        <v>6.7705469999999996</v>
      </c>
      <c r="P638" s="63">
        <f>[1]иные!EB$120</f>
        <v>6.8780159999999997</v>
      </c>
      <c r="Q638" s="45">
        <f t="shared" si="186"/>
        <v>0</v>
      </c>
      <c r="R638" s="45">
        <f t="shared" si="187"/>
        <v>0</v>
      </c>
    </row>
    <row r="639" spans="2:18" s="41" customFormat="1" ht="29.25" customHeight="1" x14ac:dyDescent="0.25">
      <c r="B639" s="71"/>
      <c r="C639" s="7" t="s">
        <v>22</v>
      </c>
      <c r="D639" s="46" t="s">
        <v>30</v>
      </c>
      <c r="E639" s="73">
        <f>[1]иные!W$121</f>
        <v>204</v>
      </c>
      <c r="F639" s="63">
        <f>[1]иные!EG$121</f>
        <v>13.039272</v>
      </c>
      <c r="G639" s="64">
        <f t="shared" si="201"/>
        <v>204</v>
      </c>
      <c r="H639" s="64">
        <f>[1]иные!G$121</f>
        <v>51</v>
      </c>
      <c r="I639" s="64">
        <f>[1]иные!K$121</f>
        <v>51</v>
      </c>
      <c r="J639" s="64">
        <f>[1]иные!O$121</f>
        <v>51</v>
      </c>
      <c r="K639" s="64">
        <f>[1]иные!V$121</f>
        <v>51</v>
      </c>
      <c r="L639" s="63">
        <f t="shared" si="202"/>
        <v>13.039272</v>
      </c>
      <c r="M639" s="63">
        <f>[1]иные!BE$121</f>
        <v>3.2598180000000001</v>
      </c>
      <c r="N639" s="63">
        <f>[1]иные!BY$121</f>
        <v>3.2598180000000001</v>
      </c>
      <c r="O639" s="63">
        <f>[1]иные!CS$121</f>
        <v>3.2598180000000001</v>
      </c>
      <c r="P639" s="63">
        <f>[1]иные!EB$121</f>
        <v>3.2598180000000001</v>
      </c>
      <c r="Q639" s="45">
        <f t="shared" si="186"/>
        <v>0</v>
      </c>
      <c r="R639" s="45">
        <f t="shared" si="187"/>
        <v>0</v>
      </c>
    </row>
    <row r="640" spans="2:18" s="41" customFormat="1" ht="29.25" customHeight="1" x14ac:dyDescent="0.25">
      <c r="B640" s="71"/>
      <c r="C640" s="7" t="s">
        <v>21</v>
      </c>
      <c r="D640" s="46" t="s">
        <v>30</v>
      </c>
      <c r="E640" s="73">
        <f>[1]иные!W$122</f>
        <v>204</v>
      </c>
      <c r="F640" s="63">
        <f>[1]иные!EG$122</f>
        <v>11.177568000000001</v>
      </c>
      <c r="G640" s="64">
        <f t="shared" si="201"/>
        <v>204</v>
      </c>
      <c r="H640" s="64">
        <f>[1]иные!G$122</f>
        <v>51</v>
      </c>
      <c r="I640" s="64">
        <f>[1]иные!K$122</f>
        <v>51</v>
      </c>
      <c r="J640" s="64">
        <f>[1]иные!O$122</f>
        <v>51</v>
      </c>
      <c r="K640" s="64">
        <f>[1]иные!V$122</f>
        <v>51</v>
      </c>
      <c r="L640" s="63">
        <f t="shared" si="202"/>
        <v>11.177568000000001</v>
      </c>
      <c r="M640" s="63">
        <f>[1]иные!BE$122</f>
        <v>2.7943920000000002</v>
      </c>
      <c r="N640" s="63">
        <f>[1]иные!BY$122</f>
        <v>2.7943920000000002</v>
      </c>
      <c r="O640" s="63">
        <f>[1]иные!CS$122</f>
        <v>2.7943920000000002</v>
      </c>
      <c r="P640" s="63">
        <f>[1]иные!EB$122</f>
        <v>2.7943920000000002</v>
      </c>
      <c r="Q640" s="45">
        <f t="shared" si="186"/>
        <v>0</v>
      </c>
      <c r="R640" s="45">
        <f t="shared" si="187"/>
        <v>0</v>
      </c>
    </row>
    <row r="641" spans="2:18" s="41" customFormat="1" ht="29.25" customHeight="1" x14ac:dyDescent="0.25">
      <c r="B641" s="71"/>
      <c r="C641" s="7" t="s">
        <v>19</v>
      </c>
      <c r="D641" s="46" t="s">
        <v>30</v>
      </c>
      <c r="E641" s="73">
        <f>[1]иные!W$123</f>
        <v>204</v>
      </c>
      <c r="F641" s="63">
        <f>[1]иные!EG$123</f>
        <v>13.490928000000002</v>
      </c>
      <c r="G641" s="64">
        <f t="shared" si="201"/>
        <v>204</v>
      </c>
      <c r="H641" s="64">
        <f>[1]иные!G$123</f>
        <v>51</v>
      </c>
      <c r="I641" s="64">
        <f>[1]иные!K$123</f>
        <v>51</v>
      </c>
      <c r="J641" s="64">
        <f>[1]иные!O$123</f>
        <v>51</v>
      </c>
      <c r="K641" s="64">
        <f>[1]иные!V$123</f>
        <v>51</v>
      </c>
      <c r="L641" s="63">
        <f t="shared" si="202"/>
        <v>13.490928000000002</v>
      </c>
      <c r="M641" s="63">
        <f>[1]иные!BE$123</f>
        <v>3.3727320000000005</v>
      </c>
      <c r="N641" s="63">
        <f>[1]иные!BY$123</f>
        <v>3.3727320000000005</v>
      </c>
      <c r="O641" s="63">
        <f>[1]иные!CS$123</f>
        <v>3.3727320000000005</v>
      </c>
      <c r="P641" s="63">
        <f>[1]иные!EB$123</f>
        <v>3.3727320000000005</v>
      </c>
      <c r="Q641" s="45">
        <f t="shared" si="186"/>
        <v>0</v>
      </c>
      <c r="R641" s="45">
        <f t="shared" si="187"/>
        <v>0</v>
      </c>
    </row>
    <row r="642" spans="2:18" s="41" customFormat="1" ht="29.25" customHeight="1" x14ac:dyDescent="0.25">
      <c r="B642" s="71"/>
      <c r="C642" s="50" t="s">
        <v>39</v>
      </c>
      <c r="D642" s="50" t="s">
        <v>30</v>
      </c>
      <c r="E642" s="72">
        <f>E643+E644</f>
        <v>840</v>
      </c>
      <c r="F642" s="72">
        <f t="shared" ref="F642:P642" si="203">F643+F644</f>
        <v>601.45459199999982</v>
      </c>
      <c r="G642" s="72">
        <f t="shared" si="203"/>
        <v>840</v>
      </c>
      <c r="H642" s="72">
        <f t="shared" si="203"/>
        <v>210</v>
      </c>
      <c r="I642" s="72">
        <f t="shared" si="203"/>
        <v>210</v>
      </c>
      <c r="J642" s="72">
        <f t="shared" si="203"/>
        <v>210</v>
      </c>
      <c r="K642" s="72">
        <f t="shared" si="203"/>
        <v>210</v>
      </c>
      <c r="L642" s="72">
        <f t="shared" si="203"/>
        <v>601.45459199999982</v>
      </c>
      <c r="M642" s="72">
        <f t="shared" si="203"/>
        <v>150.36364799999996</v>
      </c>
      <c r="N642" s="72">
        <f t="shared" si="203"/>
        <v>150.36364799999996</v>
      </c>
      <c r="O642" s="72">
        <f t="shared" si="203"/>
        <v>150.36364799999996</v>
      </c>
      <c r="P642" s="72">
        <f t="shared" si="203"/>
        <v>150.36364799999996</v>
      </c>
      <c r="Q642" s="45">
        <f t="shared" si="186"/>
        <v>0</v>
      </c>
      <c r="R642" s="45">
        <f t="shared" si="187"/>
        <v>0</v>
      </c>
    </row>
    <row r="643" spans="2:18" s="41" customFormat="1" ht="29.25" customHeight="1" x14ac:dyDescent="0.25">
      <c r="B643" s="71"/>
      <c r="C643" s="5" t="s">
        <v>40</v>
      </c>
      <c r="D643" s="46" t="s">
        <v>30</v>
      </c>
      <c r="E643" s="73">
        <f>'[1]проф.пос. по стом. '!W$38</f>
        <v>720</v>
      </c>
      <c r="F643" s="63">
        <f>'[1]проф.пос. по стом. '!EW$38</f>
        <v>519.06355199999985</v>
      </c>
      <c r="G643" s="64">
        <f>SUM(H643:K643)</f>
        <v>720</v>
      </c>
      <c r="H643" s="64">
        <f>'[1]проф.пос. по стом. '!G$38</f>
        <v>180</v>
      </c>
      <c r="I643" s="64">
        <f>'[1]проф.пос. по стом. '!K$38</f>
        <v>180</v>
      </c>
      <c r="J643" s="64">
        <f>'[1]проф.пос. по стом. '!O$38</f>
        <v>180</v>
      </c>
      <c r="K643" s="64">
        <f>'[1]проф.пос. по стом. '!V$38</f>
        <v>180</v>
      </c>
      <c r="L643" s="63">
        <f>SUM(M643:P643)</f>
        <v>519.06355199999985</v>
      </c>
      <c r="M643" s="63">
        <f>'[1]проф.пос. по стом. '!BU$38</f>
        <v>129.76588799999996</v>
      </c>
      <c r="N643" s="63">
        <f>'[1]проф.пос. по стом. '!CO$38</f>
        <v>129.76588799999996</v>
      </c>
      <c r="O643" s="63">
        <f>'[1]проф.пос. по стом. '!DI$38</f>
        <v>129.76588799999996</v>
      </c>
      <c r="P643" s="63">
        <f>'[1]проф.пос. по стом. '!ER$38</f>
        <v>129.76588799999996</v>
      </c>
      <c r="Q643" s="45">
        <f t="shared" si="186"/>
        <v>0</v>
      </c>
      <c r="R643" s="45">
        <f t="shared" si="187"/>
        <v>0</v>
      </c>
    </row>
    <row r="644" spans="2:18" s="41" customFormat="1" ht="29.25" customHeight="1" x14ac:dyDescent="0.25">
      <c r="B644" s="71"/>
      <c r="C644" s="5" t="s">
        <v>41</v>
      </c>
      <c r="D644" s="46" t="s">
        <v>30</v>
      </c>
      <c r="E644" s="73">
        <f>'[1]проф.пос. по стом. '!W$39</f>
        <v>120</v>
      </c>
      <c r="F644" s="63">
        <f>'[1]проф.пос. по стом. '!EW$39</f>
        <v>82.39103999999999</v>
      </c>
      <c r="G644" s="64">
        <f t="shared" ref="G644:G650" si="204">SUM(H644:K644)</f>
        <v>120</v>
      </c>
      <c r="H644" s="64">
        <f>'[1]проф.пос. по стом. '!G$39</f>
        <v>30</v>
      </c>
      <c r="I644" s="64">
        <f>'[1]проф.пос. по стом. '!K$39</f>
        <v>30</v>
      </c>
      <c r="J644" s="64">
        <f>'[1]проф.пос. по стом. '!O$39</f>
        <v>30</v>
      </c>
      <c r="K644" s="64">
        <f>'[1]проф.пос. по стом. '!V$39</f>
        <v>30</v>
      </c>
      <c r="L644" s="63">
        <f t="shared" ref="L644:L650" si="205">SUM(M644:P644)</f>
        <v>82.39103999999999</v>
      </c>
      <c r="M644" s="63">
        <f>'[1]проф.пос. по стом. '!BU$39</f>
        <v>20.597759999999997</v>
      </c>
      <c r="N644" s="63">
        <f>'[1]проф.пос. по стом. '!CO$39</f>
        <v>20.597759999999997</v>
      </c>
      <c r="O644" s="63">
        <f>'[1]проф.пос. по стом. '!DI$39</f>
        <v>20.597759999999997</v>
      </c>
      <c r="P644" s="63">
        <f>'[1]проф.пос. по стом. '!ER$39</f>
        <v>20.597759999999997</v>
      </c>
      <c r="Q644" s="45">
        <f t="shared" si="186"/>
        <v>0</v>
      </c>
      <c r="R644" s="45">
        <f t="shared" si="187"/>
        <v>0</v>
      </c>
    </row>
    <row r="645" spans="2:18" s="41" customFormat="1" ht="29.25" customHeight="1" x14ac:dyDescent="0.25">
      <c r="B645" s="71"/>
      <c r="C645" s="50" t="s">
        <v>42</v>
      </c>
      <c r="D645" s="50" t="s">
        <v>30</v>
      </c>
      <c r="E645" s="72">
        <f>'[2]ПМО взр'!BG$674</f>
        <v>431</v>
      </c>
      <c r="F645" s="65">
        <f>'[2]ПМО взр'!NN$674</f>
        <v>1091.634</v>
      </c>
      <c r="G645" s="66">
        <f>SUM(H645:K645)</f>
        <v>431</v>
      </c>
      <c r="H645" s="66">
        <f>'[2]ПМО взр'!N$674</f>
        <v>55</v>
      </c>
      <c r="I645" s="66">
        <f>'[2]ПМО взр'!Z$674</f>
        <v>0</v>
      </c>
      <c r="J645" s="66">
        <f>'[2]ПМО взр'!AL$674</f>
        <v>252</v>
      </c>
      <c r="K645" s="66">
        <f>'[2]ПМО взр'!BD$674</f>
        <v>124</v>
      </c>
      <c r="L645" s="65">
        <f>SUM(M645:P645)</f>
        <v>1091.634</v>
      </c>
      <c r="M645" s="65">
        <f>'[2]ПМО взр'!EW$674</f>
        <v>133.494</v>
      </c>
      <c r="N645" s="65">
        <f>'[2]ПМО взр'!HE$674</f>
        <v>0</v>
      </c>
      <c r="O645" s="65">
        <f>'[2]ПМО взр'!JM$674</f>
        <v>637.75199999999995</v>
      </c>
      <c r="P645" s="65">
        <f>'[2]ПМО взр'!MY$674</f>
        <v>320.38800000000003</v>
      </c>
      <c r="Q645" s="45">
        <f t="shared" si="186"/>
        <v>0</v>
      </c>
      <c r="R645" s="45">
        <f t="shared" si="187"/>
        <v>0</v>
      </c>
    </row>
    <row r="646" spans="2:18" s="41" customFormat="1" ht="29.25" customHeight="1" x14ac:dyDescent="0.25">
      <c r="B646" s="71"/>
      <c r="C646" s="50" t="s">
        <v>43</v>
      </c>
      <c r="D646" s="50" t="s">
        <v>30</v>
      </c>
      <c r="E646" s="72">
        <f>'[2]Проф.МО дети  '!V$267</f>
        <v>1238</v>
      </c>
      <c r="F646" s="65">
        <f>'[2]Проф.МО дети  '!DZ$267</f>
        <v>4583.6226617828142</v>
      </c>
      <c r="G646" s="66">
        <f t="shared" si="204"/>
        <v>1238</v>
      </c>
      <c r="H646" s="66">
        <f>'[2]Проф.МО дети  '!G$267</f>
        <v>0</v>
      </c>
      <c r="I646" s="66">
        <f>'[2]Проф.МО дети  '!K$267</f>
        <v>306</v>
      </c>
      <c r="J646" s="66">
        <f>'[2]Проф.МО дети  '!O$267</f>
        <v>490</v>
      </c>
      <c r="K646" s="66">
        <f>'[2]Проф.МО дети  '!U$267</f>
        <v>442</v>
      </c>
      <c r="L646" s="65">
        <f t="shared" si="205"/>
        <v>4583.6226617828133</v>
      </c>
      <c r="M646" s="65">
        <f>'[2]Проф.МО дети  '!BC$267</f>
        <v>0</v>
      </c>
      <c r="N646" s="65">
        <f>'[2]Проф.МО дети  '!BW$267</f>
        <v>935.92784735520092</v>
      </c>
      <c r="O646" s="65">
        <f>'[2]Проф.МО дети  '!CQ$267</f>
        <v>1350.7140895848268</v>
      </c>
      <c r="P646" s="65">
        <f>'[2]Проф.МО дети  '!DU$267</f>
        <v>2296.9807248427855</v>
      </c>
      <c r="Q646" s="45">
        <f t="shared" si="186"/>
        <v>0</v>
      </c>
      <c r="R646" s="45">
        <f t="shared" si="187"/>
        <v>0</v>
      </c>
    </row>
    <row r="647" spans="2:18" s="41" customFormat="1" ht="29.25" customHeight="1" x14ac:dyDescent="0.25">
      <c r="B647" s="71"/>
      <c r="C647" s="50" t="s">
        <v>44</v>
      </c>
      <c r="D647" s="50" t="s">
        <v>30</v>
      </c>
      <c r="E647" s="72">
        <f>'[2]ДДС ТЖС'!V$64</f>
        <v>48</v>
      </c>
      <c r="F647" s="65">
        <f>'[2]ДДС ТЖС'!EB$64</f>
        <v>493.00293120000015</v>
      </c>
      <c r="G647" s="66">
        <f t="shared" si="204"/>
        <v>48</v>
      </c>
      <c r="H647" s="66">
        <f>'[2]ДДС ТЖС'!G$64</f>
        <v>0</v>
      </c>
      <c r="I647" s="66">
        <f>'[2]ДДС ТЖС'!K$64</f>
        <v>14</v>
      </c>
      <c r="J647" s="66">
        <f>'[2]ДДС ТЖС'!O$64</f>
        <v>6</v>
      </c>
      <c r="K647" s="66">
        <f>'[2]ДДС ТЖС'!U$64</f>
        <v>28</v>
      </c>
      <c r="L647" s="65">
        <f t="shared" si="205"/>
        <v>493.00293120000003</v>
      </c>
      <c r="M647" s="65">
        <f>'[2]ДДС ТЖС'!BE$64</f>
        <v>0</v>
      </c>
      <c r="N647" s="65">
        <f>'[2]ДДС ТЖС'!BY$64</f>
        <v>139.78852160000002</v>
      </c>
      <c r="O647" s="65">
        <f>'[2]ДДС ТЖС'!CS$64</f>
        <v>64.121366400000014</v>
      </c>
      <c r="P647" s="65">
        <f>'[2]ДДС ТЖС'!DW$64</f>
        <v>289.09304320000001</v>
      </c>
      <c r="Q647" s="45">
        <f t="shared" si="186"/>
        <v>0</v>
      </c>
      <c r="R647" s="45">
        <f t="shared" si="187"/>
        <v>0</v>
      </c>
    </row>
    <row r="648" spans="2:18" s="41" customFormat="1" ht="29.25" customHeight="1" x14ac:dyDescent="0.25">
      <c r="B648" s="71"/>
      <c r="C648" s="50" t="s">
        <v>45</v>
      </c>
      <c r="D648" s="50" t="s">
        <v>30</v>
      </c>
      <c r="E648" s="72">
        <f>'[2]ДДС опека'!V$63</f>
        <v>53</v>
      </c>
      <c r="F648" s="65">
        <f>'[2]ДДС опека'!ED$63</f>
        <v>533.09558000000004</v>
      </c>
      <c r="G648" s="66">
        <f t="shared" si="204"/>
        <v>53</v>
      </c>
      <c r="H648" s="66">
        <f>'[2]ДДС опека'!G$63</f>
        <v>0</v>
      </c>
      <c r="I648" s="66">
        <f>'[2]ДДС опека'!K$63</f>
        <v>13</v>
      </c>
      <c r="J648" s="66">
        <f>'[2]ДДС опека'!O$63</f>
        <v>0</v>
      </c>
      <c r="K648" s="66">
        <f>'[2]ДДС опека'!U$63</f>
        <v>40</v>
      </c>
      <c r="L648" s="65">
        <f t="shared" si="205"/>
        <v>533.09558000000004</v>
      </c>
      <c r="M648" s="65">
        <f>'[2]ДДС опека'!BE$63</f>
        <v>0</v>
      </c>
      <c r="N648" s="65">
        <f>'[2]ДДС опека'!BY$63</f>
        <v>128.61118000000002</v>
      </c>
      <c r="O648" s="65">
        <f>'[2]ДДС опека'!CS$63</f>
        <v>0</v>
      </c>
      <c r="P648" s="65">
        <f>'[2]ДДС опека'!DW$63</f>
        <v>404.48439999999999</v>
      </c>
      <c r="Q648" s="45">
        <f t="shared" si="186"/>
        <v>0</v>
      </c>
      <c r="R648" s="45">
        <f t="shared" si="187"/>
        <v>0</v>
      </c>
    </row>
    <row r="649" spans="2:18" s="41" customFormat="1" ht="29.25" customHeight="1" x14ac:dyDescent="0.25">
      <c r="B649" s="71"/>
      <c r="C649" s="50" t="s">
        <v>46</v>
      </c>
      <c r="D649" s="50" t="s">
        <v>30</v>
      </c>
      <c r="E649" s="72">
        <f>'[2]ДВН1Этап новый '!BG$557</f>
        <v>1568</v>
      </c>
      <c r="F649" s="65">
        <f>'[2]ДВН1Этап новый '!NP$557</f>
        <v>5249.2609999999986</v>
      </c>
      <c r="G649" s="66">
        <f>SUM(H649:K649)</f>
        <v>1568</v>
      </c>
      <c r="H649" s="66">
        <f>'[2]ДВН1Этап новый '!N$557</f>
        <v>351</v>
      </c>
      <c r="I649" s="66">
        <f>'[2]ДВН1Этап новый '!Z$557</f>
        <v>0</v>
      </c>
      <c r="J649" s="66">
        <f>'[2]ДВН1Этап новый '!AL$557</f>
        <v>43</v>
      </c>
      <c r="K649" s="66">
        <f>'[2]ДВН1Этап новый '!BD$557</f>
        <v>1174</v>
      </c>
      <c r="L649" s="65">
        <f t="shared" si="205"/>
        <v>5249.2610000000004</v>
      </c>
      <c r="M649" s="65">
        <f>'[2]ДВН1Этап новый '!EY$557</f>
        <v>1273.8760000000004</v>
      </c>
      <c r="N649" s="65">
        <f>'[2]ДВН1Этап новый '!HG$557</f>
        <v>0</v>
      </c>
      <c r="O649" s="65">
        <f>'[2]ДВН1Этап новый '!JO$557</f>
        <v>119.95500000000001</v>
      </c>
      <c r="P649" s="65">
        <f>'[2]ДВН1Этап новый '!NA$557</f>
        <v>3855.4300000000003</v>
      </c>
      <c r="Q649" s="45">
        <f t="shared" si="186"/>
        <v>0</v>
      </c>
      <c r="R649" s="45">
        <f t="shared" si="187"/>
        <v>0</v>
      </c>
    </row>
    <row r="650" spans="2:18" s="41" customFormat="1" ht="29.25" customHeight="1" x14ac:dyDescent="0.25">
      <c r="B650" s="71"/>
      <c r="C650" s="50" t="s">
        <v>47</v>
      </c>
      <c r="D650" s="50" t="s">
        <v>30</v>
      </c>
      <c r="E650" s="72">
        <f>'[2]ДВН2 этап'!BG$563</f>
        <v>24</v>
      </c>
      <c r="F650" s="65">
        <f>'[2]ДВН2 этап'!ND$563</f>
        <v>69.64</v>
      </c>
      <c r="G650" s="66">
        <f t="shared" si="204"/>
        <v>24</v>
      </c>
      <c r="H650" s="66">
        <f>'[2]ДВН2 этап'!N$563</f>
        <v>0</v>
      </c>
      <c r="I650" s="66">
        <f>'[2]ДВН2 этап'!Z$563</f>
        <v>0</v>
      </c>
      <c r="J650" s="66">
        <f>'[2]ДВН2 этап'!AL$563</f>
        <v>0</v>
      </c>
      <c r="K650" s="66">
        <f>'[2]ДВН2 этап'!BD$563</f>
        <v>24</v>
      </c>
      <c r="L650" s="65">
        <f t="shared" si="205"/>
        <v>69.64</v>
      </c>
      <c r="M650" s="65">
        <f>'[2]ДВН2 этап'!EM$563</f>
        <v>0</v>
      </c>
      <c r="N650" s="65">
        <f>'[2]ДВН2 этап'!GU$563</f>
        <v>0</v>
      </c>
      <c r="O650" s="65">
        <f>'[2]ДВН2 этап'!JC$563</f>
        <v>0</v>
      </c>
      <c r="P650" s="65">
        <f>'[2]ДВН2 этап'!MO$563</f>
        <v>69.64</v>
      </c>
      <c r="Q650" s="45">
        <f t="shared" si="186"/>
        <v>0</v>
      </c>
      <c r="R650" s="45">
        <f t="shared" si="187"/>
        <v>0</v>
      </c>
    </row>
    <row r="651" spans="2:18" s="41" customFormat="1" ht="29.25" customHeight="1" x14ac:dyDescent="0.25">
      <c r="B651" s="71"/>
      <c r="C651" s="50" t="s">
        <v>48</v>
      </c>
      <c r="D651" s="50" t="s">
        <v>30</v>
      </c>
      <c r="E651" s="72">
        <f>'[2]1 в 2 года Исследования кала'!$BF$91</f>
        <v>0</v>
      </c>
      <c r="F651" s="65">
        <f>'[2]1 в 2 года Исследования кала'!$MY$91</f>
        <v>0</v>
      </c>
      <c r="G651" s="67">
        <f t="shared" ref="G651:G652" si="206">H651+I651+J651+K651</f>
        <v>0</v>
      </c>
      <c r="H651" s="66">
        <f>'[2]1 в 2 года Исследования кала'!$M$91</f>
        <v>0</v>
      </c>
      <c r="I651" s="66">
        <f>'[2]1 в 2 года Исследования кала'!$Y$91</f>
        <v>0</v>
      </c>
      <c r="J651" s="66">
        <f>'[2]1 в 2 года Исследования кала'!$AK$91</f>
        <v>0</v>
      </c>
      <c r="K651" s="66">
        <f>'[2]1 в 2 года Исследования кала'!$BC$91</f>
        <v>0</v>
      </c>
      <c r="L651" s="68">
        <f t="shared" ref="L651:L652" si="207">M651+N651+O651+P651</f>
        <v>0</v>
      </c>
      <c r="M651" s="65">
        <f>'[2]1 в 2 года Исследования кала'!$EF$91</f>
        <v>0</v>
      </c>
      <c r="N651" s="65">
        <f>'[2]1 в 2 года Исследования кала'!$GN$91</f>
        <v>0</v>
      </c>
      <c r="O651" s="65">
        <f>'[2]1 в 2 года Исследования кала'!$IV$91</f>
        <v>0</v>
      </c>
      <c r="P651" s="65">
        <f>'[2]1 в 2 года Исследования кала'!$MH$91</f>
        <v>0</v>
      </c>
      <c r="Q651" s="45">
        <f t="shared" si="186"/>
        <v>0</v>
      </c>
      <c r="R651" s="45">
        <f t="shared" si="187"/>
        <v>0</v>
      </c>
    </row>
    <row r="652" spans="2:18" s="41" customFormat="1" ht="29.25" customHeight="1" x14ac:dyDescent="0.25">
      <c r="B652" s="71"/>
      <c r="C652" s="50" t="s">
        <v>49</v>
      </c>
      <c r="D652" s="50" t="s">
        <v>30</v>
      </c>
      <c r="E652" s="72">
        <f>[2]Маммография!$U$84</f>
        <v>0</v>
      </c>
      <c r="F652" s="65">
        <f>[2]Маммография!$DT$84</f>
        <v>0</v>
      </c>
      <c r="G652" s="66">
        <f t="shared" si="206"/>
        <v>0</v>
      </c>
      <c r="H652" s="66">
        <f>[2]Маммография!$F$84</f>
        <v>0</v>
      </c>
      <c r="I652" s="66">
        <f>[2]Маммография!$J$84</f>
        <v>0</v>
      </c>
      <c r="J652" s="66">
        <f>[2]Маммография!$N$84</f>
        <v>0</v>
      </c>
      <c r="K652" s="66">
        <f>[2]Маммография!$T$84</f>
        <v>0</v>
      </c>
      <c r="L652" s="65">
        <f t="shared" si="207"/>
        <v>0</v>
      </c>
      <c r="M652" s="65">
        <f>[2]Маммография!$AW$84</f>
        <v>0</v>
      </c>
      <c r="N652" s="65">
        <f>[2]Маммография!$BQ$84</f>
        <v>0</v>
      </c>
      <c r="O652" s="65">
        <f>[2]Маммография!$CK$84</f>
        <v>0</v>
      </c>
      <c r="P652" s="65">
        <f>[2]Маммография!$DO$84</f>
        <v>0</v>
      </c>
      <c r="Q652" s="45">
        <f t="shared" si="186"/>
        <v>0</v>
      </c>
      <c r="R652" s="45">
        <f t="shared" si="187"/>
        <v>0</v>
      </c>
    </row>
    <row r="653" spans="2:18" s="41" customFormat="1" ht="29.25" customHeight="1" x14ac:dyDescent="0.25">
      <c r="B653" s="71"/>
      <c r="C653" s="69" t="s">
        <v>6</v>
      </c>
      <c r="D653" s="69"/>
      <c r="E653" s="70">
        <f>E597+E607+E608+E609+E613+E620+E624+E632+E642+E645+E646+E647+E648+E649+E650+E651+E652</f>
        <v>28922</v>
      </c>
      <c r="F653" s="70">
        <f t="shared" ref="F653:P653" si="208">F597+F607+F608+F609+F613+F620+F624+F632+F642+F645+F646+F647+F648+F649+F650+F651+F652</f>
        <v>47790.348894165414</v>
      </c>
      <c r="G653" s="70">
        <f t="shared" si="208"/>
        <v>28922</v>
      </c>
      <c r="H653" s="70">
        <f t="shared" si="208"/>
        <v>6752</v>
      </c>
      <c r="I653" s="70">
        <f t="shared" si="208"/>
        <v>6777</v>
      </c>
      <c r="J653" s="70">
        <f t="shared" si="208"/>
        <v>7212</v>
      </c>
      <c r="K653" s="70">
        <f t="shared" si="208"/>
        <v>8181</v>
      </c>
      <c r="L653" s="70">
        <f t="shared" si="208"/>
        <v>47790.348894165407</v>
      </c>
      <c r="M653" s="70">
        <f t="shared" si="208"/>
        <v>9028.0116907321626</v>
      </c>
      <c r="N653" s="70">
        <f t="shared" si="208"/>
        <v>10607.358724585449</v>
      </c>
      <c r="O653" s="70">
        <f t="shared" si="208"/>
        <v>11556.848011378874</v>
      </c>
      <c r="P653" s="70">
        <f t="shared" si="208"/>
        <v>16598.130467468931</v>
      </c>
      <c r="Q653" s="45">
        <f t="shared" si="186"/>
        <v>0</v>
      </c>
      <c r="R653" s="45">
        <f t="shared" si="187"/>
        <v>0</v>
      </c>
    </row>
    <row r="654" spans="2:18" s="41" customFormat="1" ht="29.25" customHeight="1" x14ac:dyDescent="0.25">
      <c r="B654" s="71" t="s">
        <v>70</v>
      </c>
      <c r="C654" s="50" t="s">
        <v>12</v>
      </c>
      <c r="D654" s="59" t="s">
        <v>13</v>
      </c>
      <c r="E654" s="65">
        <f>SUM(E655:E665)</f>
        <v>18432</v>
      </c>
      <c r="F654" s="65">
        <f t="shared" ref="F654:P654" si="209">SUM(F655:F665)</f>
        <v>42787.504243199983</v>
      </c>
      <c r="G654" s="65">
        <f t="shared" si="209"/>
        <v>18432</v>
      </c>
      <c r="H654" s="65">
        <f t="shared" si="209"/>
        <v>4102</v>
      </c>
      <c r="I654" s="65">
        <f t="shared" si="209"/>
        <v>5049</v>
      </c>
      <c r="J654" s="65">
        <f t="shared" si="209"/>
        <v>4922</v>
      </c>
      <c r="K654" s="65">
        <f t="shared" si="209"/>
        <v>4359</v>
      </c>
      <c r="L654" s="65">
        <f t="shared" si="209"/>
        <v>42787.504243199997</v>
      </c>
      <c r="M654" s="65">
        <f t="shared" si="209"/>
        <v>9497.6115368999999</v>
      </c>
      <c r="N654" s="65">
        <f t="shared" si="209"/>
        <v>11879.069047399997</v>
      </c>
      <c r="O654" s="65">
        <f t="shared" si="209"/>
        <v>11443.525417749997</v>
      </c>
      <c r="P654" s="65">
        <f t="shared" si="209"/>
        <v>9967.2982411499997</v>
      </c>
      <c r="Q654" s="45">
        <f t="shared" si="186"/>
        <v>0</v>
      </c>
      <c r="R654" s="45">
        <f t="shared" si="187"/>
        <v>0</v>
      </c>
    </row>
    <row r="655" spans="2:18" s="41" customFormat="1" ht="29.25" customHeight="1" x14ac:dyDescent="0.25">
      <c r="B655" s="71"/>
      <c r="C655" s="1" t="s">
        <v>14</v>
      </c>
      <c r="D655" s="61" t="s">
        <v>13</v>
      </c>
      <c r="E655" s="73">
        <f>[1]заб.без.стом.!W$163</f>
        <v>4477</v>
      </c>
      <c r="F655" s="63">
        <f>[1]заб.без.стом.!EQ$163</f>
        <v>12279.767431249997</v>
      </c>
      <c r="G655" s="64">
        <f>SUM(H655:K655)</f>
        <v>4477</v>
      </c>
      <c r="H655" s="64">
        <f>[1]заб.без.стом.!G$163</f>
        <v>759</v>
      </c>
      <c r="I655" s="64">
        <f>[1]заб.без.стом.!K$163</f>
        <v>1230</v>
      </c>
      <c r="J655" s="64">
        <f>[1]заб.без.стом.!O$163</f>
        <v>1363</v>
      </c>
      <c r="K655" s="64">
        <f>[1]заб.без.стом.!V$163</f>
        <v>1125</v>
      </c>
      <c r="L655" s="63">
        <f>SUM(M655:P655)</f>
        <v>12279.76743125</v>
      </c>
      <c r="M655" s="63">
        <f>[1]заб.без.стом.!BO$163</f>
        <v>2081.8278937499995</v>
      </c>
      <c r="N655" s="63">
        <f>[1]заб.без.стом.!CI$163</f>
        <v>3373.7131874999995</v>
      </c>
      <c r="O655" s="63">
        <f>[1]заб.без.стом.!DC$163</f>
        <v>3738.5130687499995</v>
      </c>
      <c r="P655" s="63">
        <f>[1]заб.без.стом.!EL$163</f>
        <v>3085.7132812499999</v>
      </c>
      <c r="Q655" s="45">
        <f t="shared" si="186"/>
        <v>0</v>
      </c>
      <c r="R655" s="45">
        <f t="shared" si="187"/>
        <v>0</v>
      </c>
    </row>
    <row r="656" spans="2:18" s="41" customFormat="1" ht="29.25" customHeight="1" x14ac:dyDescent="0.25">
      <c r="B656" s="71"/>
      <c r="C656" s="1" t="s">
        <v>15</v>
      </c>
      <c r="D656" s="61" t="s">
        <v>13</v>
      </c>
      <c r="E656" s="73">
        <f>[1]заб.без.стом.!W$165</f>
        <v>5977</v>
      </c>
      <c r="F656" s="63">
        <f>[1]заб.без.стом.!EQ$165</f>
        <v>10623.345570449997</v>
      </c>
      <c r="G656" s="64">
        <f t="shared" ref="G656:G665" si="210">SUM(H656:K656)</f>
        <v>5977</v>
      </c>
      <c r="H656" s="64">
        <f>[1]заб.без.стом.!G$165</f>
        <v>1487</v>
      </c>
      <c r="I656" s="64">
        <f>[1]заб.без.стом.!K$165</f>
        <v>1660</v>
      </c>
      <c r="J656" s="64">
        <f>[1]заб.без.стом.!O$165</f>
        <v>1480</v>
      </c>
      <c r="K656" s="64">
        <f>[1]заб.без.стом.!V$165</f>
        <v>1350</v>
      </c>
      <c r="L656" s="63">
        <f t="shared" ref="L656:L665" si="211">SUM(M656:P656)</f>
        <v>10623.345570449999</v>
      </c>
      <c r="M656" s="63">
        <f>[1]заб.без.стом.!BO$165</f>
        <v>2642.9504539500003</v>
      </c>
      <c r="N656" s="63">
        <f>[1]заб.без.стом.!CI$165</f>
        <v>2950.4356109999999</v>
      </c>
      <c r="O656" s="63">
        <f>[1]заб.без.стом.!DC$165</f>
        <v>2630.5088579999992</v>
      </c>
      <c r="P656" s="63">
        <f>[1]заб.без.стом.!EL$165</f>
        <v>2399.4506474999998</v>
      </c>
      <c r="Q656" s="45">
        <f t="shared" si="186"/>
        <v>0</v>
      </c>
      <c r="R656" s="45">
        <f t="shared" si="187"/>
        <v>0</v>
      </c>
    </row>
    <row r="657" spans="2:18" s="41" customFormat="1" ht="29.25" customHeight="1" x14ac:dyDescent="0.25">
      <c r="B657" s="71"/>
      <c r="C657" s="1" t="s">
        <v>24</v>
      </c>
      <c r="D657" s="61" t="s">
        <v>13</v>
      </c>
      <c r="E657" s="73">
        <f>[1]заб.без.стом.!W$167</f>
        <v>696</v>
      </c>
      <c r="F657" s="63">
        <f>[1]заб.без.стом.!EQ$167</f>
        <v>1588.3112544000001</v>
      </c>
      <c r="G657" s="64">
        <f t="shared" si="210"/>
        <v>696</v>
      </c>
      <c r="H657" s="64">
        <f>[1]заб.без.стом.!G$167</f>
        <v>66</v>
      </c>
      <c r="I657" s="64">
        <f>[1]заб.без.стом.!K$167</f>
        <v>210</v>
      </c>
      <c r="J657" s="64">
        <f>[1]заб.без.стом.!O$167</f>
        <v>210</v>
      </c>
      <c r="K657" s="64">
        <f>[1]заб.без.стом.!V$167</f>
        <v>210</v>
      </c>
      <c r="L657" s="63">
        <f t="shared" si="211"/>
        <v>1588.3112543999996</v>
      </c>
      <c r="M657" s="63">
        <f>[1]заб.без.стом.!BO$167</f>
        <v>150.61572239999998</v>
      </c>
      <c r="N657" s="63">
        <f>[1]заб.без.стом.!CI$167</f>
        <v>479.23184399999991</v>
      </c>
      <c r="O657" s="63">
        <f>[1]заб.без.стом.!DC$167</f>
        <v>479.23184399999991</v>
      </c>
      <c r="P657" s="63">
        <f>[1]заб.без.стом.!EL$167</f>
        <v>479.23184399999991</v>
      </c>
      <c r="Q657" s="45">
        <f t="shared" si="186"/>
        <v>0</v>
      </c>
      <c r="R657" s="45">
        <f t="shared" si="187"/>
        <v>0</v>
      </c>
    </row>
    <row r="658" spans="2:18" s="41" customFormat="1" ht="29.25" customHeight="1" x14ac:dyDescent="0.25">
      <c r="B658" s="71"/>
      <c r="C658" s="1" t="s">
        <v>20</v>
      </c>
      <c r="D658" s="61" t="s">
        <v>13</v>
      </c>
      <c r="E658" s="73">
        <f>[1]заб.без.стом.!W$168</f>
        <v>729</v>
      </c>
      <c r="F658" s="63">
        <f>[1]заб.без.стом.!EQ$168</f>
        <v>1631.6264403</v>
      </c>
      <c r="G658" s="64">
        <f t="shared" si="210"/>
        <v>729</v>
      </c>
      <c r="H658" s="64">
        <f>[1]заб.без.стом.!G$168</f>
        <v>158</v>
      </c>
      <c r="I658" s="64">
        <f>[1]заб.без.стом.!K$168</f>
        <v>189</v>
      </c>
      <c r="J658" s="64">
        <f>[1]заб.без.стом.!O$168</f>
        <v>193</v>
      </c>
      <c r="K658" s="64">
        <f>[1]заб.без.стом.!V$168</f>
        <v>189</v>
      </c>
      <c r="L658" s="63">
        <f t="shared" si="211"/>
        <v>1631.6264402999998</v>
      </c>
      <c r="M658" s="63">
        <f>[1]заб.без.стом.!BO$168</f>
        <v>353.63097060000001</v>
      </c>
      <c r="N658" s="63">
        <f>[1]заб.без.стом.!CI$168</f>
        <v>423.01426229999998</v>
      </c>
      <c r="O658" s="63">
        <f>[1]заб.без.стом.!DC$168</f>
        <v>431.96694509999998</v>
      </c>
      <c r="P658" s="63">
        <f>[1]заб.без.стом.!EL$168</f>
        <v>423.01426229999998</v>
      </c>
      <c r="Q658" s="45">
        <f t="shared" si="186"/>
        <v>0</v>
      </c>
      <c r="R658" s="45">
        <f t="shared" si="187"/>
        <v>0</v>
      </c>
    </row>
    <row r="659" spans="2:18" s="41" customFormat="1" ht="29.25" customHeight="1" x14ac:dyDescent="0.25">
      <c r="B659" s="71"/>
      <c r="C659" s="1" t="s">
        <v>16</v>
      </c>
      <c r="D659" s="61" t="s">
        <v>13</v>
      </c>
      <c r="E659" s="73">
        <f>[1]заб.без.стом.!W$169</f>
        <v>1036</v>
      </c>
      <c r="F659" s="63">
        <f>[1]заб.без.стом.!EQ$169</f>
        <v>2386.9432229999993</v>
      </c>
      <c r="G659" s="64">
        <f t="shared" si="210"/>
        <v>1036</v>
      </c>
      <c r="H659" s="64">
        <f>[1]заб.без.стом.!G$169</f>
        <v>259</v>
      </c>
      <c r="I659" s="64">
        <f>[1]заб.без.стом.!K$169</f>
        <v>261</v>
      </c>
      <c r="J659" s="64">
        <f>[1]заб.без.стом.!O$169</f>
        <v>258</v>
      </c>
      <c r="K659" s="64">
        <f>[1]заб.без.стом.!V$169</f>
        <v>258</v>
      </c>
      <c r="L659" s="63">
        <f t="shared" si="211"/>
        <v>2386.9432229999993</v>
      </c>
      <c r="M659" s="63">
        <f>[1]заб.без.стом.!BO$169</f>
        <v>596.73580574999983</v>
      </c>
      <c r="N659" s="63">
        <f>[1]заб.без.стом.!CI$169</f>
        <v>601.34380425000006</v>
      </c>
      <c r="O659" s="63">
        <f>[1]заб.без.стом.!DC$169</f>
        <v>594.43180649999988</v>
      </c>
      <c r="P659" s="63">
        <f>[1]заб.без.стом.!EL$169</f>
        <v>594.43180649999988</v>
      </c>
      <c r="Q659" s="45">
        <f t="shared" si="186"/>
        <v>0</v>
      </c>
      <c r="R659" s="45">
        <f t="shared" si="187"/>
        <v>0</v>
      </c>
    </row>
    <row r="660" spans="2:18" s="41" customFormat="1" ht="29.25" customHeight="1" x14ac:dyDescent="0.25">
      <c r="B660" s="71"/>
      <c r="C660" s="1" t="s">
        <v>17</v>
      </c>
      <c r="D660" s="61" t="s">
        <v>13</v>
      </c>
      <c r="E660" s="73">
        <f>[1]заб.без.стом.!W$170</f>
        <v>1037</v>
      </c>
      <c r="F660" s="63">
        <f>[1]заб.без.стом.!EQ$170</f>
        <v>2138.9451323000003</v>
      </c>
      <c r="G660" s="64">
        <f t="shared" si="210"/>
        <v>1037</v>
      </c>
      <c r="H660" s="64">
        <f>[1]заб.без.стом.!G$170</f>
        <v>222</v>
      </c>
      <c r="I660" s="64">
        <f>[1]заб.без.стом.!K$170</f>
        <v>188</v>
      </c>
      <c r="J660" s="64">
        <f>[1]заб.без.стом.!O$170</f>
        <v>289</v>
      </c>
      <c r="K660" s="64">
        <f>[1]заб.без.стом.!V$170</f>
        <v>338</v>
      </c>
      <c r="L660" s="63">
        <f t="shared" si="211"/>
        <v>2138.9451322999998</v>
      </c>
      <c r="M660" s="63">
        <f>[1]заб.без.стом.!BO$170</f>
        <v>457.9033938</v>
      </c>
      <c r="N660" s="63">
        <f>[1]заб.без.стом.!CI$170</f>
        <v>387.77404520000005</v>
      </c>
      <c r="O660" s="63">
        <f>[1]заб.без.стом.!DC$170</f>
        <v>596.09946309999998</v>
      </c>
      <c r="P660" s="63">
        <f>[1]заб.без.стом.!EL$170</f>
        <v>697.16823020000004</v>
      </c>
      <c r="Q660" s="45">
        <f t="shared" si="186"/>
        <v>0</v>
      </c>
      <c r="R660" s="45">
        <f t="shared" si="187"/>
        <v>0</v>
      </c>
    </row>
    <row r="661" spans="2:18" s="41" customFormat="1" ht="29.25" customHeight="1" x14ac:dyDescent="0.25">
      <c r="B661" s="71"/>
      <c r="C661" s="1" t="s">
        <v>18</v>
      </c>
      <c r="D661" s="61" t="s">
        <v>13</v>
      </c>
      <c r="E661" s="73">
        <f>[1]заб.без.стом.!W$171</f>
        <v>2215</v>
      </c>
      <c r="F661" s="63">
        <f>[1]заб.без.стом.!EQ$171</f>
        <v>7533.5289762499997</v>
      </c>
      <c r="G661" s="64">
        <f t="shared" si="210"/>
        <v>2215</v>
      </c>
      <c r="H661" s="64">
        <f>[1]заб.без.стом.!G$171</f>
        <v>616</v>
      </c>
      <c r="I661" s="64">
        <f>[1]заб.без.стом.!K$171</f>
        <v>717</v>
      </c>
      <c r="J661" s="64">
        <f>[1]заб.без.стом.!O$171</f>
        <v>516</v>
      </c>
      <c r="K661" s="64">
        <f>[1]заб.без.стом.!V$171</f>
        <v>366</v>
      </c>
      <c r="L661" s="63">
        <f t="shared" si="211"/>
        <v>7533.5289762499997</v>
      </c>
      <c r="M661" s="63">
        <f>[1]заб.без.стом.!BO$171</f>
        <v>2095.1033179999999</v>
      </c>
      <c r="N661" s="63">
        <f>[1]заб.без.стом.!CI$171</f>
        <v>2438.6186347499997</v>
      </c>
      <c r="O661" s="63">
        <f>[1]заб.без.стом.!DC$171</f>
        <v>1754.9891429999998</v>
      </c>
      <c r="P661" s="63">
        <f>[1]заб.без.стом.!EL$171</f>
        <v>1244.8178805</v>
      </c>
      <c r="Q661" s="45">
        <f t="shared" si="186"/>
        <v>0</v>
      </c>
      <c r="R661" s="45">
        <f t="shared" si="187"/>
        <v>0</v>
      </c>
    </row>
    <row r="662" spans="2:18" s="41" customFormat="1" ht="29.25" customHeight="1" x14ac:dyDescent="0.25">
      <c r="B662" s="71"/>
      <c r="C662" s="1" t="s">
        <v>21</v>
      </c>
      <c r="D662" s="61" t="s">
        <v>13</v>
      </c>
      <c r="E662" s="73">
        <f>[1]заб.без.стом.!W$172</f>
        <v>923</v>
      </c>
      <c r="F662" s="63">
        <f>[1]заб.без.стом.!EQ$172</f>
        <v>1600.0067934500003</v>
      </c>
      <c r="G662" s="64">
        <f t="shared" si="210"/>
        <v>923</v>
      </c>
      <c r="H662" s="64">
        <f>[1]заб.без.стом.!G$172</f>
        <v>153</v>
      </c>
      <c r="I662" s="64">
        <f>[1]заб.без.стом.!K$172</f>
        <v>206</v>
      </c>
      <c r="J662" s="64">
        <f>[1]заб.без.стом.!O$172</f>
        <v>312</v>
      </c>
      <c r="K662" s="64">
        <f>[1]заб.без.стом.!V$172</f>
        <v>252</v>
      </c>
      <c r="L662" s="63">
        <f t="shared" si="211"/>
        <v>1600.0067934500003</v>
      </c>
      <c r="M662" s="63">
        <f>[1]заб.без.стом.!BO$172</f>
        <v>265.22322795000002</v>
      </c>
      <c r="N662" s="63">
        <f>[1]заб.без.стом.!CI$172</f>
        <v>357.09794090000008</v>
      </c>
      <c r="O662" s="63">
        <f>[1]заб.без.стом.!DC$172</f>
        <v>540.84736680000003</v>
      </c>
      <c r="P662" s="63">
        <f>[1]заб.без.стом.!EL$172</f>
        <v>436.83825780000006</v>
      </c>
      <c r="Q662" s="45">
        <f t="shared" si="186"/>
        <v>0</v>
      </c>
      <c r="R662" s="45">
        <f t="shared" si="187"/>
        <v>0</v>
      </c>
    </row>
    <row r="663" spans="2:18" s="41" customFormat="1" ht="29.25" customHeight="1" x14ac:dyDescent="0.25">
      <c r="B663" s="71"/>
      <c r="C663" s="1" t="s">
        <v>22</v>
      </c>
      <c r="D663" s="61" t="s">
        <v>13</v>
      </c>
      <c r="E663" s="73">
        <f>[1]заб.без.стом.!W$173</f>
        <v>884</v>
      </c>
      <c r="F663" s="63">
        <f>[1]заб.без.стом.!EQ$173</f>
        <v>1939.7479399999997</v>
      </c>
      <c r="G663" s="64">
        <f t="shared" si="210"/>
        <v>884</v>
      </c>
      <c r="H663" s="64">
        <f>[1]заб.без.стом.!G$173</f>
        <v>265</v>
      </c>
      <c r="I663" s="64">
        <f>[1]заб.без.стом.!K$173</f>
        <v>263</v>
      </c>
      <c r="J663" s="64">
        <f>[1]заб.без.стом.!O$173</f>
        <v>176</v>
      </c>
      <c r="K663" s="64">
        <f>[1]заб.без.стом.!V$173</f>
        <v>180</v>
      </c>
      <c r="L663" s="63">
        <f t="shared" si="211"/>
        <v>1939.7479399999997</v>
      </c>
      <c r="M663" s="63">
        <f>[1]заб.без.стом.!BO$173</f>
        <v>581.48552499999994</v>
      </c>
      <c r="N663" s="63">
        <f>[1]заб.без.стом.!CI$173</f>
        <v>577.09695499999987</v>
      </c>
      <c r="O663" s="63">
        <f>[1]заб.без.стом.!DC$173</f>
        <v>386.19415999999995</v>
      </c>
      <c r="P663" s="63">
        <f>[1]заб.без.стом.!EL$173</f>
        <v>394.97129999999999</v>
      </c>
      <c r="Q663" s="45">
        <f t="shared" si="186"/>
        <v>0</v>
      </c>
      <c r="R663" s="45">
        <f t="shared" si="187"/>
        <v>0</v>
      </c>
    </row>
    <row r="664" spans="2:18" s="41" customFormat="1" ht="29.25" customHeight="1" x14ac:dyDescent="0.25">
      <c r="B664" s="71"/>
      <c r="C664" s="1" t="s">
        <v>19</v>
      </c>
      <c r="D664" s="61" t="s">
        <v>13</v>
      </c>
      <c r="E664" s="73">
        <f>[1]заб.без.стом.!W$174</f>
        <v>458</v>
      </c>
      <c r="F664" s="63">
        <f>[1]заб.без.стом.!EQ$174</f>
        <v>1065.2814817999999</v>
      </c>
      <c r="G664" s="64">
        <f t="shared" si="210"/>
        <v>458</v>
      </c>
      <c r="H664" s="64">
        <f>[1]заб.без.стом.!G$174</f>
        <v>117</v>
      </c>
      <c r="I664" s="64">
        <f>[1]заб.без.стом.!K$174</f>
        <v>125</v>
      </c>
      <c r="J664" s="64">
        <f>[1]заб.без.стом.!O$174</f>
        <v>125</v>
      </c>
      <c r="K664" s="64">
        <f>[1]заб.без.стом.!V$174</f>
        <v>91</v>
      </c>
      <c r="L664" s="63">
        <f t="shared" si="211"/>
        <v>1065.2814817999999</v>
      </c>
      <c r="M664" s="63">
        <f>[1]заб.без.стом.!BO$174</f>
        <v>272.13522569999998</v>
      </c>
      <c r="N664" s="63">
        <f>[1]заб.без.стом.!CI$174</f>
        <v>290.74276249999997</v>
      </c>
      <c r="O664" s="63">
        <f>[1]заб.без.стом.!DC$174</f>
        <v>290.74276249999997</v>
      </c>
      <c r="P664" s="63">
        <f>[1]заб.без.стом.!EL$174</f>
        <v>211.66073110000002</v>
      </c>
      <c r="Q664" s="45">
        <f t="shared" si="186"/>
        <v>0</v>
      </c>
      <c r="R664" s="45">
        <f t="shared" si="187"/>
        <v>0</v>
      </c>
    </row>
    <row r="665" spans="2:18" s="41" customFormat="1" ht="29.25" customHeight="1" x14ac:dyDescent="0.25">
      <c r="B665" s="71"/>
      <c r="C665" s="1" t="s">
        <v>52</v>
      </c>
      <c r="D665" s="61" t="s">
        <v>13</v>
      </c>
      <c r="E665" s="73">
        <f>[1]заб.без.стом.!W$175</f>
        <v>0</v>
      </c>
      <c r="F665" s="63">
        <f>[1]заб.без.стом.!EQ$175</f>
        <v>0</v>
      </c>
      <c r="G665" s="64">
        <f t="shared" si="210"/>
        <v>0</v>
      </c>
      <c r="H665" s="64">
        <f>[1]заб.без.стом.!G$175</f>
        <v>0</v>
      </c>
      <c r="I665" s="64">
        <f>[1]заб.без.стом.!K$175</f>
        <v>0</v>
      </c>
      <c r="J665" s="64">
        <f>[1]заб.без.стом.!O$175</f>
        <v>0</v>
      </c>
      <c r="K665" s="64">
        <f>[1]заб.без.стом.!V$175</f>
        <v>0</v>
      </c>
      <c r="L665" s="63">
        <f t="shared" si="211"/>
        <v>0</v>
      </c>
      <c r="M665" s="63">
        <f>[1]заб.без.стом.!BO$175</f>
        <v>0</v>
      </c>
      <c r="N665" s="63">
        <f>[1]заб.без.стом.!CI$175</f>
        <v>0</v>
      </c>
      <c r="O665" s="63">
        <f>[1]заб.без.стом.!DC$175</f>
        <v>0</v>
      </c>
      <c r="P665" s="63">
        <f>[1]заб.без.стом.!EL$175</f>
        <v>0</v>
      </c>
      <c r="Q665" s="45">
        <f t="shared" si="186"/>
        <v>0</v>
      </c>
      <c r="R665" s="45">
        <f t="shared" si="187"/>
        <v>0</v>
      </c>
    </row>
    <row r="666" spans="2:18" s="41" customFormat="1" ht="29.25" customHeight="1" x14ac:dyDescent="0.25">
      <c r="B666" s="71"/>
      <c r="C666" s="50" t="s">
        <v>25</v>
      </c>
      <c r="D666" s="59" t="s">
        <v>13</v>
      </c>
      <c r="E666" s="72">
        <f>'[1]стом обр.'!W$32</f>
        <v>1493</v>
      </c>
      <c r="F666" s="65">
        <f>'[1]стом обр.'!FE$32</f>
        <v>2748.4577280000003</v>
      </c>
      <c r="G666" s="77">
        <f t="shared" ref="G666:G721" si="212">H666+I666+J666+K666</f>
        <v>1493</v>
      </c>
      <c r="H666" s="66">
        <f>'[1]стом обр.'!G$32</f>
        <v>384</v>
      </c>
      <c r="I666" s="66">
        <f>'[1]стом обр.'!K$32</f>
        <v>492</v>
      </c>
      <c r="J666" s="66">
        <f>'[1]стом обр.'!O$32</f>
        <v>401</v>
      </c>
      <c r="K666" s="66">
        <f>'[1]стом обр.'!V$32</f>
        <v>216</v>
      </c>
      <c r="L666" s="65">
        <f t="shared" ref="L666:L668" si="213">M666+N666+O666+P666</f>
        <v>2748.4577279999999</v>
      </c>
      <c r="M666" s="65">
        <f>'[1]стом обр.'!CC$32</f>
        <v>706.90406399999983</v>
      </c>
      <c r="N666" s="65">
        <f>'[1]стом обр.'!CW$32</f>
        <v>905.72083199999997</v>
      </c>
      <c r="O666" s="65">
        <f>'[1]стом обр.'!DQ$32</f>
        <v>738.199296</v>
      </c>
      <c r="P666" s="65">
        <f>'[1]стом обр.'!EZ$32</f>
        <v>397.63353599999999</v>
      </c>
      <c r="Q666" s="45">
        <f t="shared" si="186"/>
        <v>0</v>
      </c>
      <c r="R666" s="45">
        <f t="shared" si="187"/>
        <v>0</v>
      </c>
    </row>
    <row r="667" spans="2:18" s="41" customFormat="1" ht="29.25" customHeight="1" x14ac:dyDescent="0.25">
      <c r="B667" s="71"/>
      <c r="C667" s="54" t="s">
        <v>26</v>
      </c>
      <c r="D667" s="50" t="s">
        <v>27</v>
      </c>
      <c r="E667" s="72">
        <f>'[1]КТМРТ(обращение)'!Y$234</f>
        <v>0</v>
      </c>
      <c r="F667" s="65">
        <f>'[1]КТМРТ(обращение)'!EE$234</f>
        <v>0</v>
      </c>
      <c r="G667" s="77">
        <f>SUBTOTAL(9,H667:K667)</f>
        <v>0</v>
      </c>
      <c r="H667" s="66">
        <f>'[1]КТМРТ(обращение)'!H$234</f>
        <v>0</v>
      </c>
      <c r="I667" s="66">
        <f>'[1]КТМРТ(обращение)'!L$234</f>
        <v>0</v>
      </c>
      <c r="J667" s="66">
        <f>'[1]КТМРТ(обращение)'!Q$234</f>
        <v>0</v>
      </c>
      <c r="K667" s="66">
        <f>'[1]КТМРТ(обращение)'!X$234</f>
        <v>0</v>
      </c>
      <c r="L667" s="65">
        <f>SUBTOTAL(9,M667:P667)</f>
        <v>0</v>
      </c>
      <c r="M667" s="65">
        <f>'[1]КТМРТ(обращение)'!BC$234</f>
        <v>0</v>
      </c>
      <c r="N667" s="65">
        <f>'[1]КТМРТ(обращение)'!BW$234</f>
        <v>0</v>
      </c>
      <c r="O667" s="65">
        <f>'[1]КТМРТ(обращение)'!CQ$234</f>
        <v>0</v>
      </c>
      <c r="P667" s="65">
        <f>'[1]КТМРТ(обращение)'!DZ$234</f>
        <v>0</v>
      </c>
      <c r="Q667" s="45">
        <f t="shared" si="186"/>
        <v>0</v>
      </c>
      <c r="R667" s="45">
        <f t="shared" si="187"/>
        <v>0</v>
      </c>
    </row>
    <row r="668" spans="2:18" s="41" customFormat="1" ht="29.25" customHeight="1" x14ac:dyDescent="0.25">
      <c r="B668" s="71"/>
      <c r="C668" s="50" t="s">
        <v>57</v>
      </c>
      <c r="D668" s="59" t="s">
        <v>27</v>
      </c>
      <c r="E668" s="72">
        <f>'[1]КТМРТ(обращение)'!Y$215</f>
        <v>700</v>
      </c>
      <c r="F668" s="65">
        <f>'[1]КТМРТ(обращение)'!EE$215</f>
        <v>1129.5829999999999</v>
      </c>
      <c r="G668" s="77">
        <f t="shared" si="212"/>
        <v>700</v>
      </c>
      <c r="H668" s="66">
        <f>'[1]КТМРТ(обращение)'!H$215</f>
        <v>160</v>
      </c>
      <c r="I668" s="66">
        <f>'[1]КТМРТ(обращение)'!L$215</f>
        <v>180</v>
      </c>
      <c r="J668" s="66">
        <f>'[1]КТМРТ(обращение)'!Q$215</f>
        <v>180</v>
      </c>
      <c r="K668" s="66">
        <f>'[1]КТМРТ(обращение)'!X$215</f>
        <v>180</v>
      </c>
      <c r="L668" s="65">
        <f t="shared" si="213"/>
        <v>1129.5830000000001</v>
      </c>
      <c r="M668" s="65">
        <f>'[1]КТМРТ(обращение)'!BC$215</f>
        <v>258.19040000000001</v>
      </c>
      <c r="N668" s="65">
        <f>'[1]КТМРТ(обращение)'!BW$215</f>
        <v>290.46420000000001</v>
      </c>
      <c r="O668" s="65">
        <f>'[1]КТМРТ(обращение)'!CQ$215</f>
        <v>290.46420000000001</v>
      </c>
      <c r="P668" s="65">
        <f>'[1]КТМРТ(обращение)'!DZ$215</f>
        <v>290.46420000000001</v>
      </c>
      <c r="Q668" s="45">
        <f t="shared" si="186"/>
        <v>0</v>
      </c>
      <c r="R668" s="45">
        <f t="shared" si="187"/>
        <v>0</v>
      </c>
    </row>
    <row r="669" spans="2:18" s="41" customFormat="1" ht="29.25" customHeight="1" x14ac:dyDescent="0.25">
      <c r="B669" s="71"/>
      <c r="C669" s="50" t="s">
        <v>28</v>
      </c>
      <c r="D669" s="59" t="s">
        <v>13</v>
      </c>
      <c r="E669" s="72">
        <f>SUM(E670:E671)</f>
        <v>6900</v>
      </c>
      <c r="F669" s="72">
        <f t="shared" ref="F669:P669" si="214">SUM(F670:F671)</f>
        <v>8285.4244019942398</v>
      </c>
      <c r="G669" s="72">
        <f t="shared" si="214"/>
        <v>6900</v>
      </c>
      <c r="H669" s="72">
        <f t="shared" si="214"/>
        <v>1455</v>
      </c>
      <c r="I669" s="72">
        <f t="shared" si="214"/>
        <v>1821</v>
      </c>
      <c r="J669" s="72">
        <f t="shared" si="214"/>
        <v>1821</v>
      </c>
      <c r="K669" s="72">
        <f t="shared" si="214"/>
        <v>1803</v>
      </c>
      <c r="L669" s="72">
        <f t="shared" si="214"/>
        <v>8285.4244019942398</v>
      </c>
      <c r="M669" s="72">
        <f t="shared" si="214"/>
        <v>1762.882288441984</v>
      </c>
      <c r="N669" s="72">
        <f t="shared" si="214"/>
        <v>2180.2183636319996</v>
      </c>
      <c r="O669" s="72">
        <f t="shared" si="214"/>
        <v>2180.2183636319996</v>
      </c>
      <c r="P669" s="72">
        <f t="shared" si="214"/>
        <v>2162.1053862882559</v>
      </c>
      <c r="Q669" s="45">
        <f t="shared" si="186"/>
        <v>0</v>
      </c>
      <c r="R669" s="45">
        <f t="shared" si="187"/>
        <v>0</v>
      </c>
    </row>
    <row r="670" spans="2:18" s="41" customFormat="1" ht="29.25" customHeight="1" x14ac:dyDescent="0.25">
      <c r="B670" s="71"/>
      <c r="C670" s="9" t="s">
        <v>15</v>
      </c>
      <c r="D670" s="61" t="s">
        <v>13</v>
      </c>
      <c r="E670" s="73">
        <f>'[1]неотложка с коэф'!W$47</f>
        <v>3360</v>
      </c>
      <c r="F670" s="63">
        <f>'[1]неотложка с коэф'!EQ$47</f>
        <v>3200.4195860582399</v>
      </c>
      <c r="G670" s="64">
        <f>SUM(H670:K670)</f>
        <v>3360</v>
      </c>
      <c r="H670" s="64">
        <f>'[1]неотложка с коэф'!G$47</f>
        <v>676</v>
      </c>
      <c r="I670" s="64">
        <f>'[1]неотложка с коэф'!K$47</f>
        <v>900</v>
      </c>
      <c r="J670" s="64">
        <f>'[1]неотложка с коэф'!O$47</f>
        <v>900</v>
      </c>
      <c r="K670" s="64">
        <f>'[1]неотложка с коэф'!V$47</f>
        <v>884</v>
      </c>
      <c r="L670" s="63">
        <f>SUM(M670:P670)</f>
        <v>3200.4195860582399</v>
      </c>
      <c r="M670" s="63">
        <f>'[1]неотложка с коэф'!BO$47</f>
        <v>643.89394052838406</v>
      </c>
      <c r="N670" s="63">
        <f>'[1]неотложка с коэф'!CI$47</f>
        <v>857.25524626559991</v>
      </c>
      <c r="O670" s="63">
        <f>'[1]неотложка с коэф'!DC$47</f>
        <v>857.25524626559991</v>
      </c>
      <c r="P670" s="63">
        <f>'[1]неотложка с коэф'!EL$47</f>
        <v>842.01515299865605</v>
      </c>
      <c r="Q670" s="45">
        <f t="shared" si="186"/>
        <v>0</v>
      </c>
      <c r="R670" s="45">
        <f t="shared" si="187"/>
        <v>0</v>
      </c>
    </row>
    <row r="671" spans="2:18" s="41" customFormat="1" ht="29.25" customHeight="1" x14ac:dyDescent="0.25">
      <c r="B671" s="71"/>
      <c r="C671" s="9" t="s">
        <v>14</v>
      </c>
      <c r="D671" s="61" t="s">
        <v>13</v>
      </c>
      <c r="E671" s="73">
        <f>'[1]неотложка с коэф'!W$48</f>
        <v>3540</v>
      </c>
      <c r="F671" s="63">
        <f>'[1]неотложка с коэф'!EQ$48</f>
        <v>5085.0048159359994</v>
      </c>
      <c r="G671" s="64">
        <f>SUM(H671:K671)</f>
        <v>3540</v>
      </c>
      <c r="H671" s="64">
        <f>'[1]неотложка с коэф'!G$48</f>
        <v>779</v>
      </c>
      <c r="I671" s="64">
        <f>'[1]неотложка с коэф'!K$48</f>
        <v>921</v>
      </c>
      <c r="J671" s="64">
        <f>'[1]неотложка с коэф'!O$48</f>
        <v>921</v>
      </c>
      <c r="K671" s="64">
        <f>'[1]неотложка с коэф'!V$48</f>
        <v>919</v>
      </c>
      <c r="L671" s="63">
        <f>SUM(M671:P671)</f>
        <v>5085.0048159359994</v>
      </c>
      <c r="M671" s="63">
        <f>'[1]неотложка с коэф'!BO$48</f>
        <v>1118.9883479135999</v>
      </c>
      <c r="N671" s="63">
        <f>'[1]неотложка с коэф'!CI$48</f>
        <v>1322.9631173664</v>
      </c>
      <c r="O671" s="63">
        <f>'[1]неотложка с коэф'!DC$48</f>
        <v>1322.9631173664</v>
      </c>
      <c r="P671" s="63">
        <f>'[1]неотложка с коэф'!EL$48</f>
        <v>1320.0902332895998</v>
      </c>
      <c r="Q671" s="45">
        <f t="shared" si="186"/>
        <v>0</v>
      </c>
      <c r="R671" s="45">
        <f t="shared" si="187"/>
        <v>0</v>
      </c>
    </row>
    <row r="672" spans="2:18" s="41" customFormat="1" ht="29.25" customHeight="1" x14ac:dyDescent="0.25">
      <c r="B672" s="71"/>
      <c r="C672" s="50" t="s">
        <v>29</v>
      </c>
      <c r="D672" s="59" t="s">
        <v>30</v>
      </c>
      <c r="E672" s="72">
        <f>SUM(E673:E683)</f>
        <v>7197</v>
      </c>
      <c r="F672" s="72">
        <f t="shared" ref="F672:P672" si="215">SUM(F673:F683)</f>
        <v>1933.8954440000002</v>
      </c>
      <c r="G672" s="72">
        <f t="shared" si="215"/>
        <v>7197</v>
      </c>
      <c r="H672" s="72">
        <f t="shared" si="215"/>
        <v>1788</v>
      </c>
      <c r="I672" s="72">
        <f t="shared" si="215"/>
        <v>1786</v>
      </c>
      <c r="J672" s="72">
        <f t="shared" si="215"/>
        <v>1775</v>
      </c>
      <c r="K672" s="72">
        <f t="shared" si="215"/>
        <v>1848</v>
      </c>
      <c r="L672" s="72">
        <f t="shared" si="215"/>
        <v>1933.895444</v>
      </c>
      <c r="M672" s="72">
        <f t="shared" si="215"/>
        <v>484.47846199999998</v>
      </c>
      <c r="N672" s="72">
        <f t="shared" si="215"/>
        <v>485.52678200000003</v>
      </c>
      <c r="O672" s="72">
        <f t="shared" si="215"/>
        <v>482.47999799999997</v>
      </c>
      <c r="P672" s="72">
        <f t="shared" si="215"/>
        <v>481.41020199999997</v>
      </c>
      <c r="Q672" s="45">
        <f t="shared" ref="Q672:Q737" si="216">E672-G672</f>
        <v>0</v>
      </c>
      <c r="R672" s="45">
        <f t="shared" ref="R672:R737" si="217">F672-L672</f>
        <v>0</v>
      </c>
    </row>
    <row r="673" spans="2:18" s="41" customFormat="1" ht="29.25" customHeight="1" x14ac:dyDescent="0.25">
      <c r="B673" s="71"/>
      <c r="C673" s="3" t="s">
        <v>14</v>
      </c>
      <c r="D673" s="61" t="s">
        <v>30</v>
      </c>
      <c r="E673" s="73">
        <f>[1]ДНХБ!W$123</f>
        <v>1864</v>
      </c>
      <c r="F673" s="63">
        <f>[1]ДНХБ!EE$123</f>
        <v>625.18560000000025</v>
      </c>
      <c r="G673" s="64">
        <f>SUM(H673:K673)</f>
        <v>1864</v>
      </c>
      <c r="H673" s="64">
        <f>[1]ДНХБ!G$123</f>
        <v>498</v>
      </c>
      <c r="I673" s="64">
        <f>[1]ДНХБ!K$123</f>
        <v>498</v>
      </c>
      <c r="J673" s="64">
        <f>[1]ДНХБ!O$123</f>
        <v>498</v>
      </c>
      <c r="K673" s="64">
        <f>[1]ДНХБ!V$123</f>
        <v>370</v>
      </c>
      <c r="L673" s="63">
        <f>SUM(M673:P673)</f>
        <v>625.18560000000002</v>
      </c>
      <c r="M673" s="63">
        <f>[1]ДНХБ!BC$123</f>
        <v>167.02920000000003</v>
      </c>
      <c r="N673" s="63">
        <f>[1]ДНХБ!BW$123</f>
        <v>167.02920000000003</v>
      </c>
      <c r="O673" s="63">
        <f>[1]ДНХБ!CQ$123</f>
        <v>167.02920000000003</v>
      </c>
      <c r="P673" s="63">
        <f>[1]ДНХБ!DZ$123</f>
        <v>124.09799999999998</v>
      </c>
      <c r="Q673" s="45">
        <f t="shared" si="216"/>
        <v>0</v>
      </c>
      <c r="R673" s="45">
        <f t="shared" si="217"/>
        <v>0</v>
      </c>
    </row>
    <row r="674" spans="2:18" s="41" customFormat="1" ht="29.25" customHeight="1" x14ac:dyDescent="0.25">
      <c r="B674" s="71"/>
      <c r="C674" s="3" t="s">
        <v>15</v>
      </c>
      <c r="D674" s="61" t="s">
        <v>30</v>
      </c>
      <c r="E674" s="73">
        <f>[1]ДНХБ!W$124</f>
        <v>2117</v>
      </c>
      <c r="F674" s="63">
        <f>[1]ДНХБ!EE$124</f>
        <v>470.82926799999996</v>
      </c>
      <c r="G674" s="64">
        <f t="shared" ref="G674:G683" si="218">SUM(H674:K674)</f>
        <v>2117</v>
      </c>
      <c r="H674" s="64">
        <f>[1]ДНХБ!G$124</f>
        <v>510</v>
      </c>
      <c r="I674" s="64">
        <f>[1]ДНХБ!K$124</f>
        <v>510</v>
      </c>
      <c r="J674" s="64">
        <f>[1]ДНХБ!O$124</f>
        <v>510</v>
      </c>
      <c r="K674" s="64">
        <f>[1]ДНХБ!V$124</f>
        <v>587</v>
      </c>
      <c r="L674" s="63">
        <f t="shared" ref="L674:L683" si="219">SUM(M674:P674)</f>
        <v>470.82926800000001</v>
      </c>
      <c r="M674" s="63">
        <f>[1]ДНХБ!BC$124</f>
        <v>113.42604</v>
      </c>
      <c r="N674" s="63">
        <f>[1]ДНХБ!BW$124</f>
        <v>113.42604</v>
      </c>
      <c r="O674" s="63">
        <f>[1]ДНХБ!CQ$124</f>
        <v>113.42604</v>
      </c>
      <c r="P674" s="63">
        <f>[1]ДНХБ!DZ$124</f>
        <v>130.55114800000001</v>
      </c>
      <c r="Q674" s="45">
        <f t="shared" si="216"/>
        <v>0</v>
      </c>
      <c r="R674" s="45">
        <f t="shared" si="217"/>
        <v>0</v>
      </c>
    </row>
    <row r="675" spans="2:18" s="41" customFormat="1" ht="29.25" customHeight="1" x14ac:dyDescent="0.25">
      <c r="B675" s="71"/>
      <c r="C675" s="3" t="s">
        <v>71</v>
      </c>
      <c r="D675" s="61" t="s">
        <v>30</v>
      </c>
      <c r="E675" s="73">
        <f>[1]ДНХБ!W$125</f>
        <v>266</v>
      </c>
      <c r="F675" s="63">
        <f>[1]ДНХБ!EE$125</f>
        <v>67.361840000000001</v>
      </c>
      <c r="G675" s="64">
        <f t="shared" si="218"/>
        <v>266</v>
      </c>
      <c r="H675" s="64">
        <f>[1]ДНХБ!G$125</f>
        <v>20</v>
      </c>
      <c r="I675" s="64">
        <f>[1]ДНХБ!K$125</f>
        <v>60</v>
      </c>
      <c r="J675" s="64">
        <f>[1]ДНХБ!O$125</f>
        <v>60</v>
      </c>
      <c r="K675" s="64">
        <f>[1]ДНХБ!V$125</f>
        <v>126</v>
      </c>
      <c r="L675" s="63">
        <f t="shared" si="219"/>
        <v>67.361840000000001</v>
      </c>
      <c r="M675" s="63">
        <f>[1]ДНХБ!BC$125</f>
        <v>5.0648</v>
      </c>
      <c r="N675" s="63">
        <f>[1]ДНХБ!BW$125</f>
        <v>15.194400000000002</v>
      </c>
      <c r="O675" s="63">
        <f>[1]ДНХБ!CQ$125</f>
        <v>15.194400000000002</v>
      </c>
      <c r="P675" s="63">
        <f>[1]ДНХБ!DZ$125</f>
        <v>31.908239999999996</v>
      </c>
      <c r="Q675" s="45">
        <f t="shared" si="216"/>
        <v>0</v>
      </c>
      <c r="R675" s="45">
        <f t="shared" si="217"/>
        <v>0</v>
      </c>
    </row>
    <row r="676" spans="2:18" s="41" customFormat="1" ht="29.25" customHeight="1" x14ac:dyDescent="0.25">
      <c r="B676" s="71"/>
      <c r="C676" s="3" t="s">
        <v>20</v>
      </c>
      <c r="D676" s="61" t="s">
        <v>30</v>
      </c>
      <c r="E676" s="73">
        <f>[1]ДНХБ!W$126</f>
        <v>420</v>
      </c>
      <c r="F676" s="63">
        <f>[1]ДНХБ!EE$126</f>
        <v>110.81615999999998</v>
      </c>
      <c r="G676" s="64">
        <f t="shared" si="218"/>
        <v>420</v>
      </c>
      <c r="H676" s="64">
        <f>[1]ДНХБ!G$126</f>
        <v>93</v>
      </c>
      <c r="I676" s="64">
        <f>[1]ДНХБ!K$126</f>
        <v>129</v>
      </c>
      <c r="J676" s="64">
        <f>[1]ДНХБ!O$126</f>
        <v>117</v>
      </c>
      <c r="K676" s="64">
        <f>[1]ДНХБ!V$126</f>
        <v>81</v>
      </c>
      <c r="L676" s="63">
        <f t="shared" si="219"/>
        <v>110.81615999999998</v>
      </c>
      <c r="M676" s="63">
        <f>[1]ДНХБ!BC$126</f>
        <v>24.537863999999995</v>
      </c>
      <c r="N676" s="63">
        <f>[1]ДНХБ!BW$126</f>
        <v>34.036391999999999</v>
      </c>
      <c r="O676" s="63">
        <f>[1]ДНХБ!CQ$126</f>
        <v>30.870215999999999</v>
      </c>
      <c r="P676" s="63">
        <f>[1]ДНХБ!DZ$126</f>
        <v>21.371687999999995</v>
      </c>
      <c r="Q676" s="45">
        <f t="shared" si="216"/>
        <v>0</v>
      </c>
      <c r="R676" s="45">
        <f t="shared" si="217"/>
        <v>0</v>
      </c>
    </row>
    <row r="677" spans="2:18" s="41" customFormat="1" ht="29.25" customHeight="1" x14ac:dyDescent="0.25">
      <c r="B677" s="71"/>
      <c r="C677" s="3" t="s">
        <v>16</v>
      </c>
      <c r="D677" s="61" t="s">
        <v>30</v>
      </c>
      <c r="E677" s="73">
        <f>[1]ДНХБ!W$127</f>
        <v>96</v>
      </c>
      <c r="F677" s="63">
        <f>[1]ДНХБ!EE$127</f>
        <v>32.053632000000007</v>
      </c>
      <c r="G677" s="64">
        <f t="shared" si="218"/>
        <v>96</v>
      </c>
      <c r="H677" s="64">
        <f>[1]ДНХБ!G$127</f>
        <v>47</v>
      </c>
      <c r="I677" s="64">
        <f>[1]ДНХБ!$K$127</f>
        <v>18</v>
      </c>
      <c r="J677" s="64">
        <f>[1]ДНХБ!O$127</f>
        <v>16</v>
      </c>
      <c r="K677" s="64">
        <f>[1]ДНХБ!V$127</f>
        <v>15</v>
      </c>
      <c r="L677" s="63">
        <f t="shared" si="219"/>
        <v>32.053632</v>
      </c>
      <c r="M677" s="63">
        <f>[1]ДНХБ!BC$127</f>
        <v>15.692924</v>
      </c>
      <c r="N677" s="63">
        <f>[1]ДНХБ!BW$127</f>
        <v>6.0100560000000005</v>
      </c>
      <c r="O677" s="63">
        <f>[1]ДНХБ!CQ$127</f>
        <v>5.3422720000000004</v>
      </c>
      <c r="P677" s="63">
        <f>[1]ДНХБ!DZ$127</f>
        <v>5.0083799999999998</v>
      </c>
      <c r="Q677" s="45">
        <f t="shared" si="216"/>
        <v>0</v>
      </c>
      <c r="R677" s="45">
        <f t="shared" si="217"/>
        <v>0</v>
      </c>
    </row>
    <row r="678" spans="2:18" s="41" customFormat="1" ht="29.25" customHeight="1" x14ac:dyDescent="0.25">
      <c r="B678" s="71"/>
      <c r="C678" s="3" t="s">
        <v>17</v>
      </c>
      <c r="D678" s="61" t="s">
        <v>30</v>
      </c>
      <c r="E678" s="73">
        <f>[1]ДНХБ!W$128</f>
        <v>576</v>
      </c>
      <c r="F678" s="63">
        <f>[1]ДНХБ!EE$128</f>
        <v>136.47628799999998</v>
      </c>
      <c r="G678" s="64">
        <f t="shared" si="218"/>
        <v>576</v>
      </c>
      <c r="H678" s="64">
        <f>[1]ДНХБ!G$128</f>
        <v>144</v>
      </c>
      <c r="I678" s="64">
        <f>[1]ДНХБ!K$128</f>
        <v>144</v>
      </c>
      <c r="J678" s="64">
        <f>[1]ДНХБ!O$128</f>
        <v>144</v>
      </c>
      <c r="K678" s="64">
        <f>[1]ДНХБ!V$128</f>
        <v>144</v>
      </c>
      <c r="L678" s="63">
        <f t="shared" si="219"/>
        <v>136.47628799999998</v>
      </c>
      <c r="M678" s="63">
        <f>[1]ДНХБ!BC$128</f>
        <v>34.119071999999996</v>
      </c>
      <c r="N678" s="63">
        <f>[1]ДНХБ!BW$128</f>
        <v>34.119071999999996</v>
      </c>
      <c r="O678" s="63">
        <f>[1]ДНХБ!CQ$128</f>
        <v>34.119071999999996</v>
      </c>
      <c r="P678" s="63">
        <f>[1]ДНХБ!DZ$128</f>
        <v>34.119071999999996</v>
      </c>
      <c r="Q678" s="45">
        <f t="shared" si="216"/>
        <v>0</v>
      </c>
      <c r="R678" s="45">
        <f t="shared" si="217"/>
        <v>0</v>
      </c>
    </row>
    <row r="679" spans="2:18" s="41" customFormat="1" ht="29.25" customHeight="1" x14ac:dyDescent="0.25">
      <c r="B679" s="71"/>
      <c r="C679" s="3" t="s">
        <v>18</v>
      </c>
      <c r="D679" s="61" t="s">
        <v>30</v>
      </c>
      <c r="E679" s="73">
        <f>[1]ДНХБ!W$129</f>
        <v>1188</v>
      </c>
      <c r="F679" s="63">
        <f>[1]ДНХБ!EE$129</f>
        <v>368.83360799999991</v>
      </c>
      <c r="G679" s="64">
        <f t="shared" si="218"/>
        <v>1188</v>
      </c>
      <c r="H679" s="64">
        <f>[1]ДНХБ!G$129</f>
        <v>297</v>
      </c>
      <c r="I679" s="64">
        <f>[1]ДНХБ!K$129</f>
        <v>297</v>
      </c>
      <c r="J679" s="64">
        <f>[1]ДНХБ!O$129</f>
        <v>297</v>
      </c>
      <c r="K679" s="64">
        <f>[1]ДНХБ!V$129</f>
        <v>297</v>
      </c>
      <c r="L679" s="63">
        <f t="shared" si="219"/>
        <v>368.83360799999991</v>
      </c>
      <c r="M679" s="63">
        <f>[1]ДНХБ!BC$129</f>
        <v>92.208401999999978</v>
      </c>
      <c r="N679" s="63">
        <f>[1]ДНХБ!BW$129</f>
        <v>92.208401999999978</v>
      </c>
      <c r="O679" s="63">
        <f>[1]ДНХБ!CQ$129</f>
        <v>92.208401999999978</v>
      </c>
      <c r="P679" s="63">
        <f>[1]ДНХБ!DZ$129</f>
        <v>92.208401999999978</v>
      </c>
      <c r="Q679" s="45">
        <f t="shared" si="216"/>
        <v>0</v>
      </c>
      <c r="R679" s="45">
        <f t="shared" si="217"/>
        <v>0</v>
      </c>
    </row>
    <row r="680" spans="2:18" s="41" customFormat="1" ht="29.25" customHeight="1" x14ac:dyDescent="0.25">
      <c r="B680" s="71"/>
      <c r="C680" s="3" t="s">
        <v>19</v>
      </c>
      <c r="D680" s="61" t="s">
        <v>30</v>
      </c>
      <c r="E680" s="73">
        <f>[1]ДНХБ!W$130</f>
        <v>238</v>
      </c>
      <c r="F680" s="63">
        <f>[1]ДНХБ!EE$130</f>
        <v>45.469423999999997</v>
      </c>
      <c r="G680" s="64">
        <f t="shared" si="218"/>
        <v>238</v>
      </c>
      <c r="H680" s="64">
        <f>[1]ДНХБ!G$130</f>
        <v>34</v>
      </c>
      <c r="I680" s="64">
        <f>[1]ДНХБ!K$130</f>
        <v>37</v>
      </c>
      <c r="J680" s="64">
        <f>[1]ДНХБ!O$130</f>
        <v>24</v>
      </c>
      <c r="K680" s="64">
        <f>[1]ДНХБ!V$130</f>
        <v>143</v>
      </c>
      <c r="L680" s="63">
        <f t="shared" si="219"/>
        <v>45.469423999999989</v>
      </c>
      <c r="M680" s="63">
        <f>[1]ДНХБ!BC$130</f>
        <v>6.4956319999999996</v>
      </c>
      <c r="N680" s="63">
        <f>[1]ДНХБ!BW$130</f>
        <v>7.0687759999999979</v>
      </c>
      <c r="O680" s="63">
        <f>[1]ДНХБ!CQ$130</f>
        <v>4.5851520000000008</v>
      </c>
      <c r="P680" s="63">
        <f>[1]ДНХБ!DZ$130</f>
        <v>27.319863999999995</v>
      </c>
      <c r="Q680" s="45">
        <f t="shared" si="216"/>
        <v>0</v>
      </c>
      <c r="R680" s="45">
        <f t="shared" si="217"/>
        <v>0</v>
      </c>
    </row>
    <row r="681" spans="2:18" s="41" customFormat="1" ht="29.25" customHeight="1" x14ac:dyDescent="0.25">
      <c r="B681" s="71"/>
      <c r="C681" s="3" t="s">
        <v>31</v>
      </c>
      <c r="D681" s="61" t="s">
        <v>30</v>
      </c>
      <c r="E681" s="73">
        <f>[1]ДНХБ!W$131</f>
        <v>322</v>
      </c>
      <c r="F681" s="63">
        <f>[1]ДНХБ!EE$131</f>
        <v>59.457943999999991</v>
      </c>
      <c r="G681" s="64">
        <f t="shared" si="218"/>
        <v>322</v>
      </c>
      <c r="H681" s="64">
        <f>[1]ДНХБ!G$131</f>
        <v>112</v>
      </c>
      <c r="I681" s="64">
        <f>[1]ДНХБ!K$131</f>
        <v>65</v>
      </c>
      <c r="J681" s="64">
        <f>[1]ДНХБ!O$131</f>
        <v>93</v>
      </c>
      <c r="K681" s="64">
        <f>[1]ДНХБ!V$131</f>
        <v>52</v>
      </c>
      <c r="L681" s="63">
        <f t="shared" si="219"/>
        <v>59.457943999999991</v>
      </c>
      <c r="M681" s="63">
        <f>[1]ДНХБ!BC$131</f>
        <v>20.681024000000001</v>
      </c>
      <c r="N681" s="63">
        <f>[1]ДНХБ!BW$131</f>
        <v>12.002379999999999</v>
      </c>
      <c r="O681" s="63">
        <f>[1]ДНХБ!CQ$131</f>
        <v>17.172636000000001</v>
      </c>
      <c r="P681" s="63">
        <f>[1]ДНХБ!DZ$131</f>
        <v>9.6019039999999993</v>
      </c>
      <c r="Q681" s="45">
        <f t="shared" si="216"/>
        <v>0</v>
      </c>
      <c r="R681" s="45">
        <f t="shared" si="217"/>
        <v>0</v>
      </c>
    </row>
    <row r="682" spans="2:18" s="41" customFormat="1" ht="29.25" customHeight="1" x14ac:dyDescent="0.25">
      <c r="B682" s="71"/>
      <c r="C682" s="3" t="s">
        <v>21</v>
      </c>
      <c r="D682" s="61" t="s">
        <v>30</v>
      </c>
      <c r="E682" s="73">
        <f>[1]ДНХБ!W$132</f>
        <v>110</v>
      </c>
      <c r="F682" s="63">
        <f>[1]ДНХБ!EE$132</f>
        <v>17.41168</v>
      </c>
      <c r="G682" s="64">
        <f t="shared" si="218"/>
        <v>110</v>
      </c>
      <c r="H682" s="64">
        <f>[1]ДНХБ!G$132</f>
        <v>33</v>
      </c>
      <c r="I682" s="64">
        <f>[1]ДНХБ!K$132</f>
        <v>28</v>
      </c>
      <c r="J682" s="64">
        <f>[1]ДНХБ!O$132</f>
        <v>16</v>
      </c>
      <c r="K682" s="64">
        <f>[1]ДНХБ!V$132</f>
        <v>33</v>
      </c>
      <c r="L682" s="63">
        <f t="shared" si="219"/>
        <v>17.41168</v>
      </c>
      <c r="M682" s="63">
        <f>[1]ДНХБ!BC$132</f>
        <v>5.2235040000000001</v>
      </c>
      <c r="N682" s="63">
        <f>[1]ДНХБ!BW$132</f>
        <v>4.4320640000000004</v>
      </c>
      <c r="O682" s="63">
        <f>[1]ДНХБ!CQ$132</f>
        <v>2.5326080000000002</v>
      </c>
      <c r="P682" s="63">
        <f>[1]ДНХБ!DZ$132</f>
        <v>5.2235040000000001</v>
      </c>
      <c r="Q682" s="45">
        <f t="shared" si="216"/>
        <v>0</v>
      </c>
      <c r="R682" s="45">
        <f t="shared" si="217"/>
        <v>0</v>
      </c>
    </row>
    <row r="683" spans="2:18" s="41" customFormat="1" ht="29.25" customHeight="1" x14ac:dyDescent="0.25">
      <c r="B683" s="71"/>
      <c r="C683" s="3" t="s">
        <v>52</v>
      </c>
      <c r="D683" s="61" t="s">
        <v>30</v>
      </c>
      <c r="E683" s="73">
        <f>[1]ДНХБ!W$133</f>
        <v>0</v>
      </c>
      <c r="F683" s="63">
        <f>[1]ДНХБ!EE$133</f>
        <v>0</v>
      </c>
      <c r="G683" s="64">
        <f t="shared" si="218"/>
        <v>0</v>
      </c>
      <c r="H683" s="64">
        <f>[1]ДНХБ!G$133</f>
        <v>0</v>
      </c>
      <c r="I683" s="64">
        <f>[1]ДНХБ!K$133</f>
        <v>0</v>
      </c>
      <c r="J683" s="64">
        <f>[1]ДНХБ!O$133</f>
        <v>0</v>
      </c>
      <c r="K683" s="64">
        <f>[1]ДНХБ!V$133</f>
        <v>0</v>
      </c>
      <c r="L683" s="63">
        <f t="shared" si="219"/>
        <v>0</v>
      </c>
      <c r="M683" s="63">
        <f>[1]ДНХБ!BC$133</f>
        <v>0</v>
      </c>
      <c r="N683" s="63">
        <f>[1]ДНХБ!BW$133</f>
        <v>0</v>
      </c>
      <c r="O683" s="63">
        <f>[1]ДНХБ!CQ$133</f>
        <v>0</v>
      </c>
      <c r="P683" s="63">
        <f>[1]ДНХБ!DZ$133</f>
        <v>0</v>
      </c>
      <c r="Q683" s="45">
        <f t="shared" si="216"/>
        <v>0</v>
      </c>
      <c r="R683" s="45">
        <f t="shared" si="217"/>
        <v>0</v>
      </c>
    </row>
    <row r="684" spans="2:18" s="41" customFormat="1" ht="29.25" customHeight="1" x14ac:dyDescent="0.25">
      <c r="B684" s="71"/>
      <c r="C684" s="50" t="s">
        <v>32</v>
      </c>
      <c r="D684" s="59" t="s">
        <v>30</v>
      </c>
      <c r="E684" s="72">
        <f>E685+E686+E687</f>
        <v>6589</v>
      </c>
      <c r="F684" s="65">
        <f>[1]ФАП!EL$49</f>
        <v>9024.0876180000014</v>
      </c>
      <c r="G684" s="66">
        <f>SUM(G685:G687)</f>
        <v>6589</v>
      </c>
      <c r="H684" s="66">
        <f t="shared" ref="H684:K684" si="220">SUM(H685:H687)</f>
        <v>1647</v>
      </c>
      <c r="I684" s="66">
        <f t="shared" si="220"/>
        <v>1647</v>
      </c>
      <c r="J684" s="66">
        <f t="shared" si="220"/>
        <v>1647</v>
      </c>
      <c r="K684" s="66">
        <f t="shared" si="220"/>
        <v>1648</v>
      </c>
      <c r="L684" s="65">
        <f>[1]ФАП!EL$49</f>
        <v>9024.0876180000014</v>
      </c>
      <c r="M684" s="65">
        <f>[1]ФАП!BJ$49</f>
        <v>884.52510299999994</v>
      </c>
      <c r="N684" s="65">
        <f>[1]ФАП!CD$49</f>
        <v>2713.1875050000003</v>
      </c>
      <c r="O684" s="65">
        <f>[1]ФАП!CX$49</f>
        <v>2713.1875050000003</v>
      </c>
      <c r="P684" s="65">
        <f>[1]ФАП!EG$49</f>
        <v>2713.1875050000003</v>
      </c>
      <c r="Q684" s="45">
        <f t="shared" si="216"/>
        <v>0</v>
      </c>
      <c r="R684" s="45">
        <f t="shared" si="217"/>
        <v>0</v>
      </c>
    </row>
    <row r="685" spans="2:18" s="41" customFormat="1" ht="29.25" customHeight="1" x14ac:dyDescent="0.25">
      <c r="B685" s="71"/>
      <c r="C685" s="4" t="s">
        <v>33</v>
      </c>
      <c r="D685" s="61" t="s">
        <v>30</v>
      </c>
      <c r="E685" s="73">
        <f>[1]ФАП!W$51</f>
        <v>2216</v>
      </c>
      <c r="F685" s="63">
        <f>[1]ФАП!EL$51</f>
        <v>547.58992357402599</v>
      </c>
      <c r="G685" s="64">
        <f>SUM(H685:K685)</f>
        <v>2216</v>
      </c>
      <c r="H685" s="64">
        <f>[1]ФАП!G$51</f>
        <v>554</v>
      </c>
      <c r="I685" s="64">
        <f>[1]ФАП!K$51</f>
        <v>554</v>
      </c>
      <c r="J685" s="64">
        <f>[1]ФАП!O$51</f>
        <v>554</v>
      </c>
      <c r="K685" s="64">
        <f>[1]ФАП!V$51</f>
        <v>554</v>
      </c>
      <c r="L685" s="63">
        <f>[1]ФАП!EL$51</f>
        <v>547.58992357402599</v>
      </c>
      <c r="M685" s="63">
        <f>[1]ФАП!BJ$51</f>
        <v>136.8974808935065</v>
      </c>
      <c r="N685" s="63">
        <f>[1]ФАП!CD$51</f>
        <v>136.8974808935065</v>
      </c>
      <c r="O685" s="63">
        <f>[1]ФАП!CX$51</f>
        <v>136.8974808935065</v>
      </c>
      <c r="P685" s="63">
        <f>[1]ФАП!EG$51</f>
        <v>136.8974808935065</v>
      </c>
      <c r="Q685" s="45">
        <f t="shared" si="216"/>
        <v>0</v>
      </c>
      <c r="R685" s="45">
        <f t="shared" si="217"/>
        <v>0</v>
      </c>
    </row>
    <row r="686" spans="2:18" s="41" customFormat="1" ht="29.25" customHeight="1" x14ac:dyDescent="0.25">
      <c r="B686" s="71"/>
      <c r="C686" s="4" t="s">
        <v>34</v>
      </c>
      <c r="D686" s="61" t="s">
        <v>30</v>
      </c>
      <c r="E686" s="73">
        <f>[1]ФАП!W$52</f>
        <v>2216</v>
      </c>
      <c r="F686" s="63">
        <f>[1]ФАП!$EL$52</f>
        <v>547.58992357402599</v>
      </c>
      <c r="G686" s="64">
        <f t="shared" ref="G686:G687" si="221">SUM(H686:K686)</f>
        <v>2216</v>
      </c>
      <c r="H686" s="64">
        <f>[1]ФАП!G$52</f>
        <v>554</v>
      </c>
      <c r="I686" s="64">
        <f>[1]ФАП!K$52</f>
        <v>554</v>
      </c>
      <c r="J686" s="64">
        <f>[1]ФАП!O$52</f>
        <v>554</v>
      </c>
      <c r="K686" s="64">
        <f>[1]ФАП!V$52</f>
        <v>554</v>
      </c>
      <c r="L686" s="63">
        <f>[1]ФАП!EL$52</f>
        <v>547.58992357402599</v>
      </c>
      <c r="M686" s="63">
        <f>[1]ФАП!BJ$52</f>
        <v>136.8974808935065</v>
      </c>
      <c r="N686" s="63">
        <f>[1]ФАП!CD$52</f>
        <v>136.8974808935065</v>
      </c>
      <c r="O686" s="63">
        <f>[1]ФАП!CX$52</f>
        <v>136.8974808935065</v>
      </c>
      <c r="P686" s="63">
        <f>[1]ФАП!EG$52</f>
        <v>136.8974808935065</v>
      </c>
      <c r="Q686" s="45">
        <f t="shared" si="216"/>
        <v>0</v>
      </c>
      <c r="R686" s="45">
        <f t="shared" si="217"/>
        <v>0</v>
      </c>
    </row>
    <row r="687" spans="2:18" s="41" customFormat="1" ht="29.25" customHeight="1" x14ac:dyDescent="0.25">
      <c r="B687" s="71"/>
      <c r="C687" s="4" t="s">
        <v>35</v>
      </c>
      <c r="D687" s="61" t="s">
        <v>30</v>
      </c>
      <c r="E687" s="73">
        <f>[1]ФАП!W$53</f>
        <v>2157</v>
      </c>
      <c r="F687" s="63">
        <f>[1]ФАП!EL$53</f>
        <v>533.01058896623374</v>
      </c>
      <c r="G687" s="64">
        <f t="shared" si="221"/>
        <v>2157</v>
      </c>
      <c r="H687" s="64">
        <f>[1]ФАП!G$53</f>
        <v>539</v>
      </c>
      <c r="I687" s="64">
        <f>[1]ФАП!K$53</f>
        <v>539</v>
      </c>
      <c r="J687" s="64">
        <f>[1]ФАП!O$53</f>
        <v>539</v>
      </c>
      <c r="K687" s="64">
        <f>[1]ФАП!V$53</f>
        <v>540</v>
      </c>
      <c r="L687" s="63">
        <f>[1]ФАП!EL$53</f>
        <v>533.01058896623374</v>
      </c>
      <c r="M687" s="63">
        <f>[1]ФАП!BJ$53</f>
        <v>133.19087039999999</v>
      </c>
      <c r="N687" s="63">
        <f>[1]ФАП!CD$53</f>
        <v>133.19087039999999</v>
      </c>
      <c r="O687" s="63">
        <f>[1]ФАП!CX$53</f>
        <v>133.19087039999999</v>
      </c>
      <c r="P687" s="63">
        <f>[1]ФАП!EG$53</f>
        <v>133.43797776623381</v>
      </c>
      <c r="Q687" s="45">
        <f t="shared" si="216"/>
        <v>0</v>
      </c>
      <c r="R687" s="45">
        <f t="shared" si="217"/>
        <v>0</v>
      </c>
    </row>
    <row r="688" spans="2:18" s="41" customFormat="1" ht="29.25" customHeight="1" x14ac:dyDescent="0.25">
      <c r="B688" s="71"/>
      <c r="C688" s="50" t="s">
        <v>36</v>
      </c>
      <c r="D688" s="59" t="s">
        <v>30</v>
      </c>
      <c r="E688" s="72">
        <f>SUM(E689:E698)</f>
        <v>5743</v>
      </c>
      <c r="F688" s="72">
        <f t="shared" ref="F688:P688" si="222">SUM(F689:F698)</f>
        <v>1355.0758640639999</v>
      </c>
      <c r="G688" s="72">
        <f t="shared" si="222"/>
        <v>5743</v>
      </c>
      <c r="H688" s="72">
        <f t="shared" si="222"/>
        <v>1187</v>
      </c>
      <c r="I688" s="72">
        <f t="shared" si="222"/>
        <v>1406</v>
      </c>
      <c r="J688" s="72">
        <f t="shared" si="222"/>
        <v>1435</v>
      </c>
      <c r="K688" s="72">
        <f t="shared" si="222"/>
        <v>1715</v>
      </c>
      <c r="L688" s="72">
        <f t="shared" si="222"/>
        <v>1355.0758640639999</v>
      </c>
      <c r="M688" s="72">
        <f t="shared" si="222"/>
        <v>274.63794149999995</v>
      </c>
      <c r="N688" s="72">
        <f t="shared" si="222"/>
        <v>331.312339904</v>
      </c>
      <c r="O688" s="72">
        <f t="shared" si="222"/>
        <v>337.64476127199998</v>
      </c>
      <c r="P688" s="72">
        <f t="shared" si="222"/>
        <v>411.48082138799992</v>
      </c>
      <c r="Q688" s="45">
        <f t="shared" si="216"/>
        <v>0</v>
      </c>
      <c r="R688" s="45">
        <f t="shared" si="217"/>
        <v>0</v>
      </c>
    </row>
    <row r="689" spans="2:18" s="41" customFormat="1" ht="29.25" customHeight="1" x14ac:dyDescent="0.25">
      <c r="B689" s="71"/>
      <c r="C689" s="5" t="s">
        <v>15</v>
      </c>
      <c r="D689" s="61" t="s">
        <v>30</v>
      </c>
      <c r="E689" s="73">
        <f>'[1]разовые без стом'!W$128</f>
        <v>1510</v>
      </c>
      <c r="F689" s="63">
        <f>'[1]разовые без стом'!ER$128</f>
        <v>310.97861703999996</v>
      </c>
      <c r="G689" s="64">
        <f>SUM(H689:K689)</f>
        <v>1510</v>
      </c>
      <c r="H689" s="64">
        <f>'[1]разовые без стом'!G$128</f>
        <v>340</v>
      </c>
      <c r="I689" s="64">
        <f>'[1]разовые без стом'!K$128</f>
        <v>380</v>
      </c>
      <c r="J689" s="64">
        <f>'[1]разовые без стом'!O$128</f>
        <v>420</v>
      </c>
      <c r="K689" s="64">
        <f>'[1]разовые без стом'!V$128</f>
        <v>370</v>
      </c>
      <c r="L689" s="63">
        <f>SUM(M689:P689)</f>
        <v>310.97861704000002</v>
      </c>
      <c r="M689" s="63">
        <f>'[1]разовые без стом'!BL$128</f>
        <v>70.021675359999989</v>
      </c>
      <c r="N689" s="63">
        <f>'[1]разовые без стом'!CH$128</f>
        <v>78.259519520000012</v>
      </c>
      <c r="O689" s="63">
        <f>'[1]разовые без стом'!DD$128</f>
        <v>86.497363680000007</v>
      </c>
      <c r="P689" s="63">
        <f>'[1]разовые без стом'!EM$128</f>
        <v>76.200058479999996</v>
      </c>
      <c r="Q689" s="45">
        <f t="shared" si="216"/>
        <v>0</v>
      </c>
      <c r="R689" s="45">
        <f t="shared" si="217"/>
        <v>0</v>
      </c>
    </row>
    <row r="690" spans="2:18" s="41" customFormat="1" ht="29.25" customHeight="1" x14ac:dyDescent="0.25">
      <c r="B690" s="71"/>
      <c r="C690" s="5" t="s">
        <v>72</v>
      </c>
      <c r="D690" s="61" t="s">
        <v>30</v>
      </c>
      <c r="E690" s="73">
        <f>'[1]разовые без стом'!W$129</f>
        <v>140</v>
      </c>
      <c r="F690" s="63">
        <f>'[1]разовые без стом'!ER$129</f>
        <v>32.8300336</v>
      </c>
      <c r="G690" s="64">
        <f t="shared" ref="G690:G698" si="223">SUM(H690:K690)</f>
        <v>140</v>
      </c>
      <c r="H690" s="64">
        <f>'[1]разовые без стом'!G$129</f>
        <v>20</v>
      </c>
      <c r="I690" s="64">
        <f>'[1]разовые без стом'!K$129</f>
        <v>60</v>
      </c>
      <c r="J690" s="64">
        <f>'[1]разовые без стом'!O$129</f>
        <v>60</v>
      </c>
      <c r="K690" s="64">
        <f>'[1]разовые без стом'!V$129</f>
        <v>0</v>
      </c>
      <c r="L690" s="63">
        <f t="shared" ref="L690:L698" si="224">SUM(M690:P690)</f>
        <v>32.830033599999993</v>
      </c>
      <c r="M690" s="63">
        <f>'[1]разовые без стом'!BL$129</f>
        <v>4.6900048000000005</v>
      </c>
      <c r="N690" s="63">
        <f>'[1]разовые без стом'!CH$129</f>
        <v>14.070014399999998</v>
      </c>
      <c r="O690" s="63">
        <f>'[1]разовые без стом'!DD$129</f>
        <v>14.070014399999998</v>
      </c>
      <c r="P690" s="63">
        <f>'[1]разовые без стом'!EM$129</f>
        <v>0</v>
      </c>
      <c r="Q690" s="45">
        <f t="shared" si="216"/>
        <v>0</v>
      </c>
      <c r="R690" s="45">
        <f t="shared" si="217"/>
        <v>0</v>
      </c>
    </row>
    <row r="691" spans="2:18" s="41" customFormat="1" ht="29.25" customHeight="1" x14ac:dyDescent="0.25">
      <c r="B691" s="71"/>
      <c r="C691" s="5" t="s">
        <v>20</v>
      </c>
      <c r="D691" s="61" t="s">
        <v>30</v>
      </c>
      <c r="E691" s="73">
        <f>'[1]разовые без стом'!W$130</f>
        <v>1074</v>
      </c>
      <c r="F691" s="63">
        <f>'[1]разовые без стом'!ER$130</f>
        <v>262.40316835199997</v>
      </c>
      <c r="G691" s="64">
        <f t="shared" si="223"/>
        <v>1074</v>
      </c>
      <c r="H691" s="64">
        <f>'[1]разовые без стом'!G$130</f>
        <v>150</v>
      </c>
      <c r="I691" s="64">
        <f>'[1]разовые без стом'!K$130</f>
        <v>323</v>
      </c>
      <c r="J691" s="64">
        <f>'[1]разовые без стом'!O$130</f>
        <v>306</v>
      </c>
      <c r="K691" s="64">
        <f>'[1]разовые без стом'!V$130</f>
        <v>295</v>
      </c>
      <c r="L691" s="63">
        <f t="shared" si="224"/>
        <v>262.40316835200002</v>
      </c>
      <c r="M691" s="63">
        <f>'[1]разовые без стом'!BL$130</f>
        <v>36.648487199999998</v>
      </c>
      <c r="N691" s="63">
        <f>'[1]разовые без стом'!CH$130</f>
        <v>78.916409104000024</v>
      </c>
      <c r="O691" s="63">
        <f>'[1]разовые без стом'!DD$130</f>
        <v>74.762913887999986</v>
      </c>
      <c r="P691" s="63">
        <f>'[1]разовые без стом'!EM$130</f>
        <v>72.075358159999993</v>
      </c>
      <c r="Q691" s="45">
        <f t="shared" si="216"/>
        <v>0</v>
      </c>
      <c r="R691" s="45">
        <f t="shared" si="217"/>
        <v>0</v>
      </c>
    </row>
    <row r="692" spans="2:18" s="41" customFormat="1" ht="29.25" customHeight="1" x14ac:dyDescent="0.25">
      <c r="B692" s="71"/>
      <c r="C692" s="5" t="s">
        <v>16</v>
      </c>
      <c r="D692" s="61" t="s">
        <v>30</v>
      </c>
      <c r="E692" s="73">
        <f>'[1]разовые без стом'!W$131</f>
        <v>315</v>
      </c>
      <c r="F692" s="63">
        <f>'[1]разовые без стом'!ER$131</f>
        <v>97.392957479999978</v>
      </c>
      <c r="G692" s="64">
        <f t="shared" si="223"/>
        <v>315</v>
      </c>
      <c r="H692" s="64">
        <f>'[1]разовые без стом'!G$131</f>
        <v>44</v>
      </c>
      <c r="I692" s="64">
        <f>'[1]разовые без стом'!K$131</f>
        <v>97</v>
      </c>
      <c r="J692" s="64">
        <f>'[1]разовые без стом'!O$131</f>
        <v>96</v>
      </c>
      <c r="K692" s="64">
        <f>'[1]разовые без стом'!V$131</f>
        <v>78</v>
      </c>
      <c r="L692" s="63">
        <f t="shared" si="224"/>
        <v>97.392957479999993</v>
      </c>
      <c r="M692" s="63">
        <f>'[1]разовые без стом'!BL$131</f>
        <v>13.604095647999999</v>
      </c>
      <c r="N692" s="63">
        <f>'[1]разовые без стом'!CH$131</f>
        <v>29.990847223999996</v>
      </c>
      <c r="O692" s="63">
        <f>'[1]разовые без стом'!DD$131</f>
        <v>29.681663231999995</v>
      </c>
      <c r="P692" s="63">
        <f>'[1]разовые без стом'!EM$131</f>
        <v>24.116351376000001</v>
      </c>
      <c r="Q692" s="45">
        <f t="shared" si="216"/>
        <v>0</v>
      </c>
      <c r="R692" s="45">
        <f t="shared" si="217"/>
        <v>0</v>
      </c>
    </row>
    <row r="693" spans="2:18" s="41" customFormat="1" ht="29.25" customHeight="1" x14ac:dyDescent="0.25">
      <c r="B693" s="71"/>
      <c r="C693" s="5" t="s">
        <v>17</v>
      </c>
      <c r="D693" s="61" t="s">
        <v>30</v>
      </c>
      <c r="E693" s="73">
        <f>'[1]разовые без стом'!W$132</f>
        <v>570</v>
      </c>
      <c r="F693" s="63">
        <f>'[1]разовые без стом'!ER$132</f>
        <v>125.06061515999997</v>
      </c>
      <c r="G693" s="64">
        <f t="shared" si="223"/>
        <v>570</v>
      </c>
      <c r="H693" s="64">
        <f>'[1]разовые без стом'!G$132</f>
        <v>120</v>
      </c>
      <c r="I693" s="64">
        <f>'[1]разовые без стом'!K$132</f>
        <v>150</v>
      </c>
      <c r="J693" s="64">
        <f>'[1]разовые без стом'!O$132</f>
        <v>150</v>
      </c>
      <c r="K693" s="64">
        <f>'[1]разовые без стом'!V$132</f>
        <v>150</v>
      </c>
      <c r="L693" s="63">
        <f t="shared" si="224"/>
        <v>125.06061515999998</v>
      </c>
      <c r="M693" s="63">
        <f>'[1]разовые без стом'!BL$132</f>
        <v>26.328550559999996</v>
      </c>
      <c r="N693" s="63">
        <f>'[1]разовые без стом'!CH$132</f>
        <v>32.910688199999996</v>
      </c>
      <c r="O693" s="63">
        <f>'[1]разовые без стом'!DD$132</f>
        <v>32.910688199999996</v>
      </c>
      <c r="P693" s="63">
        <f>'[1]разовые без стом'!EM$132</f>
        <v>32.910688199999996</v>
      </c>
      <c r="Q693" s="45">
        <f t="shared" si="216"/>
        <v>0</v>
      </c>
      <c r="R693" s="45">
        <f t="shared" si="217"/>
        <v>0</v>
      </c>
    </row>
    <row r="694" spans="2:18" s="41" customFormat="1" ht="29.25" customHeight="1" x14ac:dyDescent="0.25">
      <c r="B694" s="71"/>
      <c r="C694" s="5" t="s">
        <v>37</v>
      </c>
      <c r="D694" s="61" t="s">
        <v>30</v>
      </c>
      <c r="E694" s="73">
        <f>'[1]разовые без стом'!W$133</f>
        <v>600</v>
      </c>
      <c r="F694" s="63">
        <f>'[1]разовые без стом'!ER$133</f>
        <v>172.49490959999997</v>
      </c>
      <c r="G694" s="64">
        <f t="shared" si="223"/>
        <v>600</v>
      </c>
      <c r="H694" s="64">
        <f>'[1]разовые без стом'!G$133</f>
        <v>109</v>
      </c>
      <c r="I694" s="64">
        <f>'[1]разовые без стом'!K$133</f>
        <v>56</v>
      </c>
      <c r="J694" s="64">
        <f>'[1]разовые без стом'!O$133</f>
        <v>66</v>
      </c>
      <c r="K694" s="64">
        <f>'[1]разовые без стом'!V$133</f>
        <v>369</v>
      </c>
      <c r="L694" s="63">
        <f t="shared" si="224"/>
        <v>172.49490959999997</v>
      </c>
      <c r="M694" s="63">
        <f>'[1]разовые без стом'!BL$133</f>
        <v>31.336575243999995</v>
      </c>
      <c r="N694" s="63">
        <f>'[1]разовые без стом'!CH$133</f>
        <v>16.099524896000002</v>
      </c>
      <c r="O694" s="63">
        <f>'[1]разовые без стом'!DD$133</f>
        <v>18.974440055999999</v>
      </c>
      <c r="P694" s="63">
        <f>'[1]разовые без стом'!EM$133</f>
        <v>106.08436940399999</v>
      </c>
      <c r="Q694" s="45">
        <f t="shared" si="216"/>
        <v>0</v>
      </c>
      <c r="R694" s="45">
        <f t="shared" si="217"/>
        <v>0</v>
      </c>
    </row>
    <row r="695" spans="2:18" s="41" customFormat="1" ht="29.25" customHeight="1" x14ac:dyDescent="0.25">
      <c r="B695" s="71"/>
      <c r="C695" s="5" t="s">
        <v>21</v>
      </c>
      <c r="D695" s="61" t="s">
        <v>30</v>
      </c>
      <c r="E695" s="73">
        <f>'[1]разовые без стом'!W$134</f>
        <v>364</v>
      </c>
      <c r="F695" s="63">
        <f>'[1]разовые без стом'!ER$134</f>
        <v>53.353186431999994</v>
      </c>
      <c r="G695" s="64">
        <f t="shared" si="223"/>
        <v>364</v>
      </c>
      <c r="H695" s="64">
        <f>'[1]разовые без стом'!G$134</f>
        <v>90</v>
      </c>
      <c r="I695" s="64">
        <f>'[1]разовые без стом'!K$134</f>
        <v>90</v>
      </c>
      <c r="J695" s="64">
        <f>'[1]разовые без стом'!O$134</f>
        <v>82</v>
      </c>
      <c r="K695" s="64">
        <f>'[1]разовые без стом'!V$134</f>
        <v>102</v>
      </c>
      <c r="L695" s="63">
        <f t="shared" si="224"/>
        <v>53.353186431999994</v>
      </c>
      <c r="M695" s="63">
        <f>'[1]разовые без стом'!BL$134</f>
        <v>13.191721920000001</v>
      </c>
      <c r="N695" s="63">
        <f>'[1]разовые без стом'!$CH$134</f>
        <v>13.191721919999999</v>
      </c>
      <c r="O695" s="63">
        <f>'[1]разовые без стом'!DD$134</f>
        <v>12.019124416</v>
      </c>
      <c r="P695" s="63">
        <f>'[1]разовые без стом'!EM$134</f>
        <v>14.950618175999999</v>
      </c>
      <c r="Q695" s="45">
        <f t="shared" si="216"/>
        <v>0</v>
      </c>
      <c r="R695" s="45">
        <f t="shared" si="217"/>
        <v>0</v>
      </c>
    </row>
    <row r="696" spans="2:18" s="41" customFormat="1" ht="29.25" customHeight="1" x14ac:dyDescent="0.25">
      <c r="B696" s="71"/>
      <c r="C696" s="5" t="s">
        <v>31</v>
      </c>
      <c r="D696" s="61" t="s">
        <v>30</v>
      </c>
      <c r="E696" s="73">
        <f>'[1]разовые без стом'!W$135</f>
        <v>450</v>
      </c>
      <c r="F696" s="63">
        <f>'[1]разовые без стом'!ER$135</f>
        <v>76.944488399999997</v>
      </c>
      <c r="G696" s="64">
        <f t="shared" si="223"/>
        <v>450</v>
      </c>
      <c r="H696" s="64">
        <f>'[1]разовые без стом'!G$135</f>
        <v>134</v>
      </c>
      <c r="I696" s="64">
        <f>'[1]разовые без стом'!K$135</f>
        <v>70</v>
      </c>
      <c r="J696" s="64">
        <f>'[1]разовые без стом'!O$135</f>
        <v>75</v>
      </c>
      <c r="K696" s="64">
        <f>'[1]разовые без стом'!V$135</f>
        <v>171</v>
      </c>
      <c r="L696" s="63">
        <f t="shared" si="224"/>
        <v>76.944488400000012</v>
      </c>
      <c r="M696" s="63">
        <f>'[1]разовые без стом'!BL$135</f>
        <v>22.912358768000001</v>
      </c>
      <c r="N696" s="63">
        <f>'[1]разовые без стом'!CH$135</f>
        <v>11.969142639999999</v>
      </c>
      <c r="O696" s="63">
        <f>'[1]разовые без стом'!DD$135</f>
        <v>12.824081400000001</v>
      </c>
      <c r="P696" s="63">
        <f>'[1]разовые без стом'!EM$135</f>
        <v>29.238905592000002</v>
      </c>
      <c r="Q696" s="45">
        <f t="shared" si="216"/>
        <v>0</v>
      </c>
      <c r="R696" s="45">
        <f t="shared" si="217"/>
        <v>0</v>
      </c>
    </row>
    <row r="697" spans="2:18" s="41" customFormat="1" ht="29.25" customHeight="1" x14ac:dyDescent="0.25">
      <c r="B697" s="71"/>
      <c r="C697" s="5" t="s">
        <v>14</v>
      </c>
      <c r="D697" s="61" t="s">
        <v>30</v>
      </c>
      <c r="E697" s="73">
        <f>'[1]разовые без стом'!W$136</f>
        <v>720</v>
      </c>
      <c r="F697" s="63">
        <f>'[1]разовые без стом'!ER$136</f>
        <v>223.61788799999999</v>
      </c>
      <c r="G697" s="64">
        <f t="shared" si="223"/>
        <v>720</v>
      </c>
      <c r="H697" s="64">
        <f>'[1]разовые без стом'!G$136</f>
        <v>180</v>
      </c>
      <c r="I697" s="64">
        <f>'[1]разовые без стом'!K$136</f>
        <v>180</v>
      </c>
      <c r="J697" s="64">
        <f>'[1]разовые без стом'!O$136</f>
        <v>180</v>
      </c>
      <c r="K697" s="64">
        <f>'[1]разовые без стом'!V$136</f>
        <v>180</v>
      </c>
      <c r="L697" s="63">
        <f t="shared" si="224"/>
        <v>223.61788799999999</v>
      </c>
      <c r="M697" s="63">
        <f>'[1]разовые без стом'!BL$136</f>
        <v>55.904471999999998</v>
      </c>
      <c r="N697" s="63">
        <f>'[1]разовые без стом'!CH$136</f>
        <v>55.904471999999998</v>
      </c>
      <c r="O697" s="63">
        <f>'[1]разовые без стом'!DD$136</f>
        <v>55.904471999999998</v>
      </c>
      <c r="P697" s="63">
        <f>'[1]разовые без стом'!EM$136</f>
        <v>55.904471999999998</v>
      </c>
      <c r="Q697" s="45">
        <f t="shared" si="216"/>
        <v>0</v>
      </c>
      <c r="R697" s="45">
        <f t="shared" si="217"/>
        <v>0</v>
      </c>
    </row>
    <row r="698" spans="2:18" s="41" customFormat="1" ht="29.25" customHeight="1" x14ac:dyDescent="0.25">
      <c r="B698" s="71"/>
      <c r="C698" s="5" t="s">
        <v>52</v>
      </c>
      <c r="D698" s="61" t="s">
        <v>30</v>
      </c>
      <c r="E698" s="73">
        <f>'[1]разовые без стом'!W$137</f>
        <v>0</v>
      </c>
      <c r="F698" s="63">
        <f>'[1]разовые без стом'!ER$137</f>
        <v>0</v>
      </c>
      <c r="G698" s="64">
        <f t="shared" si="223"/>
        <v>0</v>
      </c>
      <c r="H698" s="64">
        <f>'[1]разовые без стом'!G$137</f>
        <v>0</v>
      </c>
      <c r="I698" s="64">
        <f>'[1]разовые без стом'!K$137</f>
        <v>0</v>
      </c>
      <c r="J698" s="64">
        <f>'[1]разовые без стом'!O$137</f>
        <v>0</v>
      </c>
      <c r="K698" s="64">
        <f>'[1]разовые без стом'!V$137</f>
        <v>0</v>
      </c>
      <c r="L698" s="63">
        <f t="shared" si="224"/>
        <v>0</v>
      </c>
      <c r="M698" s="63">
        <f>'[1]разовые без стом'!BL$137</f>
        <v>0</v>
      </c>
      <c r="N698" s="63">
        <f>'[1]разовые без стом'!CH$137</f>
        <v>0</v>
      </c>
      <c r="O698" s="63">
        <f>'[1]разовые без стом'!DD$137</f>
        <v>0</v>
      </c>
      <c r="P698" s="63">
        <f>'[1]разовые без стом'!EM$137</f>
        <v>0</v>
      </c>
      <c r="Q698" s="45">
        <f t="shared" si="216"/>
        <v>0</v>
      </c>
      <c r="R698" s="45">
        <f t="shared" si="217"/>
        <v>0</v>
      </c>
    </row>
    <row r="699" spans="2:18" s="41" customFormat="1" ht="29.25" customHeight="1" x14ac:dyDescent="0.25">
      <c r="B699" s="71"/>
      <c r="C699" s="50" t="s">
        <v>38</v>
      </c>
      <c r="D699" s="59" t="s">
        <v>30</v>
      </c>
      <c r="E699" s="72">
        <f>SUM(E700:E710)</f>
        <v>3780</v>
      </c>
      <c r="F699" s="72">
        <f t="shared" ref="F699:P699" si="225">SUM(F700:F710)</f>
        <v>324.80682299999995</v>
      </c>
      <c r="G699" s="72">
        <f t="shared" si="225"/>
        <v>3780</v>
      </c>
      <c r="H699" s="72">
        <f t="shared" si="225"/>
        <v>980</v>
      </c>
      <c r="I699" s="72">
        <f t="shared" si="225"/>
        <v>924</v>
      </c>
      <c r="J699" s="72">
        <f t="shared" si="225"/>
        <v>1038</v>
      </c>
      <c r="K699" s="72">
        <f t="shared" si="225"/>
        <v>838</v>
      </c>
      <c r="L699" s="72">
        <f t="shared" si="225"/>
        <v>324.80682299999995</v>
      </c>
      <c r="M699" s="72">
        <f t="shared" si="225"/>
        <v>83.495835</v>
      </c>
      <c r="N699" s="72">
        <f t="shared" si="225"/>
        <v>79.063271999999998</v>
      </c>
      <c r="O699" s="72">
        <f t="shared" si="225"/>
        <v>91.634570999999994</v>
      </c>
      <c r="P699" s="72">
        <f t="shared" si="225"/>
        <v>70.613144999999989</v>
      </c>
      <c r="Q699" s="45">
        <f t="shared" si="216"/>
        <v>0</v>
      </c>
      <c r="R699" s="45">
        <f t="shared" si="217"/>
        <v>0</v>
      </c>
    </row>
    <row r="700" spans="2:18" s="41" customFormat="1" ht="29.25" customHeight="1" x14ac:dyDescent="0.25">
      <c r="B700" s="71"/>
      <c r="C700" s="7" t="s">
        <v>15</v>
      </c>
      <c r="D700" s="61" t="s">
        <v>30</v>
      </c>
      <c r="E700" s="73">
        <f>[1]иные!W$126</f>
        <v>708</v>
      </c>
      <c r="F700" s="63">
        <f>[1]иные!EG$126</f>
        <v>54.506087999999991</v>
      </c>
      <c r="G700" s="64">
        <f>SUM(H700:K700)</f>
        <v>708</v>
      </c>
      <c r="H700" s="64">
        <f>[1]иные!G$126</f>
        <v>232</v>
      </c>
      <c r="I700" s="64">
        <f>[1]иные!K$126</f>
        <v>116</v>
      </c>
      <c r="J700" s="64">
        <f>[1]иные!O$126</f>
        <v>180</v>
      </c>
      <c r="K700" s="64">
        <f>[1]иные!V$126</f>
        <v>180</v>
      </c>
      <c r="L700" s="63">
        <f>SUM(M700:P700)</f>
        <v>54.506087999999991</v>
      </c>
      <c r="M700" s="63">
        <f>[1]иные!BE$126</f>
        <v>17.860752000000002</v>
      </c>
      <c r="N700" s="63">
        <f>[1]иные!BY$126</f>
        <v>8.9303760000000008</v>
      </c>
      <c r="O700" s="63">
        <f>[1]иные!CS$126</f>
        <v>13.857479999999999</v>
      </c>
      <c r="P700" s="63">
        <f>[1]иные!EB$126</f>
        <v>13.857479999999999</v>
      </c>
      <c r="Q700" s="45">
        <f t="shared" si="216"/>
        <v>0</v>
      </c>
      <c r="R700" s="45">
        <f t="shared" si="217"/>
        <v>0</v>
      </c>
    </row>
    <row r="701" spans="2:18" s="41" customFormat="1" ht="29.25" customHeight="1" x14ac:dyDescent="0.25">
      <c r="B701" s="71"/>
      <c r="C701" s="7" t="s">
        <v>24</v>
      </c>
      <c r="D701" s="61" t="s">
        <v>30</v>
      </c>
      <c r="E701" s="73">
        <f>[1]иные!W$127</f>
        <v>200</v>
      </c>
      <c r="F701" s="63">
        <f>[1]иные!EG$127</f>
        <v>17.531999999999996</v>
      </c>
      <c r="G701" s="64">
        <f t="shared" ref="G701:G710" si="226">SUM(H701:K701)</f>
        <v>200</v>
      </c>
      <c r="H701" s="64">
        <f>[1]иные!G$127</f>
        <v>20</v>
      </c>
      <c r="I701" s="64">
        <f>[1]иные!K$127</f>
        <v>60</v>
      </c>
      <c r="J701" s="64">
        <f>[1]иные!O$127</f>
        <v>60</v>
      </c>
      <c r="K701" s="64">
        <f>[1]иные!V$127</f>
        <v>60</v>
      </c>
      <c r="L701" s="63">
        <f t="shared" ref="L701:L710" si="227">SUM(M701:P701)</f>
        <v>17.532</v>
      </c>
      <c r="M701" s="63">
        <f>[1]иные!BE$127</f>
        <v>1.7531999999999999</v>
      </c>
      <c r="N701" s="63">
        <f>[1]иные!BY$127</f>
        <v>5.2595999999999998</v>
      </c>
      <c r="O701" s="63">
        <f>[1]иные!CS$127</f>
        <v>5.2595999999999998</v>
      </c>
      <c r="P701" s="63">
        <f>[1]иные!EB$127</f>
        <v>5.2595999999999998</v>
      </c>
      <c r="Q701" s="45">
        <f t="shared" si="216"/>
        <v>0</v>
      </c>
      <c r="R701" s="45">
        <f t="shared" si="217"/>
        <v>0</v>
      </c>
    </row>
    <row r="702" spans="2:18" s="41" customFormat="1" ht="29.25" customHeight="1" x14ac:dyDescent="0.25">
      <c r="B702" s="71"/>
      <c r="C702" s="7" t="s">
        <v>14</v>
      </c>
      <c r="D702" s="61" t="s">
        <v>30</v>
      </c>
      <c r="E702" s="73">
        <f>[1]иные!W$128</f>
        <v>280</v>
      </c>
      <c r="F702" s="63">
        <f>[1]иные!EG$128</f>
        <v>32.507999999999996</v>
      </c>
      <c r="G702" s="64">
        <f t="shared" si="226"/>
        <v>280</v>
      </c>
      <c r="H702" s="64">
        <f>[1]иные!G$128</f>
        <v>72</v>
      </c>
      <c r="I702" s="64">
        <f>[1]иные!K$128</f>
        <v>72</v>
      </c>
      <c r="J702" s="64">
        <f>[1]иные!O$128</f>
        <v>72</v>
      </c>
      <c r="K702" s="64">
        <f>[1]иные!V$128</f>
        <v>64</v>
      </c>
      <c r="L702" s="63">
        <f t="shared" si="227"/>
        <v>32.507999999999996</v>
      </c>
      <c r="M702" s="63">
        <f>[1]иные!BE$128</f>
        <v>8.3591999999999995</v>
      </c>
      <c r="N702" s="63">
        <f>[1]иные!BY$128</f>
        <v>8.3591999999999995</v>
      </c>
      <c r="O702" s="63">
        <f>[1]иные!CS$128</f>
        <v>8.3591999999999995</v>
      </c>
      <c r="P702" s="63">
        <f>[1]иные!EB$128</f>
        <v>7.4303999999999997</v>
      </c>
      <c r="Q702" s="45">
        <f t="shared" si="216"/>
        <v>0</v>
      </c>
      <c r="R702" s="45">
        <f t="shared" si="217"/>
        <v>0</v>
      </c>
    </row>
    <row r="703" spans="2:18" s="41" customFormat="1" ht="29.25" customHeight="1" x14ac:dyDescent="0.25">
      <c r="B703" s="71"/>
      <c r="C703" s="7" t="s">
        <v>20</v>
      </c>
      <c r="D703" s="61" t="s">
        <v>30</v>
      </c>
      <c r="E703" s="73">
        <f>[1]иные!W$129</f>
        <v>491</v>
      </c>
      <c r="F703" s="63">
        <f>[1]иные!EG$129</f>
        <v>44.844011999999992</v>
      </c>
      <c r="G703" s="64">
        <f t="shared" si="226"/>
        <v>491</v>
      </c>
      <c r="H703" s="64">
        <f>[1]иные!G$129</f>
        <v>100</v>
      </c>
      <c r="I703" s="64">
        <f>[1]иные!K$129</f>
        <v>148</v>
      </c>
      <c r="J703" s="64">
        <f>[1]иные!O$129</f>
        <v>146</v>
      </c>
      <c r="K703" s="64">
        <f>[1]иные!V$129</f>
        <v>97</v>
      </c>
      <c r="L703" s="63">
        <f t="shared" si="227"/>
        <v>44.844011999999992</v>
      </c>
      <c r="M703" s="63">
        <f>[1]иные!BE$129</f>
        <v>9.1331999999999987</v>
      </c>
      <c r="N703" s="63">
        <f>[1]иные!BY$129</f>
        <v>13.517135999999999</v>
      </c>
      <c r="O703" s="63">
        <f>[1]иные!CS$129</f>
        <v>13.334471999999998</v>
      </c>
      <c r="P703" s="63">
        <f>[1]иные!EB$129</f>
        <v>8.8592039999999983</v>
      </c>
      <c r="Q703" s="45">
        <f t="shared" si="216"/>
        <v>0</v>
      </c>
      <c r="R703" s="45">
        <f t="shared" si="217"/>
        <v>0</v>
      </c>
    </row>
    <row r="704" spans="2:18" s="41" customFormat="1" ht="29.25" customHeight="1" x14ac:dyDescent="0.25">
      <c r="B704" s="71"/>
      <c r="C704" s="7" t="s">
        <v>16</v>
      </c>
      <c r="D704" s="61" t="s">
        <v>30</v>
      </c>
      <c r="E704" s="73">
        <f>[1]иные!W$130</f>
        <v>430</v>
      </c>
      <c r="F704" s="63">
        <f>[1]иные!EG$130</f>
        <v>49.698540000000008</v>
      </c>
      <c r="G704" s="64">
        <f t="shared" si="226"/>
        <v>430</v>
      </c>
      <c r="H704" s="64">
        <f>[1]иные!G$130</f>
        <v>118</v>
      </c>
      <c r="I704" s="64">
        <f>[1]иные!K$130</f>
        <v>90</v>
      </c>
      <c r="J704" s="64">
        <f>[1]иные!O$130</f>
        <v>166</v>
      </c>
      <c r="K704" s="64">
        <f>[1]иные!V$130</f>
        <v>56</v>
      </c>
      <c r="L704" s="63">
        <f t="shared" si="227"/>
        <v>49.698540000000008</v>
      </c>
      <c r="M704" s="63">
        <f>[1]иные!BE$130</f>
        <v>13.638204</v>
      </c>
      <c r="N704" s="63">
        <f>[1]иные!BY$130</f>
        <v>10.40202</v>
      </c>
      <c r="O704" s="63">
        <f>[1]иные!CS$130</f>
        <v>19.185948</v>
      </c>
      <c r="P704" s="63">
        <f>[1]иные!EB$130</f>
        <v>6.4723679999999995</v>
      </c>
      <c r="Q704" s="45">
        <f t="shared" si="216"/>
        <v>0</v>
      </c>
      <c r="R704" s="45">
        <f t="shared" si="217"/>
        <v>0</v>
      </c>
    </row>
    <row r="705" spans="2:18" s="41" customFormat="1" ht="29.25" customHeight="1" x14ac:dyDescent="0.25">
      <c r="B705" s="71"/>
      <c r="C705" s="7" t="s">
        <v>17</v>
      </c>
      <c r="D705" s="61" t="s">
        <v>30</v>
      </c>
      <c r="E705" s="73">
        <f>[1]иные!W$131</f>
        <v>540</v>
      </c>
      <c r="F705" s="63">
        <f>[1]иные!EG$131</f>
        <v>44.289179999999995</v>
      </c>
      <c r="G705" s="64">
        <f t="shared" si="226"/>
        <v>540</v>
      </c>
      <c r="H705" s="64">
        <f>[1]иные!G$131</f>
        <v>130</v>
      </c>
      <c r="I705" s="64">
        <f>[1]иные!K$131</f>
        <v>150</v>
      </c>
      <c r="J705" s="64">
        <f>[1]иные!O$131</f>
        <v>150</v>
      </c>
      <c r="K705" s="64">
        <f>[1]иные!V$131</f>
        <v>110</v>
      </c>
      <c r="L705" s="63">
        <f t="shared" si="227"/>
        <v>44.289179999999988</v>
      </c>
      <c r="M705" s="63">
        <f>[1]иные!BE$131</f>
        <v>10.662209999999996</v>
      </c>
      <c r="N705" s="63">
        <f>[1]иные!BY$131</f>
        <v>12.302549999999997</v>
      </c>
      <c r="O705" s="63">
        <f>[1]иные!CS$131</f>
        <v>12.302549999999997</v>
      </c>
      <c r="P705" s="63">
        <f>[1]иные!EB$131</f>
        <v>9.0218699999999998</v>
      </c>
      <c r="Q705" s="45">
        <f t="shared" si="216"/>
        <v>0</v>
      </c>
      <c r="R705" s="45">
        <f t="shared" si="217"/>
        <v>0</v>
      </c>
    </row>
    <row r="706" spans="2:18" s="41" customFormat="1" ht="29.25" customHeight="1" x14ac:dyDescent="0.25">
      <c r="B706" s="71"/>
      <c r="C706" s="7" t="s">
        <v>18</v>
      </c>
      <c r="D706" s="61" t="s">
        <v>30</v>
      </c>
      <c r="E706" s="73">
        <f>[1]иные!W$132</f>
        <v>243</v>
      </c>
      <c r="F706" s="63">
        <f>[1]иные!EG$132</f>
        <v>26.114966999999996</v>
      </c>
      <c r="G706" s="64">
        <f t="shared" si="226"/>
        <v>243</v>
      </c>
      <c r="H706" s="64">
        <f>[1]иные!G$132</f>
        <v>65</v>
      </c>
      <c r="I706" s="64">
        <f>[1]иные!K$132</f>
        <v>52</v>
      </c>
      <c r="J706" s="64">
        <f>[1]иные!O$132</f>
        <v>63</v>
      </c>
      <c r="K706" s="64">
        <f>[1]иные!V$132</f>
        <v>63</v>
      </c>
      <c r="L706" s="63">
        <f t="shared" si="227"/>
        <v>26.114967</v>
      </c>
      <c r="M706" s="63">
        <f>[1]иные!BE$132</f>
        <v>6.9854849999999988</v>
      </c>
      <c r="N706" s="63">
        <f>[1]иные!BY$132</f>
        <v>5.5883880000000001</v>
      </c>
      <c r="O706" s="63">
        <f>[1]иные!CS$132</f>
        <v>6.7705470000000005</v>
      </c>
      <c r="P706" s="63">
        <f>[1]иные!EB$132</f>
        <v>6.7705470000000005</v>
      </c>
      <c r="Q706" s="45">
        <f t="shared" si="216"/>
        <v>0</v>
      </c>
      <c r="R706" s="45">
        <f t="shared" si="217"/>
        <v>0</v>
      </c>
    </row>
    <row r="707" spans="2:18" s="41" customFormat="1" ht="29.25" customHeight="1" x14ac:dyDescent="0.25">
      <c r="B707" s="71"/>
      <c r="C707" s="7" t="s">
        <v>21</v>
      </c>
      <c r="D707" s="61" t="s">
        <v>30</v>
      </c>
      <c r="E707" s="73">
        <f>[1]иные!W$133</f>
        <v>252</v>
      </c>
      <c r="F707" s="63">
        <f>[1]иные!EG$133</f>
        <v>13.807584000000002</v>
      </c>
      <c r="G707" s="64">
        <f t="shared" si="226"/>
        <v>252</v>
      </c>
      <c r="H707" s="64">
        <f>[1]иные!G$133</f>
        <v>70</v>
      </c>
      <c r="I707" s="64">
        <f>[1]иные!K$133</f>
        <v>65</v>
      </c>
      <c r="J707" s="64">
        <f>[1]иные!O$133</f>
        <v>55</v>
      </c>
      <c r="K707" s="64">
        <f>[1]иные!V$133</f>
        <v>62</v>
      </c>
      <c r="L707" s="63">
        <f t="shared" si="227"/>
        <v>13.807584</v>
      </c>
      <c r="M707" s="63">
        <f>[1]иные!BE$133</f>
        <v>3.8354400000000002</v>
      </c>
      <c r="N707" s="63">
        <f>[1]иные!BY$133</f>
        <v>3.56148</v>
      </c>
      <c r="O707" s="63">
        <f>[1]иные!CS$133</f>
        <v>3.01356</v>
      </c>
      <c r="P707" s="63">
        <f>[1]иные!EB$133</f>
        <v>3.3971040000000001</v>
      </c>
      <c r="Q707" s="45">
        <f t="shared" si="216"/>
        <v>0</v>
      </c>
      <c r="R707" s="45">
        <f t="shared" si="217"/>
        <v>0</v>
      </c>
    </row>
    <row r="708" spans="2:18" s="41" customFormat="1" ht="29.25" customHeight="1" x14ac:dyDescent="0.25">
      <c r="B708" s="71"/>
      <c r="C708" s="7" t="s">
        <v>22</v>
      </c>
      <c r="D708" s="61" t="s">
        <v>30</v>
      </c>
      <c r="E708" s="73">
        <f>[1]иные!W$134</f>
        <v>250</v>
      </c>
      <c r="F708" s="63">
        <f>[1]иные!EG$134</f>
        <v>15.979500000000002</v>
      </c>
      <c r="G708" s="64">
        <f t="shared" si="226"/>
        <v>250</v>
      </c>
      <c r="H708" s="64">
        <f>[1]иные!G$134</f>
        <v>78</v>
      </c>
      <c r="I708" s="64">
        <f>[1]иные!K$134</f>
        <v>75</v>
      </c>
      <c r="J708" s="64">
        <f>[1]иные!O$134</f>
        <v>47</v>
      </c>
      <c r="K708" s="64">
        <f>[1]иные!V$134</f>
        <v>50</v>
      </c>
      <c r="L708" s="63">
        <f t="shared" si="227"/>
        <v>15.979500000000002</v>
      </c>
      <c r="M708" s="63">
        <f>[1]иные!BE$134</f>
        <v>4.9856040000000004</v>
      </c>
      <c r="N708" s="63">
        <f>[1]иные!BY$134</f>
        <v>4.7938499999999999</v>
      </c>
      <c r="O708" s="63">
        <f>[1]иные!CS$134</f>
        <v>3.0041460000000004</v>
      </c>
      <c r="P708" s="63">
        <f>[1]иные!EB$134</f>
        <v>3.1959000000000004</v>
      </c>
      <c r="Q708" s="45">
        <f t="shared" si="216"/>
        <v>0</v>
      </c>
      <c r="R708" s="45">
        <f t="shared" si="217"/>
        <v>0</v>
      </c>
    </row>
    <row r="709" spans="2:18" s="41" customFormat="1" ht="29.25" customHeight="1" x14ac:dyDescent="0.25">
      <c r="B709" s="71"/>
      <c r="C709" s="7" t="s">
        <v>19</v>
      </c>
      <c r="D709" s="61" t="s">
        <v>30</v>
      </c>
      <c r="E709" s="73">
        <f>[1]иные!W$135</f>
        <v>386</v>
      </c>
      <c r="F709" s="63">
        <f>[1]иные!EG$135</f>
        <v>25.526952000000001</v>
      </c>
      <c r="G709" s="64">
        <f t="shared" si="226"/>
        <v>386</v>
      </c>
      <c r="H709" s="64">
        <f>[1]иные!G$135</f>
        <v>95</v>
      </c>
      <c r="I709" s="64">
        <f>[1]иные!K$135</f>
        <v>96</v>
      </c>
      <c r="J709" s="64">
        <f>[1]иные!O$135</f>
        <v>99</v>
      </c>
      <c r="K709" s="64">
        <f>[1]иные!V$135</f>
        <v>96</v>
      </c>
      <c r="L709" s="63">
        <f t="shared" si="227"/>
        <v>25.526951999999994</v>
      </c>
      <c r="M709" s="63">
        <f>[1]иные!BE$135</f>
        <v>6.2825399999999991</v>
      </c>
      <c r="N709" s="63">
        <f>[1]иные!BY$135</f>
        <v>6.3486719999999988</v>
      </c>
      <c r="O709" s="63">
        <f>[1]иные!CS$135</f>
        <v>6.5470680000000003</v>
      </c>
      <c r="P709" s="63">
        <f>[1]иные!EB$135</f>
        <v>6.3486719999999988</v>
      </c>
      <c r="Q709" s="45">
        <f t="shared" si="216"/>
        <v>0</v>
      </c>
      <c r="R709" s="45">
        <f t="shared" si="217"/>
        <v>0</v>
      </c>
    </row>
    <row r="710" spans="2:18" s="41" customFormat="1" ht="29.25" customHeight="1" x14ac:dyDescent="0.25">
      <c r="B710" s="71"/>
      <c r="C710" s="7" t="s">
        <v>52</v>
      </c>
      <c r="D710" s="61" t="s">
        <v>30</v>
      </c>
      <c r="E710" s="73">
        <f>[1]иные!W$136</f>
        <v>0</v>
      </c>
      <c r="F710" s="63">
        <f>[1]иные!EG$136</f>
        <v>0</v>
      </c>
      <c r="G710" s="64">
        <f t="shared" si="226"/>
        <v>0</v>
      </c>
      <c r="H710" s="64">
        <f>[1]иные!G$136</f>
        <v>0</v>
      </c>
      <c r="I710" s="64">
        <f>[1]иные!K$136</f>
        <v>0</v>
      </c>
      <c r="J710" s="64">
        <f>[1]иные!O$136</f>
        <v>0</v>
      </c>
      <c r="K710" s="64">
        <f>[1]иные!V$136</f>
        <v>0</v>
      </c>
      <c r="L710" s="63">
        <f t="shared" si="227"/>
        <v>0</v>
      </c>
      <c r="M710" s="63">
        <f>[1]иные!BE$136</f>
        <v>0</v>
      </c>
      <c r="N710" s="63">
        <f>[1]иные!BY$136</f>
        <v>0</v>
      </c>
      <c r="O710" s="63">
        <f>[1]иные!CS$136</f>
        <v>0</v>
      </c>
      <c r="P710" s="63">
        <f>[1]иные!EB$136</f>
        <v>0</v>
      </c>
      <c r="Q710" s="45">
        <f t="shared" si="216"/>
        <v>0</v>
      </c>
      <c r="R710" s="45">
        <f t="shared" si="217"/>
        <v>0</v>
      </c>
    </row>
    <row r="711" spans="2:18" s="41" customFormat="1" ht="29.25" customHeight="1" x14ac:dyDescent="0.25">
      <c r="B711" s="71"/>
      <c r="C711" s="50" t="s">
        <v>39</v>
      </c>
      <c r="D711" s="59" t="s">
        <v>30</v>
      </c>
      <c r="E711" s="72">
        <f>E712+E713</f>
        <v>559</v>
      </c>
      <c r="F711" s="72">
        <f t="shared" ref="F711:P711" si="228">F712+F713</f>
        <v>398.73830399999997</v>
      </c>
      <c r="G711" s="72">
        <f t="shared" si="228"/>
        <v>559</v>
      </c>
      <c r="H711" s="72">
        <f t="shared" si="228"/>
        <v>82</v>
      </c>
      <c r="I711" s="72">
        <f t="shared" si="228"/>
        <v>89</v>
      </c>
      <c r="J711" s="72">
        <f t="shared" si="228"/>
        <v>76</v>
      </c>
      <c r="K711" s="72">
        <f t="shared" si="228"/>
        <v>312</v>
      </c>
      <c r="L711" s="72">
        <f t="shared" si="228"/>
        <v>398.73830399999997</v>
      </c>
      <c r="M711" s="72">
        <f t="shared" si="228"/>
        <v>58.085683200000005</v>
      </c>
      <c r="N711" s="72">
        <f t="shared" si="228"/>
        <v>62.788838399999989</v>
      </c>
      <c r="O711" s="72">
        <f t="shared" si="228"/>
        <v>53.863142399999987</v>
      </c>
      <c r="P711" s="72">
        <f t="shared" si="228"/>
        <v>224.00063999999998</v>
      </c>
      <c r="Q711" s="45">
        <f t="shared" si="216"/>
        <v>0</v>
      </c>
      <c r="R711" s="45">
        <f t="shared" si="217"/>
        <v>0</v>
      </c>
    </row>
    <row r="712" spans="2:18" s="41" customFormat="1" ht="29.25" customHeight="1" x14ac:dyDescent="0.25">
      <c r="B712" s="71"/>
      <c r="C712" s="5" t="s">
        <v>40</v>
      </c>
      <c r="D712" s="61" t="s">
        <v>30</v>
      </c>
      <c r="E712" s="73">
        <f>'[1]проф.пос. по стом. '!W$41</f>
        <v>435</v>
      </c>
      <c r="F712" s="63">
        <f>'[1]проф.пос. по стом. '!EW$41</f>
        <v>313.60089599999998</v>
      </c>
      <c r="G712" s="64">
        <f>SUM(H712:K712)</f>
        <v>435</v>
      </c>
      <c r="H712" s="64">
        <f>'[1]проф.пос. по стом. '!G$41</f>
        <v>52</v>
      </c>
      <c r="I712" s="64">
        <f>'[1]проф.пос. по стом. '!K$41</f>
        <v>49</v>
      </c>
      <c r="J712" s="64">
        <f>'[1]проф.пос. по стом. '!O$41</f>
        <v>49</v>
      </c>
      <c r="K712" s="64">
        <f>'[1]проф.пос. по стом. '!V$41</f>
        <v>285</v>
      </c>
      <c r="L712" s="63">
        <f>SUM(M712:P712)</f>
        <v>313.60089599999998</v>
      </c>
      <c r="M712" s="63">
        <f>'[1]проф.пос. по стом. '!BU$41</f>
        <v>37.487923200000004</v>
      </c>
      <c r="N712" s="63">
        <f>'[1]проф.пос. по стом. '!CO$41</f>
        <v>35.325158399999992</v>
      </c>
      <c r="O712" s="63">
        <f>'[1]проф.пос. по стом. '!DI$41</f>
        <v>35.325158399999992</v>
      </c>
      <c r="P712" s="63">
        <f>'[1]проф.пос. по стом. '!ER$41</f>
        <v>205.46265599999998</v>
      </c>
      <c r="Q712" s="45">
        <f t="shared" si="216"/>
        <v>0</v>
      </c>
      <c r="R712" s="45">
        <f t="shared" si="217"/>
        <v>0</v>
      </c>
    </row>
    <row r="713" spans="2:18" s="41" customFormat="1" ht="29.25" customHeight="1" x14ac:dyDescent="0.25">
      <c r="B713" s="71"/>
      <c r="C713" s="5" t="s">
        <v>41</v>
      </c>
      <c r="D713" s="61" t="s">
        <v>30</v>
      </c>
      <c r="E713" s="73">
        <f>'[1]проф.пос. по стом. '!W$42</f>
        <v>124</v>
      </c>
      <c r="F713" s="63">
        <f>'[1]проф.пос. по стом. '!EW$42</f>
        <v>85.137407999999979</v>
      </c>
      <c r="G713" s="64">
        <f>SUM(H713:K713)</f>
        <v>124</v>
      </c>
      <c r="H713" s="64">
        <f>'[1]проф.пос. по стом. '!G$42</f>
        <v>30</v>
      </c>
      <c r="I713" s="64">
        <f>'[1]проф.пос. по стом. '!K$42</f>
        <v>40</v>
      </c>
      <c r="J713" s="64">
        <f>'[1]проф.пос. по стом. '!O$42</f>
        <v>27</v>
      </c>
      <c r="K713" s="64">
        <f>'[1]проф.пос. по стом. '!V$42</f>
        <v>27</v>
      </c>
      <c r="L713" s="63">
        <f t="shared" ref="L713:L719" si="229">SUM(M713:P713)</f>
        <v>85.137407999999994</v>
      </c>
      <c r="M713" s="63">
        <f>'[1]проф.пос. по стом. '!BU$42</f>
        <v>20.597760000000001</v>
      </c>
      <c r="N713" s="63">
        <f>'[1]проф.пос. по стом. '!CO$42</f>
        <v>27.46368</v>
      </c>
      <c r="O713" s="63">
        <f>'[1]проф.пос. по стом. '!DI$42</f>
        <v>18.537983999999998</v>
      </c>
      <c r="P713" s="63">
        <f>'[1]проф.пос. по стом. '!ER$42</f>
        <v>18.537983999999998</v>
      </c>
      <c r="Q713" s="45">
        <f t="shared" si="216"/>
        <v>0</v>
      </c>
      <c r="R713" s="45">
        <f t="shared" si="217"/>
        <v>0</v>
      </c>
    </row>
    <row r="714" spans="2:18" s="41" customFormat="1" ht="29.25" customHeight="1" x14ac:dyDescent="0.25">
      <c r="B714" s="71"/>
      <c r="C714" s="50" t="s">
        <v>42</v>
      </c>
      <c r="D714" s="59" t="s">
        <v>30</v>
      </c>
      <c r="E714" s="72">
        <f>'[2]ПМО взр'!BG$757</f>
        <v>2114</v>
      </c>
      <c r="F714" s="65">
        <f>'[2]ПМО взр'!NN$757</f>
        <v>5350.3679999999995</v>
      </c>
      <c r="G714" s="66">
        <f>H714+I714+J714+K714</f>
        <v>2114</v>
      </c>
      <c r="H714" s="66">
        <f>'[2]ПМО взр'!N$757</f>
        <v>183</v>
      </c>
      <c r="I714" s="66">
        <f>'[2]ПМО взр'!Z$757</f>
        <v>31</v>
      </c>
      <c r="J714" s="66">
        <f>'[2]ПМО взр'!AL$757</f>
        <v>830</v>
      </c>
      <c r="K714" s="66">
        <f>'[2]ПМО взр'!BD$757</f>
        <v>1070</v>
      </c>
      <c r="L714" s="65">
        <f>SUM(M714:P714)</f>
        <v>5350.3679999999995</v>
      </c>
      <c r="M714" s="65">
        <f>'[2]ПМО взр'!EW$757</f>
        <v>459.28199999999993</v>
      </c>
      <c r="N714" s="65">
        <f>'[2]ПМО взр'!HE$757</f>
        <v>84.089999999999989</v>
      </c>
      <c r="O714" s="65">
        <f>'[2]ПМО взр'!JM$757</f>
        <v>2090.7600000000002</v>
      </c>
      <c r="P714" s="65">
        <f>'[2]ПМО взр'!MY$757</f>
        <v>2716.2359999999994</v>
      </c>
      <c r="Q714" s="45">
        <f t="shared" si="216"/>
        <v>0</v>
      </c>
      <c r="R714" s="45">
        <f t="shared" si="217"/>
        <v>0</v>
      </c>
    </row>
    <row r="715" spans="2:18" s="41" customFormat="1" ht="29.25" customHeight="1" x14ac:dyDescent="0.25">
      <c r="B715" s="71"/>
      <c r="C715" s="50" t="s">
        <v>43</v>
      </c>
      <c r="D715" s="59" t="s">
        <v>30</v>
      </c>
      <c r="E715" s="72">
        <f>'[2]Проф.МО дети  '!V$299</f>
        <v>1556</v>
      </c>
      <c r="F715" s="65">
        <f>'[2]Проф.МО дети  '!DZ$299</f>
        <v>6361.157486567663</v>
      </c>
      <c r="G715" s="77">
        <f t="shared" si="212"/>
        <v>1556</v>
      </c>
      <c r="H715" s="66">
        <f>'[2]Проф.МО дети  '!G$299</f>
        <v>552</v>
      </c>
      <c r="I715" s="66">
        <f>'[2]Проф.МО дети  '!K$299</f>
        <v>132</v>
      </c>
      <c r="J715" s="66">
        <f>'[2]Проф.МО дети  '!O$299</f>
        <v>498</v>
      </c>
      <c r="K715" s="66">
        <f>'[2]Проф.МО дети  '!U$299</f>
        <v>374</v>
      </c>
      <c r="L715" s="65">
        <f t="shared" si="229"/>
        <v>6361.1574865676639</v>
      </c>
      <c r="M715" s="65">
        <f>'[2]Проф.МО дети  '!BC$299</f>
        <v>1979.917660521468</v>
      </c>
      <c r="N715" s="65">
        <f>'[2]Проф.МО дети  '!BW$299</f>
        <v>355.60112235918342</v>
      </c>
      <c r="O715" s="65">
        <f>'[2]Проф.МО дети  '!CQ$299</f>
        <v>2145.4679513505907</v>
      </c>
      <c r="P715" s="65">
        <f>'[2]Проф.МО дети  '!DU$299</f>
        <v>1880.1707523364212</v>
      </c>
      <c r="Q715" s="45">
        <f t="shared" si="216"/>
        <v>0</v>
      </c>
      <c r="R715" s="45">
        <f t="shared" si="217"/>
        <v>0</v>
      </c>
    </row>
    <row r="716" spans="2:18" s="41" customFormat="1" ht="29.25" customHeight="1" x14ac:dyDescent="0.25">
      <c r="B716" s="71"/>
      <c r="C716" s="50" t="s">
        <v>44</v>
      </c>
      <c r="D716" s="59" t="s">
        <v>30</v>
      </c>
      <c r="E716" s="72">
        <f>'[2]ДДС ТЖС'!V$71</f>
        <v>120</v>
      </c>
      <c r="F716" s="65">
        <f>'[2]ДДС ТЖС'!EB$71</f>
        <v>1259.7033279999998</v>
      </c>
      <c r="G716" s="77">
        <f t="shared" si="212"/>
        <v>120</v>
      </c>
      <c r="H716" s="66">
        <f>'[2]ДДС ТЖС'!G$71</f>
        <v>37</v>
      </c>
      <c r="I716" s="66">
        <f>'[2]ДДС ТЖС'!K$71</f>
        <v>4</v>
      </c>
      <c r="J716" s="66">
        <f>'[2]ДДС ТЖС'!O$71</f>
        <v>0</v>
      </c>
      <c r="K716" s="66">
        <f>'[2]ДДС ТЖС'!U$71</f>
        <v>79</v>
      </c>
      <c r="L716" s="65">
        <f t="shared" si="229"/>
        <v>1259.7033279999998</v>
      </c>
      <c r="M716" s="65">
        <f>'[2]ДДС ТЖС'!BE$71</f>
        <v>364.76109280000003</v>
      </c>
      <c r="N716" s="65">
        <f>'[2]ДДС ТЖС'!BY$71</f>
        <v>37.027577599999994</v>
      </c>
      <c r="O716" s="65">
        <f>'[2]ДДС ТЖС'!CS$71</f>
        <v>0</v>
      </c>
      <c r="P716" s="65">
        <f>'[2]ДДС ТЖС'!DW$71</f>
        <v>857.91465759999983</v>
      </c>
      <c r="Q716" s="45">
        <f t="shared" si="216"/>
        <v>0</v>
      </c>
      <c r="R716" s="45">
        <f t="shared" si="217"/>
        <v>0</v>
      </c>
    </row>
    <row r="717" spans="2:18" s="41" customFormat="1" ht="29.25" customHeight="1" x14ac:dyDescent="0.25">
      <c r="B717" s="71"/>
      <c r="C717" s="50" t="s">
        <v>45</v>
      </c>
      <c r="D717" s="59" t="s">
        <v>30</v>
      </c>
      <c r="E717" s="72">
        <f>'[2]ДДС опека'!V$70</f>
        <v>163</v>
      </c>
      <c r="F717" s="65">
        <f>'[2]ДДС опека'!ED$70</f>
        <v>1592.0701800000002</v>
      </c>
      <c r="G717" s="77">
        <f t="shared" si="212"/>
        <v>163</v>
      </c>
      <c r="H717" s="66">
        <f>'[2]ДДС опека'!G$70</f>
        <v>0</v>
      </c>
      <c r="I717" s="66">
        <f>'[2]ДДС опека'!K$70</f>
        <v>94</v>
      </c>
      <c r="J717" s="66">
        <f>'[2]ДДС опека'!O$70</f>
        <v>0</v>
      </c>
      <c r="K717" s="66">
        <f>'[2]ДДС опека'!U$70</f>
        <v>69</v>
      </c>
      <c r="L717" s="65">
        <f t="shared" si="229"/>
        <v>1592.0701800000002</v>
      </c>
      <c r="M717" s="65">
        <f>'[2]ДДС опека'!BE$70</f>
        <v>0</v>
      </c>
      <c r="N717" s="65">
        <f>'[2]ДДС опека'!BY$70</f>
        <v>870.96083999999996</v>
      </c>
      <c r="O717" s="65">
        <f>'[2]ДДС опека'!CS$70</f>
        <v>0</v>
      </c>
      <c r="P717" s="65">
        <f>'[2]ДДС опека'!DW$70</f>
        <v>721.10934000000009</v>
      </c>
      <c r="Q717" s="45">
        <f t="shared" si="216"/>
        <v>0</v>
      </c>
      <c r="R717" s="45">
        <f t="shared" si="217"/>
        <v>0</v>
      </c>
    </row>
    <row r="718" spans="2:18" s="41" customFormat="1" ht="29.25" customHeight="1" x14ac:dyDescent="0.25">
      <c r="B718" s="71"/>
      <c r="C718" s="50" t="s">
        <v>46</v>
      </c>
      <c r="D718" s="59" t="s">
        <v>30</v>
      </c>
      <c r="E718" s="72">
        <f>'[2]ДВН1Этап новый '!BG$626</f>
        <v>2189</v>
      </c>
      <c r="F718" s="65">
        <f>'[2]ДВН1Этап новый '!NP$626</f>
        <v>6926.049</v>
      </c>
      <c r="G718" s="66">
        <f>H718+I718+J718+K718</f>
        <v>2189</v>
      </c>
      <c r="H718" s="66">
        <f>'[2]ДВН1Этап новый '!N$626</f>
        <v>336</v>
      </c>
      <c r="I718" s="66">
        <f>'[2]ДВН1Этап новый '!Z$626</f>
        <v>16</v>
      </c>
      <c r="J718" s="66">
        <f>'[2]ДВН1Этап новый '!AL$626</f>
        <v>640</v>
      </c>
      <c r="K718" s="66">
        <f>'[2]ДВН1Этап новый '!BD$626</f>
        <v>1197</v>
      </c>
      <c r="L718" s="65">
        <f t="shared" si="229"/>
        <v>6926.0489999999991</v>
      </c>
      <c r="M718" s="65">
        <f>'[2]ДВН1Этап новый '!EY$626</f>
        <v>1244.1539999999998</v>
      </c>
      <c r="N718" s="65">
        <f>'[2]ДВН1Этап новый '!HG$626</f>
        <v>67.213999999999999</v>
      </c>
      <c r="O718" s="65">
        <f>'[2]ДВН1Этап новый '!JO$626</f>
        <v>2004.0759999999998</v>
      </c>
      <c r="P718" s="65">
        <f>'[2]ДВН1Этап новый '!NA$626</f>
        <v>3610.6049999999996</v>
      </c>
      <c r="Q718" s="45">
        <f t="shared" si="216"/>
        <v>0</v>
      </c>
      <c r="R718" s="45">
        <f t="shared" si="217"/>
        <v>0</v>
      </c>
    </row>
    <row r="719" spans="2:18" s="41" customFormat="1" ht="29.25" customHeight="1" x14ac:dyDescent="0.25">
      <c r="B719" s="71"/>
      <c r="C719" s="50" t="s">
        <v>47</v>
      </c>
      <c r="D719" s="59" t="s">
        <v>30</v>
      </c>
      <c r="E719" s="72">
        <f>'[2]ДВН2 этап'!BG$632</f>
        <v>29</v>
      </c>
      <c r="F719" s="65">
        <f>'[2]ДВН2 этап'!ND$632</f>
        <v>121.069</v>
      </c>
      <c r="G719" s="77">
        <f t="shared" si="212"/>
        <v>29</v>
      </c>
      <c r="H719" s="66">
        <f>'[2]ДВН2 этап'!N$632</f>
        <v>0</v>
      </c>
      <c r="I719" s="66">
        <f>'[2]ДВН2 этап'!Z$632</f>
        <v>0</v>
      </c>
      <c r="J719" s="66">
        <f>'[2]ДВН2 этап'!AL$632</f>
        <v>29</v>
      </c>
      <c r="K719" s="66">
        <f>'[2]ДВН2 этап'!BD$632</f>
        <v>0</v>
      </c>
      <c r="L719" s="65">
        <f t="shared" si="229"/>
        <v>121.069</v>
      </c>
      <c r="M719" s="65">
        <f>'[2]ДВН2 этап'!EM$632</f>
        <v>0</v>
      </c>
      <c r="N719" s="65">
        <f>'[2]ДВН2 этап'!GU$632</f>
        <v>0</v>
      </c>
      <c r="O719" s="65">
        <f>'[2]ДВН2 этап'!JC$632</f>
        <v>121.069</v>
      </c>
      <c r="P719" s="65">
        <f>'[2]ДВН2 этап'!MO$632</f>
        <v>0</v>
      </c>
      <c r="Q719" s="45">
        <f t="shared" si="216"/>
        <v>0</v>
      </c>
      <c r="R719" s="45">
        <f t="shared" si="217"/>
        <v>0</v>
      </c>
    </row>
    <row r="720" spans="2:18" s="41" customFormat="1" ht="29.25" customHeight="1" x14ac:dyDescent="0.25">
      <c r="B720" s="71"/>
      <c r="C720" s="50" t="s">
        <v>48</v>
      </c>
      <c r="D720" s="50" t="s">
        <v>30</v>
      </c>
      <c r="E720" s="72">
        <f>'[2]1 в 2 года Исследования кала'!$BF$101</f>
        <v>0</v>
      </c>
      <c r="F720" s="65">
        <f>'[2]1 в 2 года Исследования кала'!$MY$101</f>
        <v>0</v>
      </c>
      <c r="G720" s="67">
        <f t="shared" si="212"/>
        <v>0</v>
      </c>
      <c r="H720" s="66">
        <f>'[2]1 в 2 года Исследования кала'!$M$101</f>
        <v>0</v>
      </c>
      <c r="I720" s="66">
        <f>'[2]1 в 2 года Исследования кала'!$Y$101</f>
        <v>0</v>
      </c>
      <c r="J720" s="66">
        <f>'[2]1 в 2 года Исследования кала'!$AK$101</f>
        <v>0</v>
      </c>
      <c r="K720" s="66">
        <f>'[2]1 в 2 года Исследования кала'!$BC$101</f>
        <v>0</v>
      </c>
      <c r="L720" s="68">
        <f t="shared" ref="L720:L721" si="230">M720+N720+O720+P720</f>
        <v>0</v>
      </c>
      <c r="M720" s="65">
        <f>'[2]1 в 2 года Исследования кала'!$EF$101</f>
        <v>0</v>
      </c>
      <c r="N720" s="65">
        <f>'[2]1 в 2 года Исследования кала'!$GN$101</f>
        <v>0</v>
      </c>
      <c r="O720" s="65">
        <f>'[2]1 в 2 года Исследования кала'!$IV$101</f>
        <v>0</v>
      </c>
      <c r="P720" s="65">
        <f>'[2]1 в 2 года Исследования кала'!$MH$101</f>
        <v>0</v>
      </c>
      <c r="Q720" s="45">
        <f t="shared" si="216"/>
        <v>0</v>
      </c>
      <c r="R720" s="45">
        <f t="shared" si="217"/>
        <v>0</v>
      </c>
    </row>
    <row r="721" spans="2:18" s="41" customFormat="1" ht="29.25" customHeight="1" x14ac:dyDescent="0.25">
      <c r="B721" s="71"/>
      <c r="C721" s="50" t="s">
        <v>49</v>
      </c>
      <c r="D721" s="50" t="s">
        <v>30</v>
      </c>
      <c r="E721" s="72">
        <f>[2]Маммография!$U$93</f>
        <v>0</v>
      </c>
      <c r="F721" s="65">
        <f>[2]Маммография!$DT$93</f>
        <v>0</v>
      </c>
      <c r="G721" s="66">
        <f t="shared" si="212"/>
        <v>0</v>
      </c>
      <c r="H721" s="66">
        <f>[2]Маммография!$F$93</f>
        <v>0</v>
      </c>
      <c r="I721" s="66">
        <f>[2]Маммография!$J$93</f>
        <v>0</v>
      </c>
      <c r="J721" s="66">
        <f>[2]Маммография!$N$93</f>
        <v>0</v>
      </c>
      <c r="K721" s="66">
        <f>[2]Маммография!$T$93</f>
        <v>0</v>
      </c>
      <c r="L721" s="65">
        <f t="shared" si="230"/>
        <v>0</v>
      </c>
      <c r="M721" s="65">
        <f>[2]Маммография!$AW$93</f>
        <v>0</v>
      </c>
      <c r="N721" s="65">
        <f>[2]Маммография!$BQ$93</f>
        <v>0</v>
      </c>
      <c r="O721" s="65">
        <f>[2]Маммография!$CK$93</f>
        <v>0</v>
      </c>
      <c r="P721" s="65">
        <f>[2]Маммография!$DO$93</f>
        <v>0</v>
      </c>
      <c r="Q721" s="45">
        <f t="shared" si="216"/>
        <v>0</v>
      </c>
      <c r="R721" s="45">
        <f t="shared" si="217"/>
        <v>0</v>
      </c>
    </row>
    <row r="722" spans="2:18" s="41" customFormat="1" ht="29.25" customHeight="1" x14ac:dyDescent="0.25">
      <c r="B722" s="71"/>
      <c r="C722" s="69" t="s">
        <v>6</v>
      </c>
      <c r="D722" s="69"/>
      <c r="E722" s="70">
        <f>E654+E666+E667+E668+E669+E672+E684+E688+E699+E711+E714+E715+E716+E717+E718+E719+E720+E721</f>
        <v>57564</v>
      </c>
      <c r="F722" s="70">
        <f t="shared" ref="F722:P722" si="231">F654+F666+F667+F668+F669+F672+F684+F688+F699+F711+F714+F715+F716+F717+F718+F719+F720+F721</f>
        <v>89597.990420825896</v>
      </c>
      <c r="G722" s="70">
        <f t="shared" si="231"/>
        <v>57564</v>
      </c>
      <c r="H722" s="70">
        <f t="shared" si="231"/>
        <v>12893</v>
      </c>
      <c r="I722" s="70">
        <f t="shared" si="231"/>
        <v>13671</v>
      </c>
      <c r="J722" s="70">
        <f t="shared" si="231"/>
        <v>15292</v>
      </c>
      <c r="K722" s="70">
        <f t="shared" si="231"/>
        <v>15708</v>
      </c>
      <c r="L722" s="70">
        <f t="shared" si="231"/>
        <v>89597.99042082591</v>
      </c>
      <c r="M722" s="70">
        <f t="shared" si="231"/>
        <v>18058.926067363449</v>
      </c>
      <c r="N722" s="70">
        <f t="shared" si="231"/>
        <v>20342.244720295184</v>
      </c>
      <c r="O722" s="70">
        <f t="shared" si="231"/>
        <v>24692.590206404591</v>
      </c>
      <c r="P722" s="70">
        <f t="shared" si="231"/>
        <v>26504.229426762671</v>
      </c>
      <c r="Q722" s="45">
        <f t="shared" si="216"/>
        <v>0</v>
      </c>
      <c r="R722" s="45">
        <f t="shared" si="217"/>
        <v>0</v>
      </c>
    </row>
    <row r="723" spans="2:18" s="41" customFormat="1" ht="29.25" customHeight="1" x14ac:dyDescent="0.25">
      <c r="B723" s="71" t="s">
        <v>73</v>
      </c>
      <c r="C723" s="50" t="s">
        <v>12</v>
      </c>
      <c r="D723" s="59" t="s">
        <v>13</v>
      </c>
      <c r="E723" s="72">
        <f>SUM(E724:E727)</f>
        <v>3741</v>
      </c>
      <c r="F723" s="72">
        <f t="shared" ref="F723:P723" si="232">SUM(F724:F727)</f>
        <v>10172.653807800001</v>
      </c>
      <c r="G723" s="72">
        <f t="shared" si="232"/>
        <v>3741</v>
      </c>
      <c r="H723" s="72">
        <f t="shared" si="232"/>
        <v>969</v>
      </c>
      <c r="I723" s="72">
        <f t="shared" si="232"/>
        <v>960</v>
      </c>
      <c r="J723" s="72">
        <f t="shared" si="232"/>
        <v>897</v>
      </c>
      <c r="K723" s="72">
        <f t="shared" si="232"/>
        <v>915</v>
      </c>
      <c r="L723" s="72">
        <f t="shared" si="232"/>
        <v>10172.653807800001</v>
      </c>
      <c r="M723" s="72">
        <f t="shared" si="232"/>
        <v>2594.1292896000004</v>
      </c>
      <c r="N723" s="72">
        <f t="shared" si="232"/>
        <v>2561.9530551000003</v>
      </c>
      <c r="O723" s="72">
        <f t="shared" si="232"/>
        <v>2488.4199267000004</v>
      </c>
      <c r="P723" s="72">
        <f t="shared" si="232"/>
        <v>2528.1515364000006</v>
      </c>
      <c r="Q723" s="45">
        <f t="shared" si="216"/>
        <v>0</v>
      </c>
      <c r="R723" s="45">
        <f t="shared" si="217"/>
        <v>0</v>
      </c>
    </row>
    <row r="724" spans="2:18" s="41" customFormat="1" ht="29.25" customHeight="1" x14ac:dyDescent="0.25">
      <c r="B724" s="71"/>
      <c r="C724" s="46" t="s">
        <v>14</v>
      </c>
      <c r="D724" s="61" t="s">
        <v>13</v>
      </c>
      <c r="E724" s="73">
        <f>[1]заб.без.стом.!W$178</f>
        <v>683</v>
      </c>
      <c r="F724" s="63">
        <f>[1]заб.без.стом.!EQ$178</f>
        <v>1875.1167375</v>
      </c>
      <c r="G724" s="64">
        <f>SUM(H724:K724)</f>
        <v>683</v>
      </c>
      <c r="H724" s="64">
        <f>[1]заб.без.стом.!G$178</f>
        <v>170</v>
      </c>
      <c r="I724" s="64">
        <f>[1]заб.без.стом.!K$178</f>
        <v>171</v>
      </c>
      <c r="J724" s="64">
        <f>[1]заб.без.стом.!O$178</f>
        <v>171</v>
      </c>
      <c r="K724" s="64">
        <f>[1]заб.без.стом.!V$178</f>
        <v>171</v>
      </c>
      <c r="L724" s="63">
        <f>SUM(M724:P724)</f>
        <v>1875.1167375</v>
      </c>
      <c r="M724" s="63">
        <f>[1]заб.без.стом.!BO$178</f>
        <v>466.72012500000005</v>
      </c>
      <c r="N724" s="63">
        <f>[1]заб.без.стом.!CI$178</f>
        <v>469.46553750000004</v>
      </c>
      <c r="O724" s="63">
        <f>[1]заб.без.стом.!DC$178</f>
        <v>469.46553750000004</v>
      </c>
      <c r="P724" s="63">
        <f>[1]заб.без.стом.!EL$178</f>
        <v>469.46553750000004</v>
      </c>
      <c r="Q724" s="45">
        <f t="shared" si="216"/>
        <v>0</v>
      </c>
      <c r="R724" s="45">
        <f t="shared" si="217"/>
        <v>0</v>
      </c>
    </row>
    <row r="725" spans="2:18" s="41" customFormat="1" ht="29.25" customHeight="1" x14ac:dyDescent="0.25">
      <c r="B725" s="71"/>
      <c r="C725" s="46" t="s">
        <v>15</v>
      </c>
      <c r="D725" s="61" t="s">
        <v>13</v>
      </c>
      <c r="E725" s="73">
        <f>[1]заб.без.стом.!W$180</f>
        <v>765</v>
      </c>
      <c r="F725" s="63">
        <f>[1]заб.без.стом.!EQ$180</f>
        <v>1360.9558845000004</v>
      </c>
      <c r="G725" s="64">
        <f t="shared" ref="G725:G727" si="233">SUM(H725:K725)</f>
        <v>765</v>
      </c>
      <c r="H725" s="64">
        <f>[1]заб.без.стом.!G$180</f>
        <v>255</v>
      </c>
      <c r="I725" s="64">
        <f>[1]заб.без.стом.!K$180</f>
        <v>305</v>
      </c>
      <c r="J725" s="64">
        <f>[1]заб.без.стом.!O$180</f>
        <v>107</v>
      </c>
      <c r="K725" s="64">
        <f>[1]заб.без.стом.!V$180</f>
        <v>98</v>
      </c>
      <c r="L725" s="63">
        <f t="shared" ref="L725:L727" si="234">SUM(M725:P725)</f>
        <v>1360.9558845000001</v>
      </c>
      <c r="M725" s="63">
        <f>[1]заб.без.стом.!BO$180</f>
        <v>453.65196150000008</v>
      </c>
      <c r="N725" s="63">
        <f>[1]заб.без.стом.!CI$180</f>
        <v>542.60332650000009</v>
      </c>
      <c r="O725" s="63">
        <f>[1]заб.без.стом.!DC$180</f>
        <v>190.35592110000005</v>
      </c>
      <c r="P725" s="63">
        <f>[1]заб.без.стом.!EL$180</f>
        <v>174.34467540000003</v>
      </c>
      <c r="Q725" s="45">
        <f t="shared" si="216"/>
        <v>0</v>
      </c>
      <c r="R725" s="45">
        <f t="shared" si="217"/>
        <v>0</v>
      </c>
    </row>
    <row r="726" spans="2:18" s="41" customFormat="1" ht="29.25" customHeight="1" x14ac:dyDescent="0.25">
      <c r="B726" s="71"/>
      <c r="C726" s="46" t="s">
        <v>17</v>
      </c>
      <c r="D726" s="61" t="s">
        <v>13</v>
      </c>
      <c r="E726" s="73">
        <f>[1]заб.без.стом.!W$182</f>
        <v>649</v>
      </c>
      <c r="F726" s="63">
        <f>[1]заб.без.стом.!EQ$182</f>
        <v>1339.8930798000001</v>
      </c>
      <c r="G726" s="64">
        <f t="shared" si="233"/>
        <v>649</v>
      </c>
      <c r="H726" s="64">
        <f>[1]заб.без.стом.!G$182</f>
        <v>133</v>
      </c>
      <c r="I726" s="64">
        <f>[1]заб.без.стом.!K$182</f>
        <v>73</v>
      </c>
      <c r="J726" s="64">
        <f>[1]заб.без.стом.!O$182</f>
        <v>208</v>
      </c>
      <c r="K726" s="64">
        <f>[1]заб.без.стом.!V$182</f>
        <v>235</v>
      </c>
      <c r="L726" s="63">
        <f t="shared" si="234"/>
        <v>1339.8930798000001</v>
      </c>
      <c r="M726" s="63">
        <f>[1]заб.без.стом.!BO$182</f>
        <v>274.58517660000001</v>
      </c>
      <c r="N726" s="63">
        <f>[1]заб.без.стом.!CI$182</f>
        <v>150.71216460000002</v>
      </c>
      <c r="O726" s="63">
        <f>[1]заб.без.стом.!DC$182</f>
        <v>429.42644160000003</v>
      </c>
      <c r="P726" s="63">
        <f>[1]заб.без.стом.!EL$182</f>
        <v>485.16929700000003</v>
      </c>
      <c r="Q726" s="45">
        <f t="shared" si="216"/>
        <v>0</v>
      </c>
      <c r="R726" s="45">
        <f t="shared" si="217"/>
        <v>0</v>
      </c>
    </row>
    <row r="727" spans="2:18" s="41" customFormat="1" ht="29.25" customHeight="1" x14ac:dyDescent="0.25">
      <c r="B727" s="71"/>
      <c r="C727" s="1" t="s">
        <v>18</v>
      </c>
      <c r="D727" s="61" t="s">
        <v>13</v>
      </c>
      <c r="E727" s="73">
        <f>[1]заб.без.стом.!W$183</f>
        <v>1644</v>
      </c>
      <c r="F727" s="63">
        <f>[1]заб.без.стом.!EQ$183</f>
        <v>5596.6881060000005</v>
      </c>
      <c r="G727" s="64">
        <f t="shared" si="233"/>
        <v>1644</v>
      </c>
      <c r="H727" s="64">
        <f>[1]заб.без.стом.!G$183</f>
        <v>411</v>
      </c>
      <c r="I727" s="64">
        <f>[1]заб.без.стом.!K$183</f>
        <v>411</v>
      </c>
      <c r="J727" s="64">
        <f>[1]заб.без.стом.!O$183</f>
        <v>411</v>
      </c>
      <c r="K727" s="64">
        <f>[1]заб.без.стом.!V$183</f>
        <v>411</v>
      </c>
      <c r="L727" s="63">
        <f t="shared" si="234"/>
        <v>5596.6881060000005</v>
      </c>
      <c r="M727" s="63">
        <f>[1]заб.без.стом.!BO$183</f>
        <v>1399.1720265000001</v>
      </c>
      <c r="N727" s="63">
        <f>[1]заб.без.стом.!CI$183</f>
        <v>1399.1720265000001</v>
      </c>
      <c r="O727" s="63">
        <f>[1]заб.без.стом.!DC$183</f>
        <v>1399.1720265000001</v>
      </c>
      <c r="P727" s="63">
        <f>[1]заб.без.стом.!EL$183</f>
        <v>1399.1720265000001</v>
      </c>
      <c r="Q727" s="45">
        <f t="shared" si="216"/>
        <v>0</v>
      </c>
      <c r="R727" s="45">
        <f t="shared" si="217"/>
        <v>0</v>
      </c>
    </row>
    <row r="728" spans="2:18" s="41" customFormat="1" ht="29.25" customHeight="1" x14ac:dyDescent="0.25">
      <c r="B728" s="71"/>
      <c r="C728" s="54" t="s">
        <v>26</v>
      </c>
      <c r="D728" s="50" t="s">
        <v>27</v>
      </c>
      <c r="E728" s="72">
        <f>'[1]КТМРТ(обращение)'!Y$235</f>
        <v>0</v>
      </c>
      <c r="F728" s="65">
        <f>'[1]КТМРТ(обращение)'!EE$235</f>
        <v>0</v>
      </c>
      <c r="G728" s="66">
        <f>SUBTOTAL(9,H728:K728)</f>
        <v>0</v>
      </c>
      <c r="H728" s="66">
        <f>'[1]КТМРТ(обращение)'!H$235</f>
        <v>0</v>
      </c>
      <c r="I728" s="66">
        <f>'[1]КТМРТ(обращение)'!L$235</f>
        <v>0</v>
      </c>
      <c r="J728" s="66">
        <f>'[1]КТМРТ(обращение)'!Q$235</f>
        <v>0</v>
      </c>
      <c r="K728" s="66">
        <f>'[1]КТМРТ(обращение)'!X$235</f>
        <v>0</v>
      </c>
      <c r="L728" s="65">
        <f>SUBTOTAL(9,M728:P728)</f>
        <v>0</v>
      </c>
      <c r="M728" s="65">
        <f>'[1]КТМРТ(обращение)'!BC$235</f>
        <v>0</v>
      </c>
      <c r="N728" s="65">
        <f>'[1]КТМРТ(обращение)'!BW$235</f>
        <v>0</v>
      </c>
      <c r="O728" s="65">
        <f>'[1]КТМРТ(обращение)'!CQ$235</f>
        <v>0</v>
      </c>
      <c r="P728" s="65">
        <f>'[1]КТМРТ(обращение)'!DZ$235</f>
        <v>0</v>
      </c>
      <c r="Q728" s="45">
        <f t="shared" si="216"/>
        <v>0</v>
      </c>
      <c r="R728" s="45">
        <f t="shared" si="217"/>
        <v>0</v>
      </c>
    </row>
    <row r="729" spans="2:18" s="41" customFormat="1" ht="29.25" customHeight="1" x14ac:dyDescent="0.25">
      <c r="B729" s="71"/>
      <c r="C729" s="50" t="s">
        <v>28</v>
      </c>
      <c r="D729" s="59" t="s">
        <v>13</v>
      </c>
      <c r="E729" s="72">
        <f>SUM(E730:E731)</f>
        <v>2221</v>
      </c>
      <c r="F729" s="72">
        <f t="shared" ref="F729:P729" si="235">SUM(F730:F731)</f>
        <v>2614.0325230992958</v>
      </c>
      <c r="G729" s="72">
        <f t="shared" si="235"/>
        <v>2221</v>
      </c>
      <c r="H729" s="72">
        <f t="shared" si="235"/>
        <v>577</v>
      </c>
      <c r="I729" s="72">
        <f t="shared" si="235"/>
        <v>851</v>
      </c>
      <c r="J729" s="72">
        <f t="shared" si="235"/>
        <v>363</v>
      </c>
      <c r="K729" s="72">
        <f t="shared" si="235"/>
        <v>430</v>
      </c>
      <c r="L729" s="72">
        <f t="shared" si="235"/>
        <v>2614.0325230992962</v>
      </c>
      <c r="M729" s="72">
        <f t="shared" si="235"/>
        <v>686.71802831112007</v>
      </c>
      <c r="N729" s="72">
        <f t="shared" si="235"/>
        <v>976.04769265473601</v>
      </c>
      <c r="O729" s="72">
        <f t="shared" si="235"/>
        <v>427.46685056711999</v>
      </c>
      <c r="P729" s="72">
        <f t="shared" si="235"/>
        <v>523.79995156632003</v>
      </c>
      <c r="Q729" s="45">
        <f t="shared" si="216"/>
        <v>0</v>
      </c>
      <c r="R729" s="45">
        <f t="shared" si="217"/>
        <v>0</v>
      </c>
    </row>
    <row r="730" spans="2:18" s="41" customFormat="1" ht="29.25" customHeight="1" x14ac:dyDescent="0.25">
      <c r="B730" s="71"/>
      <c r="C730" s="9" t="s">
        <v>15</v>
      </c>
      <c r="D730" s="61" t="s">
        <v>13</v>
      </c>
      <c r="E730" s="73">
        <f>'[1]неотложка с коэф'!W$75</f>
        <v>1196</v>
      </c>
      <c r="F730" s="63">
        <f>'[1]неотложка с коэф'!EQ$75</f>
        <v>1140.2798585592961</v>
      </c>
      <c r="G730" s="64">
        <f>SUM(H730:K730)</f>
        <v>1196</v>
      </c>
      <c r="H730" s="64">
        <f>'[1]неотложка с коэф'!G$75</f>
        <v>295</v>
      </c>
      <c r="I730" s="64">
        <f>'[1]неотложка с коэф'!K$75</f>
        <v>511</v>
      </c>
      <c r="J730" s="64">
        <f>'[1]неотложка с коэф'!O$75</f>
        <v>195</v>
      </c>
      <c r="K730" s="64">
        <f>'[1]неотложка с коэф'!V$75</f>
        <v>195</v>
      </c>
      <c r="L730" s="63">
        <f>SUM(M730:P730)</f>
        <v>1140.2798585592961</v>
      </c>
      <c r="M730" s="63">
        <f>'[1]неотложка с коэф'!BO$75</f>
        <v>281.25631962792005</v>
      </c>
      <c r="N730" s="63">
        <f>'[1]неотложка с коэф'!CI$75</f>
        <v>487.19315027073606</v>
      </c>
      <c r="O730" s="63">
        <f>'[1]неотложка с коэф'!DC$75</f>
        <v>185.91519433031999</v>
      </c>
      <c r="P730" s="63">
        <f>'[1]неотложка с коэф'!EL$75</f>
        <v>185.91519433031999</v>
      </c>
      <c r="Q730" s="45">
        <f t="shared" si="216"/>
        <v>0</v>
      </c>
      <c r="R730" s="45">
        <f t="shared" si="217"/>
        <v>0</v>
      </c>
    </row>
    <row r="731" spans="2:18" s="41" customFormat="1" ht="29.25" customHeight="1" x14ac:dyDescent="0.25">
      <c r="B731" s="71"/>
      <c r="C731" s="9" t="s">
        <v>14</v>
      </c>
      <c r="D731" s="61" t="s">
        <v>13</v>
      </c>
      <c r="E731" s="73">
        <f>'[1]неотложка с коэф'!W$76</f>
        <v>1025</v>
      </c>
      <c r="F731" s="63">
        <f>'[1]неотложка с коэф'!EQ$76</f>
        <v>1473.7526645399996</v>
      </c>
      <c r="G731" s="64">
        <f>SUM(H731:K731)</f>
        <v>1025</v>
      </c>
      <c r="H731" s="64">
        <f>'[1]неотложка с коэф'!G$76</f>
        <v>282</v>
      </c>
      <c r="I731" s="64">
        <f>'[1]неотложка с коэф'!K$76</f>
        <v>340</v>
      </c>
      <c r="J731" s="64">
        <f>'[1]неотложка с коэф'!O$76</f>
        <v>168</v>
      </c>
      <c r="K731" s="64">
        <f>'[1]неотложка с коэф'!V$76</f>
        <v>235</v>
      </c>
      <c r="L731" s="63">
        <f>SUM(M731:P731)</f>
        <v>1473.7526645400001</v>
      </c>
      <c r="M731" s="63">
        <f>'[1]неотложка с коэф'!BO$76</f>
        <v>405.46170868320002</v>
      </c>
      <c r="N731" s="63">
        <f>'[1]неотложка с коэф'!CI$76</f>
        <v>488.85454238399996</v>
      </c>
      <c r="O731" s="63">
        <f>'[1]неотложка с коэф'!DC$76</f>
        <v>241.55165623679997</v>
      </c>
      <c r="P731" s="63">
        <f>'[1]неотложка с коэф'!EL$76</f>
        <v>337.88475723600004</v>
      </c>
      <c r="Q731" s="45">
        <f t="shared" si="216"/>
        <v>0</v>
      </c>
      <c r="R731" s="45">
        <f t="shared" si="217"/>
        <v>0</v>
      </c>
    </row>
    <row r="732" spans="2:18" s="41" customFormat="1" ht="29.25" customHeight="1" x14ac:dyDescent="0.25">
      <c r="B732" s="71"/>
      <c r="C732" s="50" t="s">
        <v>29</v>
      </c>
      <c r="D732" s="59" t="s">
        <v>30</v>
      </c>
      <c r="E732" s="72">
        <f>SUM(E733:E735)</f>
        <v>43</v>
      </c>
      <c r="F732" s="72">
        <f t="shared" ref="F732:P732" si="236">SUM(F733:F735)</f>
        <v>11.597300000000001</v>
      </c>
      <c r="G732" s="72">
        <f t="shared" si="236"/>
        <v>43</v>
      </c>
      <c r="H732" s="72">
        <f t="shared" si="236"/>
        <v>7</v>
      </c>
      <c r="I732" s="72">
        <f t="shared" si="236"/>
        <v>1</v>
      </c>
      <c r="J732" s="72">
        <f t="shared" si="236"/>
        <v>5</v>
      </c>
      <c r="K732" s="72">
        <f t="shared" si="236"/>
        <v>30</v>
      </c>
      <c r="L732" s="72">
        <f t="shared" si="236"/>
        <v>11.597300000000001</v>
      </c>
      <c r="M732" s="72">
        <f t="shared" si="236"/>
        <v>1.7828200000000001</v>
      </c>
      <c r="N732" s="72">
        <f t="shared" si="236"/>
        <v>0.22240400000000005</v>
      </c>
      <c r="O732" s="72">
        <f t="shared" si="236"/>
        <v>1.2250160000000001</v>
      </c>
      <c r="P732" s="72">
        <f t="shared" si="236"/>
        <v>8.3670600000000022</v>
      </c>
      <c r="Q732" s="45">
        <f t="shared" si="216"/>
        <v>0</v>
      </c>
      <c r="R732" s="45">
        <f t="shared" si="217"/>
        <v>0</v>
      </c>
    </row>
    <row r="733" spans="2:18" s="41" customFormat="1" ht="29.25" customHeight="1" x14ac:dyDescent="0.25">
      <c r="B733" s="71"/>
      <c r="C733" s="3" t="s">
        <v>14</v>
      </c>
      <c r="D733" s="61" t="s">
        <v>30</v>
      </c>
      <c r="E733" s="73">
        <f>[1]ДНХБ!W$136</f>
        <v>18</v>
      </c>
      <c r="F733" s="63">
        <f>[1]ДНХБ!EE$136</f>
        <v>6.0371999999999995</v>
      </c>
      <c r="G733" s="64">
        <f>SUM(H733:K733)</f>
        <v>18</v>
      </c>
      <c r="H733" s="64">
        <f>[1]ДНХБ!G$136</f>
        <v>2</v>
      </c>
      <c r="I733" s="64">
        <f>[1]ДНХБ!K$136</f>
        <v>0</v>
      </c>
      <c r="J733" s="64">
        <f>[1]ДНХБ!O$136</f>
        <v>1</v>
      </c>
      <c r="K733" s="64">
        <f>[1]ДНХБ!V$136</f>
        <v>15</v>
      </c>
      <c r="L733" s="63">
        <f>SUM(M733:P733)</f>
        <v>6.0372000000000003</v>
      </c>
      <c r="M733" s="63">
        <f>[1]ДНХБ!BC$136</f>
        <v>0.67079999999999995</v>
      </c>
      <c r="N733" s="63">
        <f>[1]ДНХБ!BW$136</f>
        <v>0</v>
      </c>
      <c r="O733" s="63">
        <f>[1]ДНХБ!CQ$136</f>
        <v>0.33539999999999998</v>
      </c>
      <c r="P733" s="63">
        <f>[1]ДНХБ!DZ$136</f>
        <v>5.0310000000000006</v>
      </c>
      <c r="Q733" s="45">
        <f t="shared" si="216"/>
        <v>0</v>
      </c>
      <c r="R733" s="45">
        <f t="shared" si="217"/>
        <v>0</v>
      </c>
    </row>
    <row r="734" spans="2:18" s="41" customFormat="1" ht="29.25" customHeight="1" x14ac:dyDescent="0.25">
      <c r="B734" s="71"/>
      <c r="C734" s="3" t="s">
        <v>15</v>
      </c>
      <c r="D734" s="61" t="s">
        <v>30</v>
      </c>
      <c r="E734" s="73">
        <f>[1]ДНХБ!W$137</f>
        <v>25</v>
      </c>
      <c r="F734" s="63">
        <f>[1]ДНХБ!EE$137</f>
        <v>5.5601000000000012</v>
      </c>
      <c r="G734" s="64">
        <f t="shared" ref="G734:G735" si="237">SUM(H734:K734)</f>
        <v>25</v>
      </c>
      <c r="H734" s="64">
        <f>[1]ДНХБ!G$137</f>
        <v>5</v>
      </c>
      <c r="I734" s="64">
        <f>[1]ДНХБ!K$137</f>
        <v>1</v>
      </c>
      <c r="J734" s="64">
        <f>[1]ДНХБ!O$137</f>
        <v>4</v>
      </c>
      <c r="K734" s="64">
        <f>[1]ДНХБ!V$137</f>
        <v>15</v>
      </c>
      <c r="L734" s="63">
        <f t="shared" ref="L734:L735" si="238">SUM(M734:P734)</f>
        <v>5.5601000000000012</v>
      </c>
      <c r="M734" s="63">
        <f>[1]ДНХБ!BC$137</f>
        <v>1.1120200000000002</v>
      </c>
      <c r="N734" s="63">
        <f>[1]ДНХБ!BW$137</f>
        <v>0.22240400000000005</v>
      </c>
      <c r="O734" s="63">
        <f>[1]ДНХБ!CQ$137</f>
        <v>0.88961600000000007</v>
      </c>
      <c r="P734" s="63">
        <f>[1]ДНХБ!DZ$137</f>
        <v>3.3360600000000007</v>
      </c>
      <c r="Q734" s="45">
        <f t="shared" si="216"/>
        <v>0</v>
      </c>
      <c r="R734" s="45">
        <f t="shared" si="217"/>
        <v>0</v>
      </c>
    </row>
    <row r="735" spans="2:18" s="41" customFormat="1" ht="29.25" customHeight="1" x14ac:dyDescent="0.25">
      <c r="B735" s="71"/>
      <c r="C735" s="3" t="s">
        <v>17</v>
      </c>
      <c r="D735" s="61" t="s">
        <v>30</v>
      </c>
      <c r="E735" s="73">
        <f>[1]ДНХБ!W$138</f>
        <v>0</v>
      </c>
      <c r="F735" s="63">
        <f>[1]ДНХБ!EE$138</f>
        <v>0</v>
      </c>
      <c r="G735" s="64">
        <f t="shared" si="237"/>
        <v>0</v>
      </c>
      <c r="H735" s="64">
        <f>[1]ДНХБ!G$138</f>
        <v>0</v>
      </c>
      <c r="I735" s="64">
        <f>[1]ДНХБ!K$138</f>
        <v>0</v>
      </c>
      <c r="J735" s="64">
        <f>[1]ДНХБ!O$138</f>
        <v>0</v>
      </c>
      <c r="K735" s="64">
        <f>[1]ДНХБ!V$138</f>
        <v>0</v>
      </c>
      <c r="L735" s="63">
        <f t="shared" si="238"/>
        <v>0</v>
      </c>
      <c r="M735" s="63">
        <f>[1]ДНХБ!BC$138</f>
        <v>0</v>
      </c>
      <c r="N735" s="63">
        <f>[1]ДНХБ!$BW$138</f>
        <v>0</v>
      </c>
      <c r="O735" s="63">
        <f>[1]ДНХБ!CQ$138</f>
        <v>0</v>
      </c>
      <c r="P735" s="63">
        <f>[1]ДНХБ!DZ$138</f>
        <v>0</v>
      </c>
      <c r="Q735" s="45">
        <f t="shared" si="216"/>
        <v>0</v>
      </c>
      <c r="R735" s="45">
        <f t="shared" si="217"/>
        <v>0</v>
      </c>
    </row>
    <row r="736" spans="2:18" s="41" customFormat="1" ht="29.25" customHeight="1" x14ac:dyDescent="0.25">
      <c r="B736" s="71"/>
      <c r="C736" s="50" t="s">
        <v>36</v>
      </c>
      <c r="D736" s="59" t="s">
        <v>30</v>
      </c>
      <c r="E736" s="72">
        <f>SUM(E737:E740)</f>
        <v>1475</v>
      </c>
      <c r="F736" s="72">
        <f t="shared" ref="F736:P736" si="239">SUM(F737:F740)</f>
        <v>375.10540418000005</v>
      </c>
      <c r="G736" s="72">
        <f t="shared" si="239"/>
        <v>1475</v>
      </c>
      <c r="H736" s="72">
        <f t="shared" si="239"/>
        <v>346</v>
      </c>
      <c r="I736" s="72">
        <f t="shared" si="239"/>
        <v>345</v>
      </c>
      <c r="J736" s="72">
        <f t="shared" si="239"/>
        <v>351</v>
      </c>
      <c r="K736" s="72">
        <f t="shared" si="239"/>
        <v>433</v>
      </c>
      <c r="L736" s="72">
        <f t="shared" si="239"/>
        <v>375.10540418000005</v>
      </c>
      <c r="M736" s="72">
        <f t="shared" si="239"/>
        <v>87.235919056000029</v>
      </c>
      <c r="N736" s="72">
        <f t="shared" si="239"/>
        <v>86.948427540000012</v>
      </c>
      <c r="O736" s="72">
        <f t="shared" si="239"/>
        <v>88.673376636000015</v>
      </c>
      <c r="P736" s="72">
        <f t="shared" si="239"/>
        <v>112.24768094800001</v>
      </c>
      <c r="Q736" s="45">
        <f t="shared" si="216"/>
        <v>0</v>
      </c>
      <c r="R736" s="45">
        <f t="shared" si="217"/>
        <v>0</v>
      </c>
    </row>
    <row r="737" spans="2:18" s="41" customFormat="1" ht="29.25" customHeight="1" x14ac:dyDescent="0.25">
      <c r="B737" s="71"/>
      <c r="C737" s="5" t="s">
        <v>14</v>
      </c>
      <c r="D737" s="61" t="s">
        <v>30</v>
      </c>
      <c r="E737" s="73">
        <f>'[1]разовые без стом'!W$140</f>
        <v>600</v>
      </c>
      <c r="F737" s="63">
        <f>'[1]разовые без стом'!ER$140</f>
        <v>186.34824000000003</v>
      </c>
      <c r="G737" s="64">
        <f>SUM(H737:K737)</f>
        <v>600</v>
      </c>
      <c r="H737" s="64">
        <f>'[1]разовые без стом'!G$140</f>
        <v>150</v>
      </c>
      <c r="I737" s="64">
        <f>'[1]разовые без стом'!K$140</f>
        <v>150</v>
      </c>
      <c r="J737" s="64">
        <f>'[1]разовые без стом'!O$140</f>
        <v>150</v>
      </c>
      <c r="K737" s="64">
        <f>'[1]разовые без стом'!V$140</f>
        <v>150</v>
      </c>
      <c r="L737" s="63">
        <f>SUM(M737:P737)</f>
        <v>186.34824000000003</v>
      </c>
      <c r="M737" s="63">
        <f>'[1]разовые без стом'!BL$140</f>
        <v>46.587060000000008</v>
      </c>
      <c r="N737" s="63">
        <f>'[1]разовые без стом'!CH$140</f>
        <v>46.587060000000008</v>
      </c>
      <c r="O737" s="63">
        <f>'[1]разовые без стом'!DD$140</f>
        <v>46.587060000000008</v>
      </c>
      <c r="P737" s="63">
        <f>'[1]разовые без стом'!EM$140</f>
        <v>46.587060000000008</v>
      </c>
      <c r="Q737" s="45">
        <f t="shared" si="216"/>
        <v>0</v>
      </c>
      <c r="R737" s="45">
        <f t="shared" si="217"/>
        <v>0</v>
      </c>
    </row>
    <row r="738" spans="2:18" s="41" customFormat="1" ht="29.25" customHeight="1" x14ac:dyDescent="0.25">
      <c r="B738" s="71"/>
      <c r="C738" s="5" t="s">
        <v>15</v>
      </c>
      <c r="D738" s="61" t="s">
        <v>30</v>
      </c>
      <c r="E738" s="73">
        <f>'[1]разовые без стом'!W$141</f>
        <v>720</v>
      </c>
      <c r="F738" s="63">
        <f>'[1]разовые без стом'!ER$141</f>
        <v>148.28119487999999</v>
      </c>
      <c r="G738" s="64">
        <f t="shared" ref="G738:G740" si="240">SUM(H738:K738)</f>
        <v>720</v>
      </c>
      <c r="H738" s="64">
        <f>'[1]разовые без стом'!G$141</f>
        <v>180</v>
      </c>
      <c r="I738" s="64">
        <f>'[1]разовые без стом'!K$141</f>
        <v>180</v>
      </c>
      <c r="J738" s="64">
        <f>'[1]разовые без стом'!O$141</f>
        <v>180</v>
      </c>
      <c r="K738" s="64">
        <f>'[1]разовые без стом'!V$141</f>
        <v>180</v>
      </c>
      <c r="L738" s="63">
        <f t="shared" ref="L738:L740" si="241">SUM(M738:P738)</f>
        <v>148.28119487999999</v>
      </c>
      <c r="M738" s="63">
        <f>'[1]разовые без стом'!BL$141</f>
        <v>37.070298720000004</v>
      </c>
      <c r="N738" s="63">
        <f>'[1]разовые без стом'!CH$141</f>
        <v>37.070298719999997</v>
      </c>
      <c r="O738" s="63">
        <f>'[1]разовые без стом'!DD$141</f>
        <v>37.070298719999997</v>
      </c>
      <c r="P738" s="63">
        <f>'[1]разовые без стом'!EM$141</f>
        <v>37.070298719999997</v>
      </c>
      <c r="Q738" s="45">
        <f t="shared" ref="Q738:Q801" si="242">E738-G738</f>
        <v>0</v>
      </c>
      <c r="R738" s="45">
        <f t="shared" ref="R738:R803" si="243">F738-L738</f>
        <v>0</v>
      </c>
    </row>
    <row r="739" spans="2:18" s="41" customFormat="1" ht="29.25" customHeight="1" x14ac:dyDescent="0.25">
      <c r="B739" s="71"/>
      <c r="C739" s="5" t="s">
        <v>17</v>
      </c>
      <c r="D739" s="61" t="s">
        <v>30</v>
      </c>
      <c r="E739" s="73">
        <f>'[1]разовые без стом'!W$142</f>
        <v>60</v>
      </c>
      <c r="F739" s="63">
        <f>'[1]разовые без стом'!ER$142</f>
        <v>13.164275280000002</v>
      </c>
      <c r="G739" s="64">
        <f t="shared" si="240"/>
        <v>60</v>
      </c>
      <c r="H739" s="64">
        <f>'[1]разовые без стом'!G$142</f>
        <v>15</v>
      </c>
      <c r="I739" s="64">
        <f>'[1]разовые без стом'!K$142</f>
        <v>15</v>
      </c>
      <c r="J739" s="64">
        <f>'[1]разовые без стом'!O$142</f>
        <v>15</v>
      </c>
      <c r="K739" s="64">
        <f>'[1]разовые без стом'!V$142</f>
        <v>15</v>
      </c>
      <c r="L739" s="63">
        <f t="shared" si="241"/>
        <v>13.164275280000002</v>
      </c>
      <c r="M739" s="63">
        <f>'[1]разовые без стом'!BL$142</f>
        <v>3.29106882</v>
      </c>
      <c r="N739" s="63">
        <f>'[1]разовые без стом'!CH$142</f>
        <v>3.2910688200000004</v>
      </c>
      <c r="O739" s="63">
        <f>'[1]разовые без стом'!DD$142</f>
        <v>3.2910688200000004</v>
      </c>
      <c r="P739" s="63">
        <f>'[1]разовые без стом'!EM$142</f>
        <v>3.2910688200000004</v>
      </c>
      <c r="Q739" s="45">
        <f t="shared" si="242"/>
        <v>0</v>
      </c>
      <c r="R739" s="45">
        <f t="shared" si="243"/>
        <v>0</v>
      </c>
    </row>
    <row r="740" spans="2:18" s="41" customFormat="1" ht="29.25" customHeight="1" x14ac:dyDescent="0.25">
      <c r="B740" s="71"/>
      <c r="C740" s="5" t="s">
        <v>37</v>
      </c>
      <c r="D740" s="61" t="s">
        <v>30</v>
      </c>
      <c r="E740" s="73">
        <f>'[1]разовые без стом'!W$143</f>
        <v>95</v>
      </c>
      <c r="F740" s="63">
        <f>'[1]разовые без стом'!ER$143</f>
        <v>27.311694020000004</v>
      </c>
      <c r="G740" s="64">
        <f t="shared" si="240"/>
        <v>95</v>
      </c>
      <c r="H740" s="64">
        <f>'[1]разовые без стом'!G$143</f>
        <v>1</v>
      </c>
      <c r="I740" s="64">
        <f>'[1]разовые без стом'!K$143</f>
        <v>0</v>
      </c>
      <c r="J740" s="64">
        <f>'[1]разовые без стом'!O$143</f>
        <v>6</v>
      </c>
      <c r="K740" s="64">
        <f>'[1]разовые без стом'!V$143</f>
        <v>88</v>
      </c>
      <c r="L740" s="63">
        <f t="shared" si="241"/>
        <v>27.311694020000001</v>
      </c>
      <c r="M740" s="63">
        <f>'[1]разовые без стом'!BL$143</f>
        <v>0.287491516</v>
      </c>
      <c r="N740" s="63">
        <f>'[1]разовые без стом'!CH$143</f>
        <v>0</v>
      </c>
      <c r="O740" s="63">
        <f>'[1]разовые без стом'!DD$143</f>
        <v>1.7249490960000002</v>
      </c>
      <c r="P740" s="63">
        <f>'[1]разовые без стом'!EM$143</f>
        <v>25.299253408000002</v>
      </c>
      <c r="Q740" s="45">
        <f t="shared" si="242"/>
        <v>0</v>
      </c>
      <c r="R740" s="45">
        <f t="shared" si="243"/>
        <v>0</v>
      </c>
    </row>
    <row r="741" spans="2:18" s="41" customFormat="1" ht="29.25" customHeight="1" x14ac:dyDescent="0.25">
      <c r="B741" s="71"/>
      <c r="C741" s="50" t="s">
        <v>38</v>
      </c>
      <c r="D741" s="59" t="s">
        <v>30</v>
      </c>
      <c r="E741" s="72">
        <f>SUM(E742:E745)</f>
        <v>219</v>
      </c>
      <c r="F741" s="72">
        <f t="shared" ref="F741:P741" si="244">SUM(F742:F745)</f>
        <v>19.800503999999997</v>
      </c>
      <c r="G741" s="72">
        <f t="shared" si="244"/>
        <v>219</v>
      </c>
      <c r="H741" s="72">
        <f t="shared" si="244"/>
        <v>102</v>
      </c>
      <c r="I741" s="72">
        <f t="shared" si="244"/>
        <v>9</v>
      </c>
      <c r="J741" s="72">
        <f t="shared" si="244"/>
        <v>70</v>
      </c>
      <c r="K741" s="72">
        <f t="shared" si="244"/>
        <v>38</v>
      </c>
      <c r="L741" s="72">
        <f t="shared" si="244"/>
        <v>19.800504</v>
      </c>
      <c r="M741" s="72">
        <f t="shared" si="244"/>
        <v>8.6217299999999994</v>
      </c>
      <c r="N741" s="72">
        <f t="shared" si="244"/>
        <v>0.85939200000000004</v>
      </c>
      <c r="O741" s="72">
        <f t="shared" si="244"/>
        <v>6.7222619999999997</v>
      </c>
      <c r="P741" s="72">
        <f t="shared" si="244"/>
        <v>3.5971200000000003</v>
      </c>
      <c r="Q741" s="45">
        <f t="shared" si="242"/>
        <v>0</v>
      </c>
      <c r="R741" s="45">
        <f t="shared" si="243"/>
        <v>0</v>
      </c>
    </row>
    <row r="742" spans="2:18" s="41" customFormat="1" ht="29.25" customHeight="1" x14ac:dyDescent="0.25">
      <c r="B742" s="71"/>
      <c r="C742" s="7" t="s">
        <v>14</v>
      </c>
      <c r="D742" s="61" t="s">
        <v>30</v>
      </c>
      <c r="E742" s="73">
        <f>[1]иные!W$186</f>
        <v>37</v>
      </c>
      <c r="F742" s="63">
        <f>[1]иные!EG$186</f>
        <v>4.2957000000000001</v>
      </c>
      <c r="G742" s="64">
        <f>SUM(H742:K742)</f>
        <v>37</v>
      </c>
      <c r="H742" s="64">
        <f>[1]иные!G$186</f>
        <v>6</v>
      </c>
      <c r="I742" s="64">
        <f>[1]иные!K$186</f>
        <v>4</v>
      </c>
      <c r="J742" s="64">
        <f>[1]иные!O$186</f>
        <v>18</v>
      </c>
      <c r="K742" s="64">
        <f>[1]иные!V$186</f>
        <v>9</v>
      </c>
      <c r="L742" s="63">
        <f>SUM(M742:P742)</f>
        <v>4.2957000000000001</v>
      </c>
      <c r="M742" s="63">
        <f>[1]иные!BE$186</f>
        <v>0.6966</v>
      </c>
      <c r="N742" s="63">
        <f>[1]иные!BY$186</f>
        <v>0.46439999999999998</v>
      </c>
      <c r="O742" s="63">
        <f>[1]иные!CS$186</f>
        <v>2.0898000000000003</v>
      </c>
      <c r="P742" s="63">
        <f>[1]иные!EB$186</f>
        <v>1.0449000000000002</v>
      </c>
      <c r="Q742" s="45">
        <f t="shared" si="242"/>
        <v>0</v>
      </c>
      <c r="R742" s="45">
        <f t="shared" si="243"/>
        <v>0</v>
      </c>
    </row>
    <row r="743" spans="2:18" s="41" customFormat="1" ht="29.25" customHeight="1" x14ac:dyDescent="0.25">
      <c r="B743" s="71"/>
      <c r="C743" s="7" t="s">
        <v>15</v>
      </c>
      <c r="D743" s="61" t="s">
        <v>30</v>
      </c>
      <c r="E743" s="73">
        <f>[1]иные!W$187</f>
        <v>42</v>
      </c>
      <c r="F743" s="63">
        <f>[1]иные!EG$187</f>
        <v>3.2334120000000008</v>
      </c>
      <c r="G743" s="64">
        <f t="shared" ref="G743:G745" si="245">SUM(H743:K743)</f>
        <v>42</v>
      </c>
      <c r="H743" s="64">
        <f>[1]иные!G$187</f>
        <v>10</v>
      </c>
      <c r="I743" s="64">
        <f>[1]иные!K$187</f>
        <v>3</v>
      </c>
      <c r="J743" s="64">
        <f>[1]иные!O$187</f>
        <v>18</v>
      </c>
      <c r="K743" s="64">
        <f>[1]иные!V$187</f>
        <v>11</v>
      </c>
      <c r="L743" s="63">
        <f t="shared" ref="L743:L745" si="246">SUM(M743:P743)</f>
        <v>3.2334120000000004</v>
      </c>
      <c r="M743" s="63">
        <f>[1]иные!BE$187</f>
        <v>0.7698600000000001</v>
      </c>
      <c r="N743" s="63">
        <f>[1]иные!BY$187</f>
        <v>0.23095800000000002</v>
      </c>
      <c r="O743" s="63">
        <f>[1]иные!CS$187</f>
        <v>1.385748</v>
      </c>
      <c r="P743" s="63">
        <f>[1]иные!EB$187</f>
        <v>0.8468460000000001</v>
      </c>
      <c r="Q743" s="45">
        <f t="shared" si="242"/>
        <v>0</v>
      </c>
      <c r="R743" s="45">
        <f t="shared" si="243"/>
        <v>0</v>
      </c>
    </row>
    <row r="744" spans="2:18" s="41" customFormat="1" ht="29.25" customHeight="1" x14ac:dyDescent="0.25">
      <c r="B744" s="71"/>
      <c r="C744" s="7" t="s">
        <v>17</v>
      </c>
      <c r="D744" s="61" t="s">
        <v>30</v>
      </c>
      <c r="E744" s="73">
        <f>[1]иные!W$188</f>
        <v>109</v>
      </c>
      <c r="F744" s="63">
        <f>[1]иные!EG$188</f>
        <v>8.9398529999999976</v>
      </c>
      <c r="G744" s="64">
        <f t="shared" si="245"/>
        <v>109</v>
      </c>
      <c r="H744" s="64">
        <f>[1]иные!G$188</f>
        <v>82</v>
      </c>
      <c r="I744" s="64">
        <f>[1]иные!K$188</f>
        <v>2</v>
      </c>
      <c r="J744" s="64">
        <f>[1]иные!O$188</f>
        <v>16</v>
      </c>
      <c r="K744" s="64">
        <f>[1]иные!V$188</f>
        <v>9</v>
      </c>
      <c r="L744" s="63">
        <f t="shared" si="246"/>
        <v>8.9398529999999994</v>
      </c>
      <c r="M744" s="63">
        <f>[1]иные!BE$188</f>
        <v>6.7253939999999997</v>
      </c>
      <c r="N744" s="63">
        <f>[1]иные!BY$188</f>
        <v>0.16403399999999999</v>
      </c>
      <c r="O744" s="63">
        <f>[1]иные!CS$188</f>
        <v>1.3122719999999999</v>
      </c>
      <c r="P744" s="63">
        <f>[1]иные!EB$188</f>
        <v>0.73815299999999995</v>
      </c>
      <c r="Q744" s="45">
        <f t="shared" si="242"/>
        <v>0</v>
      </c>
      <c r="R744" s="45">
        <f t="shared" si="243"/>
        <v>0</v>
      </c>
    </row>
    <row r="745" spans="2:18" s="41" customFormat="1" ht="29.25" customHeight="1" x14ac:dyDescent="0.25">
      <c r="B745" s="71"/>
      <c r="C745" s="7" t="s">
        <v>18</v>
      </c>
      <c r="D745" s="61" t="s">
        <v>30</v>
      </c>
      <c r="E745" s="73">
        <f>[1]иные!W$189</f>
        <v>31</v>
      </c>
      <c r="F745" s="63">
        <f>[1]иные!EG$189</f>
        <v>3.3315389999999998</v>
      </c>
      <c r="G745" s="64">
        <f t="shared" si="245"/>
        <v>31</v>
      </c>
      <c r="H745" s="64">
        <f>[1]иные!G$189</f>
        <v>4</v>
      </c>
      <c r="I745" s="64">
        <f>[1]иные!K$189</f>
        <v>0</v>
      </c>
      <c r="J745" s="64">
        <f>[1]иные!O$189</f>
        <v>18</v>
      </c>
      <c r="K745" s="64">
        <f>[1]иные!V$189</f>
        <v>9</v>
      </c>
      <c r="L745" s="63">
        <f t="shared" si="246"/>
        <v>3.3315389999999998</v>
      </c>
      <c r="M745" s="63">
        <f>[1]иные!BE$189</f>
        <v>0.42987599999999998</v>
      </c>
      <c r="N745" s="63">
        <f>[1]иные!BY$189</f>
        <v>0</v>
      </c>
      <c r="O745" s="63">
        <f>[1]иные!CS$189</f>
        <v>1.934442</v>
      </c>
      <c r="P745" s="63">
        <f>[1]иные!EB$189</f>
        <v>0.967221</v>
      </c>
      <c r="Q745" s="45">
        <f t="shared" si="242"/>
        <v>0</v>
      </c>
      <c r="R745" s="45">
        <f t="shared" si="243"/>
        <v>0</v>
      </c>
    </row>
    <row r="746" spans="2:18" s="41" customFormat="1" ht="29.25" customHeight="1" x14ac:dyDescent="0.25">
      <c r="B746" s="71"/>
      <c r="C746" s="50" t="s">
        <v>42</v>
      </c>
      <c r="D746" s="59" t="s">
        <v>30</v>
      </c>
      <c r="E746" s="72">
        <f>'[2]ПМО взр'!BG$840</f>
        <v>119</v>
      </c>
      <c r="F746" s="65">
        <f>'[2]ПМО взр'!NN$840</f>
        <v>300.55800000000005</v>
      </c>
      <c r="G746" s="66">
        <f>H746+I746+J746+K746</f>
        <v>119</v>
      </c>
      <c r="H746" s="66">
        <f>'[2]ПМО взр'!N$840</f>
        <v>42</v>
      </c>
      <c r="I746" s="66">
        <f>'[2]ПМО взр'!Z$840</f>
        <v>0</v>
      </c>
      <c r="J746" s="66">
        <f>'[2]ПМО взр'!AL$840</f>
        <v>59</v>
      </c>
      <c r="K746" s="66">
        <f>'[2]ПМО взр'!BD$840</f>
        <v>18</v>
      </c>
      <c r="L746" s="65">
        <f>M746+N746+O746+P746</f>
        <v>300.55800000000011</v>
      </c>
      <c r="M746" s="65">
        <f>'[2]ПМО взр'!EW$840</f>
        <v>106.69200000000002</v>
      </c>
      <c r="N746" s="65">
        <f>'[2]ПМО взр'!HE$840</f>
        <v>0</v>
      </c>
      <c r="O746" s="65">
        <f>'[2]ПМО взр'!JM$840</f>
        <v>150.23000000000005</v>
      </c>
      <c r="P746" s="65">
        <f>'[2]ПМО взр'!MY$840</f>
        <v>43.636000000000003</v>
      </c>
      <c r="Q746" s="45">
        <f t="shared" si="242"/>
        <v>0</v>
      </c>
      <c r="R746" s="45">
        <f t="shared" si="243"/>
        <v>0</v>
      </c>
    </row>
    <row r="747" spans="2:18" s="41" customFormat="1" ht="29.25" customHeight="1" x14ac:dyDescent="0.25">
      <c r="B747" s="71"/>
      <c r="C747" s="50" t="s">
        <v>43</v>
      </c>
      <c r="D747" s="59" t="s">
        <v>30</v>
      </c>
      <c r="E747" s="72">
        <f>'[2]Проф.МО дети  '!V$331</f>
        <v>288</v>
      </c>
      <c r="F747" s="65">
        <f>'[2]Проф.МО дети  '!DZ$331</f>
        <v>900.85312524597066</v>
      </c>
      <c r="G747" s="77">
        <f t="shared" ref="G747:G753" si="247">H747+I747+J747+K747</f>
        <v>288</v>
      </c>
      <c r="H747" s="66">
        <f>'[2]Проф.МО дети  '!G$331</f>
        <v>26</v>
      </c>
      <c r="I747" s="66">
        <f>'[2]Проф.МО дети  '!K$331</f>
        <v>0</v>
      </c>
      <c r="J747" s="66">
        <f>'[2]Проф.МО дети  '!O$331</f>
        <v>77</v>
      </c>
      <c r="K747" s="66">
        <f>'[2]Проф.МО дети  '!U$331</f>
        <v>185</v>
      </c>
      <c r="L747" s="65">
        <f t="shared" ref="L747:L753" si="248">M747+N747+O747+P747</f>
        <v>900.85312524597066</v>
      </c>
      <c r="M747" s="65">
        <f>'[2]Проф.МО дети  '!BC$331</f>
        <v>44.345520959105286</v>
      </c>
      <c r="N747" s="65">
        <f>'[2]Проф.МО дети  '!BW$331</f>
        <v>0</v>
      </c>
      <c r="O747" s="65">
        <f>'[2]Проф.МО дети  '!CQ$331</f>
        <v>175.76484327062656</v>
      </c>
      <c r="P747" s="65">
        <f>'[2]Проф.МО дети  '!DU$331</f>
        <v>680.74276101623889</v>
      </c>
      <c r="Q747" s="45">
        <f t="shared" si="242"/>
        <v>0</v>
      </c>
      <c r="R747" s="45">
        <f t="shared" si="243"/>
        <v>0</v>
      </c>
    </row>
    <row r="748" spans="2:18" s="41" customFormat="1" ht="29.25" customHeight="1" x14ac:dyDescent="0.25">
      <c r="B748" s="71"/>
      <c r="C748" s="50" t="s">
        <v>44</v>
      </c>
      <c r="D748" s="59" t="s">
        <v>30</v>
      </c>
      <c r="E748" s="72">
        <f>'[2]ДДС ТЖС'!V$78</f>
        <v>10</v>
      </c>
      <c r="F748" s="65">
        <f>'[2]ДДС ТЖС'!EB$78</f>
        <v>99.536944000000005</v>
      </c>
      <c r="G748" s="77">
        <f t="shared" si="247"/>
        <v>10</v>
      </c>
      <c r="H748" s="66">
        <f>'[2]ДДС ТЖС'!G$78</f>
        <v>0</v>
      </c>
      <c r="I748" s="66">
        <f>'[2]ДДС ТЖС'!K$78</f>
        <v>0</v>
      </c>
      <c r="J748" s="66">
        <f>'[2]ДДС ТЖС'!O$78</f>
        <v>0</v>
      </c>
      <c r="K748" s="66">
        <f>'[2]ДДС ТЖС'!U$78</f>
        <v>10</v>
      </c>
      <c r="L748" s="65">
        <f t="shared" si="248"/>
        <v>99.536944000000005</v>
      </c>
      <c r="M748" s="65">
        <f>'[2]ДДС ТЖС'!BE$78</f>
        <v>0</v>
      </c>
      <c r="N748" s="65">
        <f>'[2]ДДС ТЖС'!BY$78</f>
        <v>0</v>
      </c>
      <c r="O748" s="65">
        <f>'[2]ДДС ТЖС'!CS$78</f>
        <v>0</v>
      </c>
      <c r="P748" s="65">
        <f>'[2]ДДС ТЖС'!DW$78</f>
        <v>99.536944000000005</v>
      </c>
      <c r="Q748" s="45">
        <f t="shared" si="242"/>
        <v>0</v>
      </c>
      <c r="R748" s="45">
        <f t="shared" si="243"/>
        <v>0</v>
      </c>
    </row>
    <row r="749" spans="2:18" s="41" customFormat="1" ht="29.25" customHeight="1" x14ac:dyDescent="0.25">
      <c r="B749" s="71"/>
      <c r="C749" s="50" t="s">
        <v>45</v>
      </c>
      <c r="D749" s="59" t="s">
        <v>30</v>
      </c>
      <c r="E749" s="72">
        <f>'[2]ДДС опека'!V$77</f>
        <v>20</v>
      </c>
      <c r="F749" s="65">
        <f>'[2]ДДС опека'!ED$77</f>
        <v>202.21719999999999</v>
      </c>
      <c r="G749" s="77">
        <f t="shared" si="247"/>
        <v>20</v>
      </c>
      <c r="H749" s="66">
        <f>'[2]ДДС опека'!G$77</f>
        <v>0</v>
      </c>
      <c r="I749" s="66">
        <f>'[2]ДДС опека'!K$77</f>
        <v>0</v>
      </c>
      <c r="J749" s="66">
        <f>'[2]ДДС опека'!O$77</f>
        <v>0</v>
      </c>
      <c r="K749" s="66">
        <f>'[2]ДДС опека'!U$77</f>
        <v>20</v>
      </c>
      <c r="L749" s="65">
        <f t="shared" si="248"/>
        <v>202.21719999999999</v>
      </c>
      <c r="M749" s="65">
        <f>'[2]ДДС опека'!BE$77</f>
        <v>0</v>
      </c>
      <c r="N749" s="65">
        <f>'[2]ДДС опека'!BY$77</f>
        <v>0</v>
      </c>
      <c r="O749" s="65">
        <f>'[2]ДДС опека'!CS$77</f>
        <v>0</v>
      </c>
      <c r="P749" s="65">
        <f>'[2]ДДС опека'!DW$77</f>
        <v>202.21719999999999</v>
      </c>
      <c r="Q749" s="45">
        <f t="shared" si="242"/>
        <v>0</v>
      </c>
      <c r="R749" s="45">
        <f t="shared" si="243"/>
        <v>0</v>
      </c>
    </row>
    <row r="750" spans="2:18" s="41" customFormat="1" ht="29.25" customHeight="1" x14ac:dyDescent="0.25">
      <c r="B750" s="71"/>
      <c r="C750" s="50" t="s">
        <v>46</v>
      </c>
      <c r="D750" s="59" t="s">
        <v>30</v>
      </c>
      <c r="E750" s="72">
        <f>'[2]ДВН1Этап новый '!BG$695</f>
        <v>647</v>
      </c>
      <c r="F750" s="65">
        <f>'[2]ДВН1Этап новый '!NP$695</f>
        <v>1966.6910000000005</v>
      </c>
      <c r="G750" s="66">
        <f>H750+I750+J750+K750</f>
        <v>647</v>
      </c>
      <c r="H750" s="66">
        <f>'[2]ДВН1Этап новый '!N$695</f>
        <v>28</v>
      </c>
      <c r="I750" s="66">
        <f>'[2]ДВН1Этап новый '!Z$695</f>
        <v>0</v>
      </c>
      <c r="J750" s="66">
        <f>'[2]ДВН1Этап новый '!AL$695</f>
        <v>76</v>
      </c>
      <c r="K750" s="66">
        <f>'[2]ДВН1Этап новый '!BD$695</f>
        <v>543</v>
      </c>
      <c r="L750" s="65">
        <f t="shared" si="248"/>
        <v>1966.691</v>
      </c>
      <c r="M750" s="65">
        <f>'[2]ДВН1Этап новый '!EY$695</f>
        <v>79.698999999999998</v>
      </c>
      <c r="N750" s="65">
        <f>'[2]ДВН1Этап новый '!HG$695</f>
        <v>0</v>
      </c>
      <c r="O750" s="65">
        <f>'[2]ДВН1Этап новый '!JO$695</f>
        <v>245.84800000000001</v>
      </c>
      <c r="P750" s="65">
        <f>'[2]ДВН1Этап новый '!NA$695</f>
        <v>1641.144</v>
      </c>
      <c r="Q750" s="45">
        <f t="shared" si="242"/>
        <v>0</v>
      </c>
      <c r="R750" s="45">
        <f t="shared" si="243"/>
        <v>0</v>
      </c>
    </row>
    <row r="751" spans="2:18" s="41" customFormat="1" ht="29.25" customHeight="1" x14ac:dyDescent="0.25">
      <c r="B751" s="71"/>
      <c r="C751" s="50" t="s">
        <v>47</v>
      </c>
      <c r="D751" s="59" t="s">
        <v>30</v>
      </c>
      <c r="E751" s="72">
        <f>'[2]ДВН2 этап'!BG$701</f>
        <v>22</v>
      </c>
      <c r="F751" s="65">
        <f>'[2]ДВН2 этап'!ND$701</f>
        <v>85.929000000000002</v>
      </c>
      <c r="G751" s="77">
        <f t="shared" si="247"/>
        <v>22</v>
      </c>
      <c r="H751" s="66">
        <f>'[2]ДВН2 этап'!N$701</f>
        <v>0</v>
      </c>
      <c r="I751" s="66">
        <f>'[2]ДВН2 этап'!Z$701</f>
        <v>0</v>
      </c>
      <c r="J751" s="66">
        <f>'[2]ДВН2 этап'!AL$701</f>
        <v>0</v>
      </c>
      <c r="K751" s="66">
        <f>'[2]ДВН2 этап'!BD$701</f>
        <v>22</v>
      </c>
      <c r="L751" s="65">
        <f t="shared" si="248"/>
        <v>85.929000000000002</v>
      </c>
      <c r="M751" s="65">
        <f>'[2]ДВН2 этап'!EM$701</f>
        <v>0</v>
      </c>
      <c r="N751" s="65">
        <f>'[2]ДВН2 этап'!GU$701</f>
        <v>0</v>
      </c>
      <c r="O751" s="65">
        <f>'[2]ДВН2 этап'!JC$701</f>
        <v>0</v>
      </c>
      <c r="P751" s="65">
        <f>'[2]ДВН2 этап'!MO$701</f>
        <v>85.929000000000002</v>
      </c>
      <c r="Q751" s="45">
        <f t="shared" si="242"/>
        <v>0</v>
      </c>
      <c r="R751" s="45">
        <f t="shared" si="243"/>
        <v>0</v>
      </c>
    </row>
    <row r="752" spans="2:18" s="41" customFormat="1" ht="29.25" customHeight="1" x14ac:dyDescent="0.25">
      <c r="B752" s="71"/>
      <c r="C752" s="50" t="s">
        <v>48</v>
      </c>
      <c r="D752" s="50" t="s">
        <v>30</v>
      </c>
      <c r="E752" s="72">
        <f>'[2]1 в 2 года Исследования кала'!$BF$111</f>
        <v>0</v>
      </c>
      <c r="F752" s="65">
        <f>'[2]1 в 2 года Исследования кала'!$MY$111</f>
        <v>0</v>
      </c>
      <c r="G752" s="67">
        <f t="shared" si="247"/>
        <v>0</v>
      </c>
      <c r="H752" s="66">
        <f>'[2]1 в 2 года Исследования кала'!$M$111</f>
        <v>0</v>
      </c>
      <c r="I752" s="66">
        <f>'[2]1 в 2 года Исследования кала'!$Y$111</f>
        <v>0</v>
      </c>
      <c r="J752" s="66">
        <f>'[2]1 в 2 года Исследования кала'!$AK$111</f>
        <v>0</v>
      </c>
      <c r="K752" s="66">
        <f>'[2]1 в 2 года Исследования кала'!$BC$111</f>
        <v>0</v>
      </c>
      <c r="L752" s="68">
        <f t="shared" si="248"/>
        <v>0</v>
      </c>
      <c r="M752" s="65">
        <f>'[2]1 в 2 года Исследования кала'!$EF$111</f>
        <v>0</v>
      </c>
      <c r="N752" s="65">
        <f>'[2]1 в 2 года Исследования кала'!$GN$111</f>
        <v>0</v>
      </c>
      <c r="O752" s="65">
        <f>'[2]1 в 2 года Исследования кала'!$IV$111</f>
        <v>0</v>
      </c>
      <c r="P752" s="65">
        <f>'[2]1 в 2 года Исследования кала'!$MH$111</f>
        <v>0</v>
      </c>
      <c r="Q752" s="45">
        <f t="shared" si="242"/>
        <v>0</v>
      </c>
      <c r="R752" s="45">
        <f t="shared" si="243"/>
        <v>0</v>
      </c>
    </row>
    <row r="753" spans="2:18" s="41" customFormat="1" ht="29.25" customHeight="1" x14ac:dyDescent="0.25">
      <c r="B753" s="71"/>
      <c r="C753" s="50" t="s">
        <v>49</v>
      </c>
      <c r="D753" s="50" t="s">
        <v>30</v>
      </c>
      <c r="E753" s="72">
        <f>[2]Маммография!$U$102</f>
        <v>0</v>
      </c>
      <c r="F753" s="65">
        <f>[2]Маммография!$DT$102</f>
        <v>0</v>
      </c>
      <c r="G753" s="66">
        <f t="shared" si="247"/>
        <v>0</v>
      </c>
      <c r="H753" s="66">
        <f>[2]Маммография!$F$102</f>
        <v>0</v>
      </c>
      <c r="I753" s="66">
        <f>[2]Маммография!$J$102</f>
        <v>0</v>
      </c>
      <c r="J753" s="66">
        <f>[2]Маммография!$N$102</f>
        <v>0</v>
      </c>
      <c r="K753" s="66">
        <f>[2]Маммография!$T$102</f>
        <v>0</v>
      </c>
      <c r="L753" s="65">
        <f t="shared" si="248"/>
        <v>0</v>
      </c>
      <c r="M753" s="65">
        <f>[2]Маммография!$AW$102</f>
        <v>0</v>
      </c>
      <c r="N753" s="65">
        <f>[2]Маммография!$BQ$102</f>
        <v>0</v>
      </c>
      <c r="O753" s="65">
        <f>[2]Маммография!$CK$102</f>
        <v>0</v>
      </c>
      <c r="P753" s="65">
        <f>[2]Маммография!$DO$102</f>
        <v>0</v>
      </c>
      <c r="Q753" s="45">
        <f t="shared" si="242"/>
        <v>0</v>
      </c>
      <c r="R753" s="45">
        <f t="shared" si="243"/>
        <v>0</v>
      </c>
    </row>
    <row r="754" spans="2:18" s="41" customFormat="1" ht="29.25" customHeight="1" x14ac:dyDescent="0.25">
      <c r="B754" s="71"/>
      <c r="C754" s="69" t="s">
        <v>6</v>
      </c>
      <c r="D754" s="69"/>
      <c r="E754" s="83">
        <f>E723+E728+E729+E732+E736+E741+E746+E747+E748+E749+E750+E751+E752+E753</f>
        <v>8805</v>
      </c>
      <c r="F754" s="83">
        <f t="shared" ref="F754:P754" si="249">F723+F728+F729+F732+F736+F741+F746+F747+F748+F749+F750+F751+F752+F753</f>
        <v>16748.974808325267</v>
      </c>
      <c r="G754" s="83">
        <f t="shared" si="249"/>
        <v>8805</v>
      </c>
      <c r="H754" s="83">
        <f t="shared" si="249"/>
        <v>2097</v>
      </c>
      <c r="I754" s="83">
        <f t="shared" si="249"/>
        <v>2166</v>
      </c>
      <c r="J754" s="83">
        <f t="shared" si="249"/>
        <v>1898</v>
      </c>
      <c r="K754" s="83">
        <f t="shared" si="249"/>
        <v>2644</v>
      </c>
      <c r="L754" s="83">
        <f t="shared" si="249"/>
        <v>16748.974808325267</v>
      </c>
      <c r="M754" s="83">
        <f t="shared" si="249"/>
        <v>3609.2243079262257</v>
      </c>
      <c r="N754" s="83">
        <f t="shared" si="249"/>
        <v>3626.030971294736</v>
      </c>
      <c r="O754" s="83">
        <f t="shared" si="249"/>
        <v>3584.350275173746</v>
      </c>
      <c r="P754" s="83">
        <f t="shared" si="249"/>
        <v>5929.3692539305594</v>
      </c>
      <c r="Q754" s="45">
        <f t="shared" si="242"/>
        <v>0</v>
      </c>
      <c r="R754" s="45">
        <f t="shared" si="243"/>
        <v>0</v>
      </c>
    </row>
    <row r="755" spans="2:18" s="41" customFormat="1" ht="29.25" customHeight="1" x14ac:dyDescent="0.25">
      <c r="B755" s="71" t="s">
        <v>74</v>
      </c>
      <c r="C755" s="50" t="s">
        <v>12</v>
      </c>
      <c r="D755" s="59" t="s">
        <v>13</v>
      </c>
      <c r="E755" s="72">
        <f>SUM(E756:E764)</f>
        <v>13510</v>
      </c>
      <c r="F755" s="72">
        <f t="shared" ref="F755:P755" si="250">SUM(F756:F764)</f>
        <v>32298.708999078772</v>
      </c>
      <c r="G755" s="72">
        <f t="shared" si="250"/>
        <v>13510</v>
      </c>
      <c r="H755" s="72">
        <f t="shared" si="250"/>
        <v>3388</v>
      </c>
      <c r="I755" s="72">
        <f t="shared" si="250"/>
        <v>3765</v>
      </c>
      <c r="J755" s="72">
        <f t="shared" si="250"/>
        <v>3110</v>
      </c>
      <c r="K755" s="72">
        <f t="shared" si="250"/>
        <v>3247</v>
      </c>
      <c r="L755" s="72">
        <f t="shared" si="250"/>
        <v>32298.708999078775</v>
      </c>
      <c r="M755" s="72">
        <f t="shared" si="250"/>
        <v>7929.0699974429217</v>
      </c>
      <c r="N755" s="72">
        <f t="shared" si="250"/>
        <v>8839.829838466927</v>
      </c>
      <c r="O755" s="72">
        <f t="shared" si="250"/>
        <v>7431.932837556642</v>
      </c>
      <c r="P755" s="72">
        <f t="shared" si="250"/>
        <v>8097.8763256122857</v>
      </c>
      <c r="Q755" s="45">
        <f t="shared" si="242"/>
        <v>0</v>
      </c>
      <c r="R755" s="45">
        <f t="shared" si="243"/>
        <v>0</v>
      </c>
    </row>
    <row r="756" spans="2:18" s="41" customFormat="1" ht="29.25" customHeight="1" x14ac:dyDescent="0.25">
      <c r="B756" s="71"/>
      <c r="C756" s="46" t="s">
        <v>15</v>
      </c>
      <c r="D756" s="61" t="s">
        <v>13</v>
      </c>
      <c r="E756" s="73">
        <f>[1]заб.без.стом.!W$186</f>
        <v>4155</v>
      </c>
      <c r="F756" s="63">
        <f>[1]заб.без.стом.!EQ$186</f>
        <v>7384.9751432524117</v>
      </c>
      <c r="G756" s="64">
        <f>SUM(H756:K756)</f>
        <v>4155</v>
      </c>
      <c r="H756" s="64">
        <f>[1]заб.без.стом.!G$186</f>
        <v>978</v>
      </c>
      <c r="I756" s="64">
        <f>[1]заб.без.стом.!K$186</f>
        <v>1459</v>
      </c>
      <c r="J756" s="64">
        <f>[1]заб.без.стом.!O$186</f>
        <v>945</v>
      </c>
      <c r="K756" s="64">
        <f>[1]заб.без.стом.!V$186</f>
        <v>773</v>
      </c>
      <c r="L756" s="63">
        <f>SUM(M756:P756)</f>
        <v>7384.9751432524117</v>
      </c>
      <c r="M756" s="63">
        <f>[1]заб.без.стом.!BO$186</f>
        <v>1738.2685174731307</v>
      </c>
      <c r="N756" s="63">
        <f>[1]заб.без.стом.!CI$186</f>
        <v>2593.1838108315933</v>
      </c>
      <c r="O756" s="63">
        <f>[1]заб.без.стом.!DC$186</f>
        <v>1679.6152852884545</v>
      </c>
      <c r="P756" s="63">
        <f>[1]заб.без.стом.!EL$186</f>
        <v>1373.9075296592332</v>
      </c>
      <c r="Q756" s="45">
        <f t="shared" si="242"/>
        <v>0</v>
      </c>
      <c r="R756" s="45">
        <f t="shared" si="243"/>
        <v>0</v>
      </c>
    </row>
    <row r="757" spans="2:18" s="41" customFormat="1" ht="29.25" customHeight="1" x14ac:dyDescent="0.25">
      <c r="B757" s="71"/>
      <c r="C757" s="46" t="s">
        <v>14</v>
      </c>
      <c r="D757" s="61" t="s">
        <v>13</v>
      </c>
      <c r="E757" s="73">
        <f>[1]заб.без.стом.!W$188</f>
        <v>3064</v>
      </c>
      <c r="F757" s="63">
        <f>[1]заб.без.стом.!EQ$188</f>
        <v>8404.1107095888437</v>
      </c>
      <c r="G757" s="64">
        <f t="shared" ref="G757:G764" si="251">SUM(H757:K757)</f>
        <v>3064</v>
      </c>
      <c r="H757" s="64">
        <f>[1]заб.без.стом.!G$188</f>
        <v>861</v>
      </c>
      <c r="I757" s="64">
        <f>[1]заб.без.стом.!K$188</f>
        <v>824</v>
      </c>
      <c r="J757" s="64">
        <f>[1]заб.без.стом.!O$188</f>
        <v>487</v>
      </c>
      <c r="K757" s="64">
        <f>[1]заб.без.стом.!V$188</f>
        <v>892</v>
      </c>
      <c r="L757" s="63">
        <f t="shared" ref="L757:L764" si="252">SUM(M757:P757)</f>
        <v>8404.1107095888456</v>
      </c>
      <c r="M757" s="63">
        <f>[1]заб.без.стом.!BO$188</f>
        <v>2361.5989950900771</v>
      </c>
      <c r="N757" s="63">
        <f>[1]заб.без.стом.!CI$188</f>
        <v>2260.1133239886449</v>
      </c>
      <c r="O757" s="63">
        <f>[1]заб.без.стом.!DC$188</f>
        <v>1335.7708601729005</v>
      </c>
      <c r="P757" s="63">
        <f>[1]заб.без.стом.!EL$188</f>
        <v>2446.6275303372222</v>
      </c>
      <c r="Q757" s="45">
        <f t="shared" si="242"/>
        <v>0</v>
      </c>
      <c r="R757" s="45">
        <f t="shared" si="243"/>
        <v>0</v>
      </c>
    </row>
    <row r="758" spans="2:18" s="41" customFormat="1" ht="29.25" customHeight="1" x14ac:dyDescent="0.25">
      <c r="B758" s="71"/>
      <c r="C758" s="1" t="s">
        <v>16</v>
      </c>
      <c r="D758" s="61" t="s">
        <v>13</v>
      </c>
      <c r="E758" s="73">
        <f>[1]заб.без.стом.!W$190</f>
        <v>835</v>
      </c>
      <c r="F758" s="63">
        <f>[1]заб.без.стом.!EQ$190</f>
        <v>1923.8391813660621</v>
      </c>
      <c r="G758" s="64">
        <f t="shared" si="251"/>
        <v>835</v>
      </c>
      <c r="H758" s="64">
        <f>[1]заб.без.стом.!G$190</f>
        <v>385</v>
      </c>
      <c r="I758" s="64">
        <f>[1]заб.без.стом.!K$190</f>
        <v>150</v>
      </c>
      <c r="J758" s="64">
        <f>[1]заб.без.стом.!O$190</f>
        <v>150</v>
      </c>
      <c r="K758" s="64">
        <f>[1]заб.без.стом.!V$190</f>
        <v>150</v>
      </c>
      <c r="L758" s="63">
        <f t="shared" si="252"/>
        <v>1923.8391813660623</v>
      </c>
      <c r="M758" s="63">
        <f>[1]заб.без.стом.!BO$190</f>
        <v>887.0396225460288</v>
      </c>
      <c r="N758" s="63">
        <f>[1]заб.без.стом.!CI$190</f>
        <v>345.59985294001115</v>
      </c>
      <c r="O758" s="63">
        <f>[1]заб.без.стом.!DC$190</f>
        <v>345.59985294001115</v>
      </c>
      <c r="P758" s="63">
        <f>[1]заб.без.стом.!EL$190</f>
        <v>345.59985294001115</v>
      </c>
      <c r="Q758" s="45">
        <f t="shared" si="242"/>
        <v>0</v>
      </c>
      <c r="R758" s="45">
        <f t="shared" si="243"/>
        <v>0</v>
      </c>
    </row>
    <row r="759" spans="2:18" s="41" customFormat="1" ht="29.25" customHeight="1" x14ac:dyDescent="0.25">
      <c r="B759" s="71"/>
      <c r="C759" s="1" t="s">
        <v>37</v>
      </c>
      <c r="D759" s="61" t="s">
        <v>13</v>
      </c>
      <c r="E759" s="73">
        <f>[1]заб.без.стом.!W$191</f>
        <v>2203</v>
      </c>
      <c r="F759" s="63">
        <f>[1]заб.без.стом.!EQ$191</f>
        <v>7492.7145259784738</v>
      </c>
      <c r="G759" s="64">
        <f t="shared" si="251"/>
        <v>2203</v>
      </c>
      <c r="H759" s="64">
        <f>[1]заб.без.стом.!G$191</f>
        <v>327</v>
      </c>
      <c r="I759" s="64">
        <f>[1]заб.без.стом.!K$191</f>
        <v>600</v>
      </c>
      <c r="J759" s="64">
        <f>[1]заб.без.стом.!O$191</f>
        <v>600</v>
      </c>
      <c r="K759" s="64">
        <f>[1]заб.без.стом.!V$191</f>
        <v>676</v>
      </c>
      <c r="L759" s="63">
        <f t="shared" si="252"/>
        <v>7492.7145259784729</v>
      </c>
      <c r="M759" s="63">
        <f>[1]заб.без.стом.!BO$191</f>
        <v>1112.1732410326647</v>
      </c>
      <c r="N759" s="63">
        <f>[1]заб.без.стом.!CI$191</f>
        <v>2040.6848459314951</v>
      </c>
      <c r="O759" s="63">
        <f>[1]заб.без.стом.!DC$191</f>
        <v>2040.6848459314951</v>
      </c>
      <c r="P759" s="63">
        <f>[1]заб.без.стом.!EL$191</f>
        <v>2299.1715930828177</v>
      </c>
      <c r="Q759" s="45">
        <f t="shared" si="242"/>
        <v>0</v>
      </c>
      <c r="R759" s="45">
        <f t="shared" si="243"/>
        <v>0</v>
      </c>
    </row>
    <row r="760" spans="2:18" s="41" customFormat="1" ht="29.25" customHeight="1" x14ac:dyDescent="0.25">
      <c r="B760" s="71"/>
      <c r="C760" s="1" t="s">
        <v>17</v>
      </c>
      <c r="D760" s="61" t="s">
        <v>13</v>
      </c>
      <c r="E760" s="73">
        <f>[1]заб.без.стом.!W$192</f>
        <v>1117</v>
      </c>
      <c r="F760" s="63">
        <f>[1]заб.без.стом.!EQ$192</f>
        <v>2303.9551339044638</v>
      </c>
      <c r="G760" s="64">
        <f t="shared" si="251"/>
        <v>1117</v>
      </c>
      <c r="H760" s="64">
        <f>[1]заб.без.стом.!G$192</f>
        <v>317</v>
      </c>
      <c r="I760" s="64">
        <f>[1]заб.без.стом.!K$192</f>
        <v>272</v>
      </c>
      <c r="J760" s="64">
        <f>[1]заб.без.стом.!O$192</f>
        <v>291</v>
      </c>
      <c r="K760" s="64">
        <f>[1]заб.без.стом.!V$192</f>
        <v>237</v>
      </c>
      <c r="L760" s="63">
        <f t="shared" si="252"/>
        <v>2303.9551339044638</v>
      </c>
      <c r="M760" s="63">
        <f>[1]заб.без.стом.!BO$192</f>
        <v>653.85297891469554</v>
      </c>
      <c r="N760" s="63">
        <f>[1]заб.без.стом.!CI$192</f>
        <v>561.03473269652113</v>
      </c>
      <c r="O760" s="63">
        <f>[1]заб.без.стом.!DC$192</f>
        <v>600.2246588775281</v>
      </c>
      <c r="P760" s="63">
        <f>[1]заб.без.стом.!EL$192</f>
        <v>488.84276341571876</v>
      </c>
      <c r="Q760" s="45">
        <f t="shared" si="242"/>
        <v>0</v>
      </c>
      <c r="R760" s="45">
        <f t="shared" si="243"/>
        <v>0</v>
      </c>
    </row>
    <row r="761" spans="2:18" s="41" customFormat="1" ht="29.25" customHeight="1" x14ac:dyDescent="0.25">
      <c r="B761" s="71"/>
      <c r="C761" s="1" t="s">
        <v>23</v>
      </c>
      <c r="D761" s="61" t="s">
        <v>13</v>
      </c>
      <c r="E761" s="73">
        <f>[1]заб.без.стом.!W$193</f>
        <v>126</v>
      </c>
      <c r="F761" s="63">
        <f>[1]заб.без.стом.!EQ$193</f>
        <v>223.94870470512731</v>
      </c>
      <c r="G761" s="64">
        <f t="shared" si="251"/>
        <v>126</v>
      </c>
      <c r="H761" s="64">
        <f>[1]заб.без.стом.!G$193</f>
        <v>0</v>
      </c>
      <c r="I761" s="64">
        <f>[1]заб.без.стом.!$K$193</f>
        <v>0</v>
      </c>
      <c r="J761" s="64">
        <f>[1]заб.без.стом.!O$193</f>
        <v>39</v>
      </c>
      <c r="K761" s="64">
        <f>[1]заб.без.стом.!V$193</f>
        <v>87</v>
      </c>
      <c r="L761" s="63">
        <f t="shared" si="252"/>
        <v>223.94870470512728</v>
      </c>
      <c r="M761" s="63">
        <f>[1]заб.без.стом.!BO$193</f>
        <v>0</v>
      </c>
      <c r="N761" s="63">
        <f>[1]заб.без.стом.!CI$193</f>
        <v>0</v>
      </c>
      <c r="O761" s="63">
        <f>[1]заб.без.стом.!DC$193</f>
        <v>69.317456218253682</v>
      </c>
      <c r="P761" s="63">
        <f>[1]заб.без.стом.!EL$193</f>
        <v>154.6312484868736</v>
      </c>
      <c r="Q761" s="45">
        <f t="shared" si="242"/>
        <v>0</v>
      </c>
      <c r="R761" s="45">
        <f t="shared" si="243"/>
        <v>0</v>
      </c>
    </row>
    <row r="762" spans="2:18" s="41" customFormat="1" ht="29.25" customHeight="1" x14ac:dyDescent="0.25">
      <c r="B762" s="71"/>
      <c r="C762" s="1" t="s">
        <v>24</v>
      </c>
      <c r="D762" s="61" t="s">
        <v>13</v>
      </c>
      <c r="E762" s="73">
        <f>[1]заб.без.стом.!W$194</f>
        <v>850</v>
      </c>
      <c r="F762" s="63">
        <f>[1]заб.без.стом.!EQ$194</f>
        <v>1939.7477460252057</v>
      </c>
      <c r="G762" s="64">
        <f t="shared" si="251"/>
        <v>850</v>
      </c>
      <c r="H762" s="64">
        <f>[1]заб.без.стом.!G$194</f>
        <v>280</v>
      </c>
      <c r="I762" s="64">
        <f>[1]заб.без.стом.!K$194</f>
        <v>220</v>
      </c>
      <c r="J762" s="64">
        <f>[1]заб.без.стом.!O$194</f>
        <v>172</v>
      </c>
      <c r="K762" s="64">
        <f>[1]заб.без.стом.!V$194</f>
        <v>178</v>
      </c>
      <c r="L762" s="63">
        <f t="shared" si="252"/>
        <v>1939.747746025206</v>
      </c>
      <c r="M762" s="63">
        <f>[1]заб.без.стом.!BO$194</f>
        <v>638.97572810242082</v>
      </c>
      <c r="N762" s="63">
        <f>[1]заб.без.стом.!CI$194</f>
        <v>502.05235779475919</v>
      </c>
      <c r="O762" s="63">
        <f>[1]заб.без.стом.!DC$194</f>
        <v>392.51366154862984</v>
      </c>
      <c r="P762" s="63">
        <f>[1]заб.без.стом.!EL$194</f>
        <v>406.20599857939607</v>
      </c>
      <c r="Q762" s="45">
        <f t="shared" si="242"/>
        <v>0</v>
      </c>
      <c r="R762" s="45">
        <f t="shared" si="243"/>
        <v>0</v>
      </c>
    </row>
    <row r="763" spans="2:18" s="41" customFormat="1" ht="29.25" customHeight="1" x14ac:dyDescent="0.25">
      <c r="B763" s="71"/>
      <c r="C763" s="1" t="s">
        <v>20</v>
      </c>
      <c r="D763" s="61" t="s">
        <v>13</v>
      </c>
      <c r="E763" s="73">
        <f>[1]заб.без.стом.!W$195</f>
        <v>828</v>
      </c>
      <c r="F763" s="63">
        <f>[1]заб.без.стом.!EQ$195</f>
        <v>1853.2051542794661</v>
      </c>
      <c r="G763" s="64">
        <f t="shared" si="251"/>
        <v>828</v>
      </c>
      <c r="H763" s="64">
        <f>[1]заб.без.стом.!G$195</f>
        <v>240</v>
      </c>
      <c r="I763" s="64">
        <f>[1]заб.без.стом.!K$195</f>
        <v>240</v>
      </c>
      <c r="J763" s="64">
        <f>[1]заб.без.стом.!O$195</f>
        <v>258</v>
      </c>
      <c r="K763" s="64">
        <f>[1]заб.без.стом.!V$195</f>
        <v>90</v>
      </c>
      <c r="L763" s="63">
        <f t="shared" si="252"/>
        <v>1853.2051542794661</v>
      </c>
      <c r="M763" s="63">
        <f>[1]заб.без.стом.!BO$195</f>
        <v>537.16091428390325</v>
      </c>
      <c r="N763" s="63">
        <f>[1]заб.без.стом.!CI$195</f>
        <v>537.16091428390325</v>
      </c>
      <c r="O763" s="63">
        <f>[1]заб.без.стом.!DC$195</f>
        <v>577.44798285519596</v>
      </c>
      <c r="P763" s="63">
        <f>[1]заб.без.стом.!EL$195</f>
        <v>201.43534285646371</v>
      </c>
      <c r="Q763" s="45">
        <f t="shared" si="242"/>
        <v>0</v>
      </c>
      <c r="R763" s="45">
        <f t="shared" si="243"/>
        <v>0</v>
      </c>
    </row>
    <row r="764" spans="2:18" s="41" customFormat="1" ht="29.25" customHeight="1" x14ac:dyDescent="0.25">
      <c r="B764" s="71"/>
      <c r="C764" s="1" t="s">
        <v>19</v>
      </c>
      <c r="D764" s="61" t="s">
        <v>13</v>
      </c>
      <c r="E764" s="73">
        <f>[1]заб.без.стом.!W$196</f>
        <v>332</v>
      </c>
      <c r="F764" s="63">
        <f>[1]заб.без.стом.!EQ$196</f>
        <v>772.2126999787223</v>
      </c>
      <c r="G764" s="64">
        <f t="shared" si="251"/>
        <v>332</v>
      </c>
      <c r="H764" s="64">
        <f>[1]заб.без.стом.!G$196</f>
        <v>0</v>
      </c>
      <c r="I764" s="64">
        <f>[1]заб.без.стом.!K$196</f>
        <v>0</v>
      </c>
      <c r="J764" s="64">
        <f>[1]заб.без.стом.!O$196</f>
        <v>168</v>
      </c>
      <c r="K764" s="64">
        <f>[1]заб.без.стом.!V$196</f>
        <v>164</v>
      </c>
      <c r="L764" s="63">
        <f t="shared" si="252"/>
        <v>772.21269997872218</v>
      </c>
      <c r="M764" s="63">
        <f>[1]заб.без.стом.!BO$196</f>
        <v>0</v>
      </c>
      <c r="N764" s="63">
        <f>[1]заб.без.стом.!CI$196</f>
        <v>0</v>
      </c>
      <c r="O764" s="63">
        <f>[1]заб.без.стом.!DC$196</f>
        <v>390.75823372417273</v>
      </c>
      <c r="P764" s="63">
        <f>[1]заб.без.стом.!EL$196</f>
        <v>381.45446625454952</v>
      </c>
      <c r="Q764" s="45">
        <f t="shared" si="242"/>
        <v>0</v>
      </c>
      <c r="R764" s="45">
        <f t="shared" si="243"/>
        <v>0</v>
      </c>
    </row>
    <row r="765" spans="2:18" s="41" customFormat="1" ht="29.25" customHeight="1" x14ac:dyDescent="0.25">
      <c r="B765" s="71"/>
      <c r="C765" s="50" t="s">
        <v>25</v>
      </c>
      <c r="D765" s="59" t="s">
        <v>13</v>
      </c>
      <c r="E765" s="72">
        <f>'[1]стом обр.'!W$34</f>
        <v>1276</v>
      </c>
      <c r="F765" s="65">
        <f>'[1]стом обр.'!FE$34</f>
        <v>2348.98306110167</v>
      </c>
      <c r="G765" s="77">
        <f>H765+I765+J765+K765</f>
        <v>1276</v>
      </c>
      <c r="H765" s="66">
        <f>'[1]стом обр.'!G$34</f>
        <v>352</v>
      </c>
      <c r="I765" s="66">
        <f>'[1]стом обр.'!K$34</f>
        <v>306</v>
      </c>
      <c r="J765" s="66">
        <f>'[1]стом обр.'!O$34</f>
        <v>309</v>
      </c>
      <c r="K765" s="66">
        <f>'[1]стом обр.'!V$34</f>
        <v>309</v>
      </c>
      <c r="L765" s="65">
        <f>M765+N765+O765+P765</f>
        <v>2348.98306110167</v>
      </c>
      <c r="M765" s="65">
        <f>'[1]стом обр.'!CC$34</f>
        <v>647.99532720046068</v>
      </c>
      <c r="N765" s="65">
        <f>'[1]стом обр.'!CW$34</f>
        <v>563.31411966858229</v>
      </c>
      <c r="O765" s="65">
        <f>'[1]стом обр.'!DQ$34</f>
        <v>568.83680711631359</v>
      </c>
      <c r="P765" s="65">
        <f>'[1]стом обр.'!EZ$34</f>
        <v>568.83680711631359</v>
      </c>
      <c r="Q765" s="45">
        <f t="shared" si="242"/>
        <v>0</v>
      </c>
      <c r="R765" s="45">
        <f t="shared" si="243"/>
        <v>0</v>
      </c>
    </row>
    <row r="766" spans="2:18" s="41" customFormat="1" ht="29.25" customHeight="1" x14ac:dyDescent="0.25">
      <c r="B766" s="71"/>
      <c r="C766" s="54" t="s">
        <v>26</v>
      </c>
      <c r="D766" s="50" t="s">
        <v>27</v>
      </c>
      <c r="E766" s="72">
        <f>'[1]КТМРТ(обращение)'!Y$236</f>
        <v>0</v>
      </c>
      <c r="F766" s="65">
        <f>'[1]КТМРТ(обращение)'!EE$236</f>
        <v>0</v>
      </c>
      <c r="G766" s="77">
        <f>SUBTOTAL(9,H766:K766)</f>
        <v>0</v>
      </c>
      <c r="H766" s="66">
        <f>'[1]КТМРТ(обращение)'!H$236</f>
        <v>0</v>
      </c>
      <c r="I766" s="66">
        <f>'[1]КТМРТ(обращение)'!L$236</f>
        <v>0</v>
      </c>
      <c r="J766" s="66">
        <f>'[1]КТМРТ(обращение)'!Q$236</f>
        <v>0</v>
      </c>
      <c r="K766" s="66">
        <f>'[1]КТМРТ(обращение)'!X$236</f>
        <v>0</v>
      </c>
      <c r="L766" s="65">
        <f>SUBTOTAL(9,M766:P766)</f>
        <v>0</v>
      </c>
      <c r="M766" s="65">
        <f>'[1]КТМРТ(обращение)'!BC$236</f>
        <v>0</v>
      </c>
      <c r="N766" s="65">
        <f>'[1]КТМРТ(обращение)'!BW$236</f>
        <v>0</v>
      </c>
      <c r="O766" s="65">
        <f>'[1]КТМРТ(обращение)'!CQ$236</f>
        <v>0</v>
      </c>
      <c r="P766" s="65">
        <f>'[1]КТМРТ(обращение)'!DZ$236</f>
        <v>0</v>
      </c>
      <c r="Q766" s="45">
        <f t="shared" si="242"/>
        <v>0</v>
      </c>
      <c r="R766" s="45">
        <f t="shared" si="243"/>
        <v>0</v>
      </c>
    </row>
    <row r="767" spans="2:18" s="41" customFormat="1" ht="29.25" customHeight="1" x14ac:dyDescent="0.25">
      <c r="B767" s="71"/>
      <c r="C767" s="50" t="s">
        <v>57</v>
      </c>
      <c r="D767" s="59" t="s">
        <v>27</v>
      </c>
      <c r="E767" s="72">
        <f>'[1]КТМРТ(обращение)'!Y$216</f>
        <v>470</v>
      </c>
      <c r="F767" s="65">
        <f>'[1]КТМРТ(обращение)'!EE$216</f>
        <v>758.43429999999989</v>
      </c>
      <c r="G767" s="77">
        <f>H767+I767+J767+K767</f>
        <v>470</v>
      </c>
      <c r="H767" s="66">
        <f>'[1]КТМРТ(обращение)'!H$216</f>
        <v>110</v>
      </c>
      <c r="I767" s="66">
        <f>'[1]КТМРТ(обращение)'!L$216</f>
        <v>120</v>
      </c>
      <c r="J767" s="66">
        <f>'[1]КТМРТ(обращение)'!Q$216</f>
        <v>120</v>
      </c>
      <c r="K767" s="66">
        <f>'[1]КТМРТ(обращение)'!X$216</f>
        <v>120</v>
      </c>
      <c r="L767" s="65">
        <f>M767+N767+O767+P767</f>
        <v>758.43430000000012</v>
      </c>
      <c r="M767" s="65">
        <f>'[1]КТМРТ(обращение)'!BC$216</f>
        <v>177.50590000000003</v>
      </c>
      <c r="N767" s="65">
        <f>'[1]КТМРТ(обращение)'!BW$216</f>
        <v>193.64280000000002</v>
      </c>
      <c r="O767" s="65">
        <f>'[1]КТМРТ(обращение)'!CQ$216</f>
        <v>193.64280000000002</v>
      </c>
      <c r="P767" s="65">
        <f>'[1]КТМРТ(обращение)'!DZ$216</f>
        <v>193.64280000000002</v>
      </c>
      <c r="Q767" s="45">
        <f t="shared" si="242"/>
        <v>0</v>
      </c>
      <c r="R767" s="45">
        <f t="shared" si="243"/>
        <v>0</v>
      </c>
    </row>
    <row r="768" spans="2:18" s="41" customFormat="1" ht="29.25" customHeight="1" x14ac:dyDescent="0.25">
      <c r="B768" s="71"/>
      <c r="C768" s="50" t="s">
        <v>28</v>
      </c>
      <c r="D768" s="59" t="s">
        <v>13</v>
      </c>
      <c r="E768" s="72">
        <f>SUM(E769:E771)</f>
        <v>4434</v>
      </c>
      <c r="F768" s="72">
        <f t="shared" ref="F768:P768" si="253">SUM(F769:F771)</f>
        <v>4943.5778060821067</v>
      </c>
      <c r="G768" s="72">
        <f t="shared" si="253"/>
        <v>4434</v>
      </c>
      <c r="H768" s="72">
        <f t="shared" si="253"/>
        <v>1171</v>
      </c>
      <c r="I768" s="72">
        <f t="shared" si="253"/>
        <v>1569</v>
      </c>
      <c r="J768" s="72">
        <f t="shared" si="253"/>
        <v>808</v>
      </c>
      <c r="K768" s="72">
        <f t="shared" si="253"/>
        <v>886</v>
      </c>
      <c r="L768" s="72">
        <f t="shared" si="253"/>
        <v>4943.5778060821058</v>
      </c>
      <c r="M768" s="72">
        <f t="shared" si="253"/>
        <v>1347.9883639746861</v>
      </c>
      <c r="N768" s="72">
        <f t="shared" si="253"/>
        <v>1757.0414725984274</v>
      </c>
      <c r="O768" s="72">
        <f t="shared" si="253"/>
        <v>863.88528637709487</v>
      </c>
      <c r="P768" s="72">
        <f t="shared" si="253"/>
        <v>974.66268313189812</v>
      </c>
      <c r="Q768" s="45">
        <f t="shared" si="242"/>
        <v>0</v>
      </c>
      <c r="R768" s="45">
        <f t="shared" si="243"/>
        <v>0</v>
      </c>
    </row>
    <row r="769" spans="2:18" s="41" customFormat="1" ht="29.25" customHeight="1" x14ac:dyDescent="0.25">
      <c r="B769" s="71"/>
      <c r="C769" s="10" t="s">
        <v>15</v>
      </c>
      <c r="D769" s="61" t="s">
        <v>13</v>
      </c>
      <c r="E769" s="73">
        <f>'[1]неотложка с коэф'!W$50</f>
        <v>2430</v>
      </c>
      <c r="F769" s="63">
        <f>'[1]неотложка с коэф'!EQ$50</f>
        <v>2314.5889334582043</v>
      </c>
      <c r="G769" s="64">
        <f>SUM(H769:K769)</f>
        <v>2430</v>
      </c>
      <c r="H769" s="64">
        <f>'[1]неотложка с коэф'!G$50</f>
        <v>564</v>
      </c>
      <c r="I769" s="64">
        <f>'[1]неотложка с коэф'!K$50</f>
        <v>894</v>
      </c>
      <c r="J769" s="64">
        <f>'[1]неотложка с коэф'!O$50</f>
        <v>486</v>
      </c>
      <c r="K769" s="64">
        <f>'[1]неотложка с коэф'!V$50</f>
        <v>486</v>
      </c>
      <c r="L769" s="63">
        <f>SUM(M769:P769)</f>
        <v>2314.5889334582034</v>
      </c>
      <c r="M769" s="63">
        <f>'[1]неотложка с коэф'!BO$50</f>
        <v>537.21323393844727</v>
      </c>
      <c r="N769" s="63">
        <f>'[1]неотложка с коэф'!CI$50</f>
        <v>851.5401261364749</v>
      </c>
      <c r="O769" s="63">
        <f>'[1]неотложка с коэф'!DC$50</f>
        <v>462.9177866916408</v>
      </c>
      <c r="P769" s="63">
        <f>'[1]неотложка с коэф'!EL$50</f>
        <v>462.91778669164074</v>
      </c>
      <c r="Q769" s="45">
        <f t="shared" si="242"/>
        <v>0</v>
      </c>
      <c r="R769" s="45">
        <f t="shared" si="243"/>
        <v>0</v>
      </c>
    </row>
    <row r="770" spans="2:18" s="41" customFormat="1" ht="29.25" customHeight="1" x14ac:dyDescent="0.25">
      <c r="B770" s="71"/>
      <c r="C770" s="10" t="s">
        <v>14</v>
      </c>
      <c r="D770" s="61" t="s">
        <v>13</v>
      </c>
      <c r="E770" s="73">
        <f>'[1]неотложка с коэф'!W$51</f>
        <v>1412</v>
      </c>
      <c r="F770" s="63">
        <f>'[1]неотложка с коэф'!EQ$51</f>
        <v>2028.2559553951839</v>
      </c>
      <c r="G770" s="64">
        <f t="shared" ref="G770:G771" si="254">SUM(H770:K770)</f>
        <v>1412</v>
      </c>
      <c r="H770" s="64">
        <f>'[1]неотложка с коэф'!G$51</f>
        <v>462</v>
      </c>
      <c r="I770" s="64">
        <f>'[1]неотложка с коэф'!K$51</f>
        <v>523</v>
      </c>
      <c r="J770" s="64">
        <f>'[1]неотложка с коэф'!O$51</f>
        <v>176</v>
      </c>
      <c r="K770" s="64">
        <f>'[1]неотложка с коэф'!V$51</f>
        <v>251</v>
      </c>
      <c r="L770" s="63">
        <f t="shared" ref="L770:L771" si="255">SUM(M770:P770)</f>
        <v>2028.2559553951842</v>
      </c>
      <c r="M770" s="63">
        <f>'[1]неотложка с коэф'!BO$51</f>
        <v>663.63615537717783</v>
      </c>
      <c r="N770" s="63">
        <f>'[1]неотложка с коэф'!CI$51</f>
        <v>751.25911095728134</v>
      </c>
      <c r="O770" s="63">
        <f>'[1]неотложка с коэф'!DC$51</f>
        <v>252.81377347702011</v>
      </c>
      <c r="P770" s="63">
        <f>'[1]неотложка с коэф'!EL$51</f>
        <v>360.54691558370484</v>
      </c>
      <c r="Q770" s="45">
        <f t="shared" si="242"/>
        <v>0</v>
      </c>
      <c r="R770" s="45">
        <f t="shared" si="243"/>
        <v>0</v>
      </c>
    </row>
    <row r="771" spans="2:18" s="41" customFormat="1" ht="29.25" customHeight="1" x14ac:dyDescent="0.25">
      <c r="B771" s="71"/>
      <c r="C771" s="10" t="s">
        <v>17</v>
      </c>
      <c r="D771" s="61" t="s">
        <v>13</v>
      </c>
      <c r="E771" s="73">
        <f>'[1]неотложка с коэф'!W$52</f>
        <v>592</v>
      </c>
      <c r="F771" s="63">
        <f>'[1]неотложка с коэф'!EQ$52</f>
        <v>600.73291722871841</v>
      </c>
      <c r="G771" s="64">
        <f t="shared" si="254"/>
        <v>592</v>
      </c>
      <c r="H771" s="64">
        <f>'[1]неотложка с коэф'!G$52</f>
        <v>145</v>
      </c>
      <c r="I771" s="64">
        <f>'[1]неотложка с коэф'!K$52</f>
        <v>152</v>
      </c>
      <c r="J771" s="64">
        <f>'[1]неотложка с коэф'!O$52</f>
        <v>146</v>
      </c>
      <c r="K771" s="64">
        <f>'[1]неотложка с коэф'!V$52</f>
        <v>149</v>
      </c>
      <c r="L771" s="63">
        <f t="shared" si="255"/>
        <v>600.73291722871841</v>
      </c>
      <c r="M771" s="63">
        <f>'[1]неотложка с коэф'!BO$52</f>
        <v>147.13897465906106</v>
      </c>
      <c r="N771" s="63">
        <f>'[1]неотложка с коэф'!CI$52</f>
        <v>154.24223550467093</v>
      </c>
      <c r="O771" s="63">
        <f>'[1]неотложка с коэф'!DC$52</f>
        <v>148.15372620843391</v>
      </c>
      <c r="P771" s="63">
        <f>'[1]неотложка с коэф'!EL$52</f>
        <v>151.19798085655242</v>
      </c>
      <c r="Q771" s="45">
        <f t="shared" si="242"/>
        <v>0</v>
      </c>
      <c r="R771" s="45">
        <f t="shared" si="243"/>
        <v>0</v>
      </c>
    </row>
    <row r="772" spans="2:18" s="41" customFormat="1" ht="29.25" customHeight="1" x14ac:dyDescent="0.25">
      <c r="B772" s="71"/>
      <c r="C772" s="50" t="s">
        <v>29</v>
      </c>
      <c r="D772" s="59" t="s">
        <v>30</v>
      </c>
      <c r="E772" s="72">
        <f>SUM(E773:E780)</f>
        <v>5319</v>
      </c>
      <c r="F772" s="72">
        <f t="shared" ref="F772:P772" si="256">SUM(F773:F780)</f>
        <v>1392.8519707147891</v>
      </c>
      <c r="G772" s="72">
        <f t="shared" si="256"/>
        <v>5319</v>
      </c>
      <c r="H772" s="72">
        <f t="shared" si="256"/>
        <v>998</v>
      </c>
      <c r="I772" s="72">
        <f t="shared" si="256"/>
        <v>1293</v>
      </c>
      <c r="J772" s="72">
        <f t="shared" si="256"/>
        <v>1236</v>
      </c>
      <c r="K772" s="72">
        <f t="shared" si="256"/>
        <v>1792</v>
      </c>
      <c r="L772" s="72">
        <f t="shared" si="256"/>
        <v>1392.8519707147893</v>
      </c>
      <c r="M772" s="72">
        <f t="shared" si="256"/>
        <v>252.07899679209783</v>
      </c>
      <c r="N772" s="72">
        <f t="shared" si="256"/>
        <v>339.48461805153482</v>
      </c>
      <c r="O772" s="72">
        <f t="shared" si="256"/>
        <v>327.17720728227602</v>
      </c>
      <c r="P772" s="72">
        <f t="shared" si="256"/>
        <v>474.11114858888038</v>
      </c>
      <c r="Q772" s="45">
        <f t="shared" si="242"/>
        <v>0</v>
      </c>
      <c r="R772" s="45">
        <f t="shared" si="243"/>
        <v>0</v>
      </c>
    </row>
    <row r="773" spans="2:18" s="41" customFormat="1" ht="29.25" customHeight="1" x14ac:dyDescent="0.25">
      <c r="B773" s="71"/>
      <c r="C773" s="3" t="s">
        <v>14</v>
      </c>
      <c r="D773" s="61" t="s">
        <v>30</v>
      </c>
      <c r="E773" s="73">
        <f>[1]ДНХБ!W$141</f>
        <v>780</v>
      </c>
      <c r="F773" s="63">
        <f>[1]ДНХБ!EE$141</f>
        <v>261.61197383880005</v>
      </c>
      <c r="G773" s="64">
        <f>SUM(H773:K773)</f>
        <v>780</v>
      </c>
      <c r="H773" s="64">
        <f>[1]ДНХБ!G$141</f>
        <v>162</v>
      </c>
      <c r="I773" s="64">
        <f>[1]ДНХБ!K$141</f>
        <v>204</v>
      </c>
      <c r="J773" s="64">
        <f>[1]ДНХБ!O$141</f>
        <v>207</v>
      </c>
      <c r="K773" s="64">
        <f>[1]ДНХБ!V$141</f>
        <v>207</v>
      </c>
      <c r="L773" s="63">
        <f>SUM(M773:P773)</f>
        <v>261.61197383880005</v>
      </c>
      <c r="M773" s="63">
        <f>[1]ДНХБ!BC$141</f>
        <v>54.334794566520003</v>
      </c>
      <c r="N773" s="63">
        <f>[1]ДНХБ!BW$141</f>
        <v>68.421593157839993</v>
      </c>
      <c r="O773" s="63">
        <f>[1]ДНХБ!CQ$141</f>
        <v>69.427793057220015</v>
      </c>
      <c r="P773" s="63">
        <f>[1]ДНХБ!DZ$141</f>
        <v>69.427793057220015</v>
      </c>
      <c r="Q773" s="45">
        <f t="shared" si="242"/>
        <v>0</v>
      </c>
      <c r="R773" s="45">
        <f t="shared" si="243"/>
        <v>0</v>
      </c>
    </row>
    <row r="774" spans="2:18" s="41" customFormat="1" ht="29.25" customHeight="1" x14ac:dyDescent="0.25">
      <c r="B774" s="71"/>
      <c r="C774" s="3" t="s">
        <v>15</v>
      </c>
      <c r="D774" s="61" t="s">
        <v>30</v>
      </c>
      <c r="E774" s="73">
        <f>[1]ДНХБ!W$142</f>
        <v>2373</v>
      </c>
      <c r="F774" s="63">
        <f>[1]ДНХБ!EE$142</f>
        <v>527.76463922353082</v>
      </c>
      <c r="G774" s="64">
        <f t="shared" ref="G774:G780" si="257">SUM(H774:K774)</f>
        <v>2373</v>
      </c>
      <c r="H774" s="64">
        <f>[1]ДНХБ!G$142</f>
        <v>585</v>
      </c>
      <c r="I774" s="64">
        <f>[1]ДНХБ!K$142</f>
        <v>663</v>
      </c>
      <c r="J774" s="64">
        <f>[1]ДНХБ!O$142</f>
        <v>572</v>
      </c>
      <c r="K774" s="64">
        <f>[1]ДНХБ!V$142</f>
        <v>553</v>
      </c>
      <c r="L774" s="63">
        <f t="shared" ref="L774:L780" si="258">SUM(M774:P774)</f>
        <v>527.76463922353093</v>
      </c>
      <c r="M774" s="63">
        <f>[1]ДНХБ!BC$142</f>
        <v>130.10632698936604</v>
      </c>
      <c r="N774" s="63">
        <f>[1]ДНХБ!$BW$142</f>
        <v>147.45383725461483</v>
      </c>
      <c r="O774" s="63">
        <f>[1]ДНХБ!CQ$142</f>
        <v>127.2150752784912</v>
      </c>
      <c r="P774" s="63">
        <f>[1]ДНХБ!DZ$142</f>
        <v>122.98939970105882</v>
      </c>
      <c r="Q774" s="45">
        <f t="shared" si="242"/>
        <v>0</v>
      </c>
      <c r="R774" s="45">
        <f t="shared" si="243"/>
        <v>0</v>
      </c>
    </row>
    <row r="775" spans="2:18" s="41" customFormat="1" ht="29.25" customHeight="1" x14ac:dyDescent="0.25">
      <c r="B775" s="71"/>
      <c r="C775" s="3" t="s">
        <v>20</v>
      </c>
      <c r="D775" s="61" t="s">
        <v>30</v>
      </c>
      <c r="E775" s="73">
        <f>[1]ДНХБ!W$143</f>
        <v>617</v>
      </c>
      <c r="F775" s="63">
        <f>[1]ДНХБ!EE$143</f>
        <v>162.79419972057838</v>
      </c>
      <c r="G775" s="64">
        <f t="shared" si="257"/>
        <v>617</v>
      </c>
      <c r="H775" s="64">
        <f>[1]ДНХБ!G$143</f>
        <v>1</v>
      </c>
      <c r="I775" s="64">
        <f>[1]ДНХБ!K$143</f>
        <v>0</v>
      </c>
      <c r="J775" s="64">
        <f>[1]ДНХБ!O$143</f>
        <v>56</v>
      </c>
      <c r="K775" s="64">
        <f>[1]ДНХБ!V$143</f>
        <v>560</v>
      </c>
      <c r="L775" s="63">
        <f t="shared" si="258"/>
        <v>162.7941997205784</v>
      </c>
      <c r="M775" s="63">
        <f>[1]ДНХБ!BC$143</f>
        <v>0.26384797361519996</v>
      </c>
      <c r="N775" s="63">
        <f>[1]ДНХБ!BW$143</f>
        <v>0</v>
      </c>
      <c r="O775" s="63">
        <f>[1]ДНХБ!CQ$143</f>
        <v>14.775486522451196</v>
      </c>
      <c r="P775" s="63">
        <f>[1]ДНХБ!DZ$143</f>
        <v>147.754865224512</v>
      </c>
      <c r="Q775" s="45">
        <f t="shared" si="242"/>
        <v>0</v>
      </c>
      <c r="R775" s="45">
        <f t="shared" si="243"/>
        <v>0</v>
      </c>
    </row>
    <row r="776" spans="2:18" s="41" customFormat="1" ht="29.25" customHeight="1" x14ac:dyDescent="0.25">
      <c r="B776" s="71"/>
      <c r="C776" s="3" t="s">
        <v>17</v>
      </c>
      <c r="D776" s="61" t="s">
        <v>30</v>
      </c>
      <c r="E776" s="73">
        <f>[1]ДНХБ!W$144</f>
        <v>214</v>
      </c>
      <c r="F776" s="63">
        <f>[1]ДНХБ!EE$144</f>
        <v>50.704726929526792</v>
      </c>
      <c r="G776" s="64">
        <f t="shared" si="257"/>
        <v>214</v>
      </c>
      <c r="H776" s="64">
        <f>[1]ДНХБ!G$144</f>
        <v>52</v>
      </c>
      <c r="I776" s="64">
        <f>[1]ДНХБ!K$144</f>
        <v>54</v>
      </c>
      <c r="J776" s="64">
        <f>[1]ДНХБ!O$144</f>
        <v>54</v>
      </c>
      <c r="K776" s="64">
        <f>[1]ДНХБ!V$144</f>
        <v>54</v>
      </c>
      <c r="L776" s="63">
        <f t="shared" si="258"/>
        <v>50.704726929526799</v>
      </c>
      <c r="M776" s="63">
        <f>[1]ДНХБ!BC$144</f>
        <v>12.3207747679224</v>
      </c>
      <c r="N776" s="63">
        <f>[1]ДНХБ!BW$144</f>
        <v>12.794650720534801</v>
      </c>
      <c r="O776" s="63">
        <f>[1]ДНХБ!CQ$144</f>
        <v>12.794650720534801</v>
      </c>
      <c r="P776" s="63">
        <f>[1]ДНХБ!DZ$144</f>
        <v>12.794650720534801</v>
      </c>
      <c r="Q776" s="45">
        <f t="shared" si="242"/>
        <v>0</v>
      </c>
      <c r="R776" s="45">
        <f t="shared" si="243"/>
        <v>0</v>
      </c>
    </row>
    <row r="777" spans="2:18" s="41" customFormat="1" ht="29.25" customHeight="1" x14ac:dyDescent="0.25">
      <c r="B777" s="71"/>
      <c r="C777" s="3" t="s">
        <v>18</v>
      </c>
      <c r="D777" s="61" t="s">
        <v>30</v>
      </c>
      <c r="E777" s="73">
        <f>[1]ДНХБ!W$145</f>
        <v>675</v>
      </c>
      <c r="F777" s="63">
        <f>[1]ДНХБ!EE$145</f>
        <v>209.56452904354498</v>
      </c>
      <c r="G777" s="64">
        <f t="shared" si="257"/>
        <v>675</v>
      </c>
      <c r="H777" s="64">
        <f>[1]ДНХБ!G$145</f>
        <v>21</v>
      </c>
      <c r="I777" s="64">
        <f>[1]ДНХБ!K$145</f>
        <v>224</v>
      </c>
      <c r="J777" s="64">
        <f>[1]ДНХБ!O$145</f>
        <v>220</v>
      </c>
      <c r="K777" s="64">
        <f>[1]ДНХБ!V$145</f>
        <v>210</v>
      </c>
      <c r="L777" s="63">
        <f t="shared" si="258"/>
        <v>209.56452904354501</v>
      </c>
      <c r="M777" s="63">
        <f>[1]ДНХБ!BC$145</f>
        <v>6.5197853480214008</v>
      </c>
      <c r="N777" s="63">
        <f>[1]ДНХБ!BW$145</f>
        <v>69.544377045561603</v>
      </c>
      <c r="O777" s="63">
        <f>[1]ДНХБ!CQ$145</f>
        <v>68.302513169747996</v>
      </c>
      <c r="P777" s="63">
        <f>[1]ДНХБ!DZ$145</f>
        <v>65.197853480214008</v>
      </c>
      <c r="Q777" s="45">
        <f t="shared" si="242"/>
        <v>0</v>
      </c>
      <c r="R777" s="45">
        <f t="shared" si="243"/>
        <v>0</v>
      </c>
    </row>
    <row r="778" spans="2:18" s="41" customFormat="1" ht="29.25" customHeight="1" x14ac:dyDescent="0.25">
      <c r="B778" s="71"/>
      <c r="C778" s="3" t="s">
        <v>24</v>
      </c>
      <c r="D778" s="61" t="s">
        <v>30</v>
      </c>
      <c r="E778" s="73">
        <f>[1]ДНХБ!W$146</f>
        <v>460</v>
      </c>
      <c r="F778" s="63">
        <f>[1]ДНХБ!EE$146</f>
        <v>116.49038835095999</v>
      </c>
      <c r="G778" s="64">
        <f t="shared" si="257"/>
        <v>460</v>
      </c>
      <c r="H778" s="64">
        <f>[1]ДНХБ!G$146</f>
        <v>131</v>
      </c>
      <c r="I778" s="64">
        <f>[1]ДНХБ!K$146</f>
        <v>101</v>
      </c>
      <c r="J778" s="64">
        <f>[1]ДНХБ!O$146</f>
        <v>96</v>
      </c>
      <c r="K778" s="64">
        <f>[1]ДНХБ!V$146</f>
        <v>132</v>
      </c>
      <c r="L778" s="63">
        <f t="shared" si="258"/>
        <v>116.49038835095999</v>
      </c>
      <c r="M778" s="63">
        <f>[1]ДНХБ!BC$146</f>
        <v>33.174436682555992</v>
      </c>
      <c r="N778" s="63">
        <f>[1]ДНХБ!$BW$146</f>
        <v>25.577237442275997</v>
      </c>
      <c r="O778" s="63">
        <f>[1]ДНХБ!CQ$146</f>
        <v>24.311037568895998</v>
      </c>
      <c r="P778" s="63">
        <f>[1]ДНХБ!DZ$146</f>
        <v>33.427676657231999</v>
      </c>
      <c r="Q778" s="45">
        <f t="shared" si="242"/>
        <v>0</v>
      </c>
      <c r="R778" s="45">
        <f t="shared" si="243"/>
        <v>0</v>
      </c>
    </row>
    <row r="779" spans="2:18" s="41" customFormat="1" ht="29.25" customHeight="1" x14ac:dyDescent="0.25">
      <c r="B779" s="71"/>
      <c r="C779" s="3" t="s">
        <v>19</v>
      </c>
      <c r="D779" s="61" t="s">
        <v>30</v>
      </c>
      <c r="E779" s="73">
        <f>[1]ДНХБ!W$147</f>
        <v>20</v>
      </c>
      <c r="F779" s="63">
        <f>[1]ДНХБ!EE$147</f>
        <v>3.8209596179039993</v>
      </c>
      <c r="G779" s="64">
        <f t="shared" si="257"/>
        <v>20</v>
      </c>
      <c r="H779" s="64">
        <f>[1]ДНХБ!G$147</f>
        <v>0</v>
      </c>
      <c r="I779" s="64">
        <f>[1]ДНХБ!K$147</f>
        <v>0</v>
      </c>
      <c r="J779" s="64">
        <f>[1]ДНХБ!O$147</f>
        <v>0</v>
      </c>
      <c r="K779" s="64">
        <f>[1]ДНХБ!V$147</f>
        <v>20</v>
      </c>
      <c r="L779" s="63">
        <f t="shared" si="258"/>
        <v>3.8209596179039993</v>
      </c>
      <c r="M779" s="63">
        <f>[1]ДНХБ!BC$147</f>
        <v>0</v>
      </c>
      <c r="N779" s="63">
        <f>[1]ДНХБ!BW$147</f>
        <v>0</v>
      </c>
      <c r="O779" s="63">
        <f>[1]ДНХБ!$CQ$147</f>
        <v>0</v>
      </c>
      <c r="P779" s="63">
        <f>[1]ДНХБ!DZ$147</f>
        <v>3.8209596179039993</v>
      </c>
      <c r="Q779" s="45">
        <f t="shared" si="242"/>
        <v>0</v>
      </c>
      <c r="R779" s="45">
        <f t="shared" si="243"/>
        <v>0</v>
      </c>
    </row>
    <row r="780" spans="2:18" s="41" customFormat="1" ht="29.25" customHeight="1" x14ac:dyDescent="0.25">
      <c r="B780" s="71"/>
      <c r="C780" s="3" t="s">
        <v>16</v>
      </c>
      <c r="D780" s="61" t="s">
        <v>30</v>
      </c>
      <c r="E780" s="73">
        <f>[1]ДНХБ!W$148</f>
        <v>180</v>
      </c>
      <c r="F780" s="63">
        <f>[1]ДНХБ!EE$148</f>
        <v>60.100553989944004</v>
      </c>
      <c r="G780" s="64">
        <f t="shared" si="257"/>
        <v>180</v>
      </c>
      <c r="H780" s="64">
        <f>[1]ДНХБ!G$148</f>
        <v>46</v>
      </c>
      <c r="I780" s="64">
        <f>[1]ДНХБ!K$148</f>
        <v>47</v>
      </c>
      <c r="J780" s="64">
        <f>[1]ДНХБ!$O$148</f>
        <v>31</v>
      </c>
      <c r="K780" s="64">
        <f>[1]ДНХБ!V$148</f>
        <v>56</v>
      </c>
      <c r="L780" s="63">
        <f t="shared" si="258"/>
        <v>60.100553989944004</v>
      </c>
      <c r="M780" s="63">
        <f>[1]ДНХБ!BC$148</f>
        <v>15.359030464096799</v>
      </c>
      <c r="N780" s="63">
        <f>[1]ДНХБ!BW$148</f>
        <v>15.692922430707601</v>
      </c>
      <c r="O780" s="63">
        <f>[1]ДНХБ!CQ$148</f>
        <v>10.3506509649348</v>
      </c>
      <c r="P780" s="63">
        <f>[1]ДНХБ!DZ$148</f>
        <v>18.697950130204802</v>
      </c>
      <c r="Q780" s="45">
        <f t="shared" si="242"/>
        <v>0</v>
      </c>
      <c r="R780" s="45">
        <f t="shared" si="243"/>
        <v>0</v>
      </c>
    </row>
    <row r="781" spans="2:18" s="41" customFormat="1" ht="29.25" customHeight="1" x14ac:dyDescent="0.25">
      <c r="B781" s="71"/>
      <c r="C781" s="50" t="s">
        <v>32</v>
      </c>
      <c r="D781" s="59" t="s">
        <v>30</v>
      </c>
      <c r="E781" s="72">
        <f>E782+E783+E784</f>
        <v>2880</v>
      </c>
      <c r="F781" s="65">
        <f>[1]ФАП!EL$54</f>
        <v>5768.8876980000023</v>
      </c>
      <c r="G781" s="66">
        <f>G782+G783+G784</f>
        <v>2880</v>
      </c>
      <c r="H781" s="66">
        <f t="shared" ref="H781:K781" si="259">H782+H783+H784</f>
        <v>720</v>
      </c>
      <c r="I781" s="66">
        <f t="shared" si="259"/>
        <v>720</v>
      </c>
      <c r="J781" s="66">
        <f t="shared" si="259"/>
        <v>720</v>
      </c>
      <c r="K781" s="66">
        <f t="shared" si="259"/>
        <v>720</v>
      </c>
      <c r="L781" s="65">
        <f>[1]ФАП!EL$54</f>
        <v>5768.8876980000023</v>
      </c>
      <c r="M781" s="65">
        <f>[1]ФАП!BJ$54</f>
        <v>483.11140499999999</v>
      </c>
      <c r="N781" s="65">
        <f>[1]ФАП!CD$54</f>
        <v>1761.9254310000006</v>
      </c>
      <c r="O781" s="65">
        <f>[1]ФАП!CX$54</f>
        <v>1761.9254310000006</v>
      </c>
      <c r="P781" s="65">
        <f>[1]ФАП!EG$54</f>
        <v>1761.9254310000006</v>
      </c>
      <c r="Q781" s="45">
        <f t="shared" si="242"/>
        <v>0</v>
      </c>
      <c r="R781" s="45">
        <f t="shared" si="243"/>
        <v>0</v>
      </c>
    </row>
    <row r="782" spans="2:18" s="41" customFormat="1" ht="29.25" customHeight="1" x14ac:dyDescent="0.25">
      <c r="B782" s="71"/>
      <c r="C782" s="4" t="s">
        <v>33</v>
      </c>
      <c r="D782" s="61" t="s">
        <v>30</v>
      </c>
      <c r="E782" s="73">
        <f>[1]ФАП!W$56</f>
        <v>960</v>
      </c>
      <c r="F782" s="63">
        <f>[1]ФАП!EL$56</f>
        <v>237.22307158441564</v>
      </c>
      <c r="G782" s="64">
        <f>SUM(H782:K782)</f>
        <v>960</v>
      </c>
      <c r="H782" s="64">
        <f>[1]ФАП!G$56</f>
        <v>240</v>
      </c>
      <c r="I782" s="64">
        <f>[1]ФАП!K$56</f>
        <v>240</v>
      </c>
      <c r="J782" s="64">
        <f>[1]ФАП!O$56</f>
        <v>240</v>
      </c>
      <c r="K782" s="64">
        <f>[1]ФАП!V$56</f>
        <v>240</v>
      </c>
      <c r="L782" s="63">
        <f>[1]ФАП!EL$56</f>
        <v>237.22307158441564</v>
      </c>
      <c r="M782" s="63">
        <f>[1]ФАП!BJ$56</f>
        <v>59.305767896103909</v>
      </c>
      <c r="N782" s="63">
        <f>[1]ФАП!CD$56</f>
        <v>59.305767896103909</v>
      </c>
      <c r="O782" s="63">
        <f>[1]ФАП!$CX$56</f>
        <v>59.305767896103909</v>
      </c>
      <c r="P782" s="63">
        <f>[1]ФАП!EG$56</f>
        <v>59.305767896103909</v>
      </c>
      <c r="Q782" s="45">
        <f t="shared" si="242"/>
        <v>0</v>
      </c>
      <c r="R782" s="45">
        <f t="shared" si="243"/>
        <v>0</v>
      </c>
    </row>
    <row r="783" spans="2:18" s="41" customFormat="1" ht="29.25" customHeight="1" x14ac:dyDescent="0.25">
      <c r="B783" s="71"/>
      <c r="C783" s="4" t="s">
        <v>34</v>
      </c>
      <c r="D783" s="61" t="s">
        <v>30</v>
      </c>
      <c r="E783" s="73">
        <f>[1]ФАП!W$57</f>
        <v>960</v>
      </c>
      <c r="F783" s="63">
        <f>[1]ФАП!EL$57</f>
        <v>237.22307158441564</v>
      </c>
      <c r="G783" s="64">
        <f t="shared" ref="G783:G784" si="260">SUM(H783:K783)</f>
        <v>960</v>
      </c>
      <c r="H783" s="64">
        <f>[1]ФАП!G$57</f>
        <v>240</v>
      </c>
      <c r="I783" s="64">
        <f>[1]ФАП!K$57</f>
        <v>240</v>
      </c>
      <c r="J783" s="64">
        <f>[1]ФАП!O$57</f>
        <v>240</v>
      </c>
      <c r="K783" s="64">
        <f>[1]ФАП!V$57</f>
        <v>240</v>
      </c>
      <c r="L783" s="63">
        <f>[1]ФАП!EL$57</f>
        <v>237.22307158441564</v>
      </c>
      <c r="M783" s="63">
        <f>[1]ФАП!BJ$57</f>
        <v>59.305767896103909</v>
      </c>
      <c r="N783" s="63">
        <f>[1]ФАП!CD$57</f>
        <v>59.305767896103909</v>
      </c>
      <c r="O783" s="63">
        <f>[1]ФАП!CX$57</f>
        <v>59.305767896103909</v>
      </c>
      <c r="P783" s="63">
        <f>[1]ФАП!EG$57</f>
        <v>59.305767896103909</v>
      </c>
      <c r="Q783" s="45">
        <f t="shared" si="242"/>
        <v>0</v>
      </c>
      <c r="R783" s="45">
        <f t="shared" si="243"/>
        <v>0</v>
      </c>
    </row>
    <row r="784" spans="2:18" s="41" customFormat="1" ht="29.25" customHeight="1" x14ac:dyDescent="0.25">
      <c r="B784" s="71"/>
      <c r="C784" s="4" t="s">
        <v>35</v>
      </c>
      <c r="D784" s="61" t="s">
        <v>30</v>
      </c>
      <c r="E784" s="73">
        <f>[1]ФАП!W$58</f>
        <v>960</v>
      </c>
      <c r="F784" s="63">
        <f>[1]ФАП!EL$58</f>
        <v>237.22307158441564</v>
      </c>
      <c r="G784" s="64">
        <f t="shared" si="260"/>
        <v>960</v>
      </c>
      <c r="H784" s="64">
        <f>[1]ФАП!G$58</f>
        <v>240</v>
      </c>
      <c r="I784" s="64">
        <f>[1]ФАП!K$58</f>
        <v>240</v>
      </c>
      <c r="J784" s="64">
        <f>[1]ФАП!O$58</f>
        <v>240</v>
      </c>
      <c r="K784" s="64">
        <f>[1]ФАП!V$58</f>
        <v>240</v>
      </c>
      <c r="L784" s="63">
        <f>[1]ФАП!EL$58</f>
        <v>237.22307158441564</v>
      </c>
      <c r="M784" s="63">
        <f>[1]ФАП!BJ$58</f>
        <v>59.305767896103909</v>
      </c>
      <c r="N784" s="63">
        <f>[1]ФАП!CD$58</f>
        <v>59.305767896103909</v>
      </c>
      <c r="O784" s="63">
        <f>[1]ФАП!CX$58</f>
        <v>59.305767896103909</v>
      </c>
      <c r="P784" s="63">
        <f>[1]ФАП!EG$58</f>
        <v>59.305767896103909</v>
      </c>
      <c r="Q784" s="45">
        <f t="shared" si="242"/>
        <v>0</v>
      </c>
      <c r="R784" s="45">
        <f t="shared" si="243"/>
        <v>0</v>
      </c>
    </row>
    <row r="785" spans="2:18" s="41" customFormat="1" ht="29.25" customHeight="1" x14ac:dyDescent="0.25">
      <c r="B785" s="71"/>
      <c r="C785" s="50" t="s">
        <v>36</v>
      </c>
      <c r="D785" s="59" t="s">
        <v>30</v>
      </c>
      <c r="E785" s="72">
        <f>SUM(E786:E792)</f>
        <v>2014</v>
      </c>
      <c r="F785" s="72">
        <f t="shared" ref="F785:P785" si="261">SUM(F786:F792)</f>
        <v>488.91547233244785</v>
      </c>
      <c r="G785" s="72">
        <f t="shared" si="261"/>
        <v>2014</v>
      </c>
      <c r="H785" s="72">
        <f t="shared" si="261"/>
        <v>454</v>
      </c>
      <c r="I785" s="72">
        <f t="shared" si="261"/>
        <v>497</v>
      </c>
      <c r="J785" s="72">
        <f t="shared" si="261"/>
        <v>512</v>
      </c>
      <c r="K785" s="72">
        <f t="shared" si="261"/>
        <v>551</v>
      </c>
      <c r="L785" s="72">
        <f t="shared" si="261"/>
        <v>488.91547233244785</v>
      </c>
      <c r="M785" s="72">
        <f t="shared" si="261"/>
        <v>114.52434420756443</v>
      </c>
      <c r="N785" s="72">
        <f t="shared" si="261"/>
        <v>122.63677567232119</v>
      </c>
      <c r="O785" s="72">
        <f t="shared" si="261"/>
        <v>118.91520426847839</v>
      </c>
      <c r="P785" s="72">
        <f t="shared" si="261"/>
        <v>132.83914818408383</v>
      </c>
      <c r="Q785" s="45">
        <f t="shared" si="242"/>
        <v>0</v>
      </c>
      <c r="R785" s="45">
        <f t="shared" si="243"/>
        <v>0</v>
      </c>
    </row>
    <row r="786" spans="2:18" s="84" customFormat="1" ht="29.25" customHeight="1" x14ac:dyDescent="0.25">
      <c r="B786" s="71"/>
      <c r="C786" s="13" t="s">
        <v>14</v>
      </c>
      <c r="D786" s="61" t="s">
        <v>30</v>
      </c>
      <c r="E786" s="78">
        <f>'[1]разовые без стом'!W$146</f>
        <v>610</v>
      </c>
      <c r="F786" s="78">
        <f>'[1]разовые без стом'!ER$146</f>
        <v>189.4540250545956</v>
      </c>
      <c r="G786" s="78">
        <f>SUM(H786:K786)</f>
        <v>610</v>
      </c>
      <c r="H786" s="78">
        <f>'[1]разовые без стом'!G$146</f>
        <v>172</v>
      </c>
      <c r="I786" s="78">
        <f>'[1]разовые без стом'!K$146</f>
        <v>161</v>
      </c>
      <c r="J786" s="78">
        <f>'[1]разовые без стом'!O$146</f>
        <v>111</v>
      </c>
      <c r="K786" s="78">
        <f>'[1]разовые без стом'!V$146</f>
        <v>166</v>
      </c>
      <c r="L786" s="78">
        <f>SUM(M786:P786)</f>
        <v>189.4540250545956</v>
      </c>
      <c r="M786" s="78">
        <f>'[1]разовые без стом'!BL$146</f>
        <v>53.41982345801712</v>
      </c>
      <c r="N786" s="78">
        <f>'[1]разовые без стом'!CH$146</f>
        <v>50.003439399655555</v>
      </c>
      <c r="O786" s="78">
        <f>'[1]разовые без стом'!DD$146</f>
        <v>34.474420952557558</v>
      </c>
      <c r="P786" s="78">
        <f>'[1]разовые без стом'!EM$146</f>
        <v>51.556341244365356</v>
      </c>
      <c r="Q786" s="45">
        <f t="shared" si="242"/>
        <v>0</v>
      </c>
      <c r="R786" s="45">
        <f t="shared" si="243"/>
        <v>0</v>
      </c>
    </row>
    <row r="787" spans="2:18" s="84" customFormat="1" ht="29.25" customHeight="1" x14ac:dyDescent="0.25">
      <c r="B787" s="71"/>
      <c r="C787" s="13" t="s">
        <v>15</v>
      </c>
      <c r="D787" s="61" t="s">
        <v>30</v>
      </c>
      <c r="E787" s="78">
        <f>'[1]разовые без стом'!W$147</f>
        <v>960</v>
      </c>
      <c r="F787" s="78">
        <f>'[1]разовые без стом'!ER$147</f>
        <v>197.708240069174</v>
      </c>
      <c r="G787" s="78">
        <f t="shared" ref="G787:G792" si="262">SUM(H787:K787)</f>
        <v>960</v>
      </c>
      <c r="H787" s="78">
        <f>'[1]разовые без стом'!G$147</f>
        <v>196</v>
      </c>
      <c r="I787" s="78">
        <f>'[1]разовые без стом'!K$147</f>
        <v>245</v>
      </c>
      <c r="J787" s="78">
        <f>'[1]разовые без стом'!O$147</f>
        <v>248</v>
      </c>
      <c r="K787" s="78">
        <f>'[1]разовые без стом'!V$147</f>
        <v>271</v>
      </c>
      <c r="L787" s="78">
        <f t="shared" ref="L787:L792" si="263">SUM(M787:P787)</f>
        <v>197.708240069174</v>
      </c>
      <c r="M787" s="78">
        <f>'[1]разовые без стом'!BL$147</f>
        <v>40.365432347456363</v>
      </c>
      <c r="N787" s="78">
        <f>'[1]разовые без стом'!CH$147</f>
        <v>50.456790434320446</v>
      </c>
      <c r="O787" s="78">
        <f>'[1]разовые без стом'!DD$147</f>
        <v>51.07462868453662</v>
      </c>
      <c r="P787" s="78">
        <f>'[1]разовые без стом'!EM$147</f>
        <v>55.811388602860575</v>
      </c>
      <c r="Q787" s="45">
        <f t="shared" si="242"/>
        <v>0</v>
      </c>
      <c r="R787" s="45">
        <f t="shared" si="243"/>
        <v>0</v>
      </c>
    </row>
    <row r="788" spans="2:18" s="84" customFormat="1" ht="29.25" customHeight="1" x14ac:dyDescent="0.25">
      <c r="B788" s="71"/>
      <c r="C788" s="5" t="s">
        <v>20</v>
      </c>
      <c r="D788" s="61" t="s">
        <v>30</v>
      </c>
      <c r="E788" s="78">
        <f>'[1]разовые без стом'!W$148</f>
        <v>180</v>
      </c>
      <c r="F788" s="78">
        <f>'[1]разовые без стом'!ER$148</f>
        <v>43.97818024218153</v>
      </c>
      <c r="G788" s="78">
        <f t="shared" si="262"/>
        <v>180</v>
      </c>
      <c r="H788" s="78">
        <f>'[1]разовые без стом'!G$148</f>
        <v>45</v>
      </c>
      <c r="I788" s="78">
        <f>'[1]разовые без стом'!K$148</f>
        <v>45</v>
      </c>
      <c r="J788" s="78">
        <f>'[1]разовые без стом'!O$148</f>
        <v>45</v>
      </c>
      <c r="K788" s="78">
        <f>'[1]разовые без стом'!V$148</f>
        <v>45</v>
      </c>
      <c r="L788" s="78">
        <f t="shared" si="263"/>
        <v>43.97818024218153</v>
      </c>
      <c r="M788" s="78">
        <f>'[1]разовые без стом'!BL$148</f>
        <v>10.994545060545382</v>
      </c>
      <c r="N788" s="78">
        <f>'[1]разовые без стом'!CH$148</f>
        <v>10.994545060545382</v>
      </c>
      <c r="O788" s="78">
        <f>'[1]разовые без стом'!DD$148</f>
        <v>10.994545060545382</v>
      </c>
      <c r="P788" s="78">
        <f>'[1]разовые без стом'!EM$148</f>
        <v>10.994545060545382</v>
      </c>
      <c r="Q788" s="45">
        <f t="shared" si="242"/>
        <v>0</v>
      </c>
      <c r="R788" s="45">
        <f t="shared" si="243"/>
        <v>0</v>
      </c>
    </row>
    <row r="789" spans="2:18" s="84" customFormat="1" ht="29.25" customHeight="1" x14ac:dyDescent="0.25">
      <c r="B789" s="71"/>
      <c r="C789" s="5" t="s">
        <v>17</v>
      </c>
      <c r="D789" s="61" t="s">
        <v>30</v>
      </c>
      <c r="E789" s="78">
        <f>'[1]разовые без стом'!W$149</f>
        <v>120</v>
      </c>
      <c r="F789" s="78">
        <f>'[1]разовые без стом'!ER$149</f>
        <v>26.328547927144946</v>
      </c>
      <c r="G789" s="78">
        <f t="shared" si="262"/>
        <v>120</v>
      </c>
      <c r="H789" s="78">
        <f>'[1]разовые без стом'!G$149</f>
        <v>30</v>
      </c>
      <c r="I789" s="78">
        <f>'[1]разовые без стом'!K$149</f>
        <v>30</v>
      </c>
      <c r="J789" s="78">
        <f>'[1]разовые без стом'!O$149</f>
        <v>30</v>
      </c>
      <c r="K789" s="78">
        <f>'[1]разовые без стом'!V$149</f>
        <v>30</v>
      </c>
      <c r="L789" s="78">
        <f t="shared" si="263"/>
        <v>26.328547927144946</v>
      </c>
      <c r="M789" s="78">
        <f>'[1]разовые без стом'!BL$149</f>
        <v>6.5821369817862365</v>
      </c>
      <c r="N789" s="78">
        <f>'[1]разовые без стом'!CH$149</f>
        <v>6.5821369817862365</v>
      </c>
      <c r="O789" s="78">
        <f>'[1]разовые без стом'!DD$149</f>
        <v>6.5821369817862365</v>
      </c>
      <c r="P789" s="78">
        <f>'[1]разовые без стом'!EM$149</f>
        <v>6.5821369817862365</v>
      </c>
      <c r="Q789" s="45">
        <f t="shared" si="242"/>
        <v>0</v>
      </c>
      <c r="R789" s="45">
        <f t="shared" si="243"/>
        <v>0</v>
      </c>
    </row>
    <row r="790" spans="2:18" s="41" customFormat="1" ht="29.25" customHeight="1" x14ac:dyDescent="0.25">
      <c r="B790" s="71"/>
      <c r="C790" s="5" t="s">
        <v>37</v>
      </c>
      <c r="D790" s="61" t="s">
        <v>30</v>
      </c>
      <c r="E790" s="73">
        <f>'[1]разовые без стом'!W$150</f>
        <v>54</v>
      </c>
      <c r="F790" s="63">
        <f>'[1]разовые без стом'!ER$150</f>
        <v>15.524540311545813</v>
      </c>
      <c r="G790" s="78">
        <f t="shared" si="262"/>
        <v>54</v>
      </c>
      <c r="H790" s="64">
        <f>'[1]разовые без стом'!G$150</f>
        <v>11</v>
      </c>
      <c r="I790" s="64">
        <f>'[1]разовые без стом'!K$150</f>
        <v>16</v>
      </c>
      <c r="J790" s="64">
        <f>'[1]разовые без стом'!O$150</f>
        <v>18</v>
      </c>
      <c r="K790" s="64">
        <f>'[1]разовые без стом'!V$150</f>
        <v>9</v>
      </c>
      <c r="L790" s="78">
        <f t="shared" si="263"/>
        <v>15.524540311545813</v>
      </c>
      <c r="M790" s="63">
        <f>'[1]разовые без стом'!BL$150</f>
        <v>3.1624063597593324</v>
      </c>
      <c r="N790" s="63">
        <f>'[1]разовые без стом'!CH$150</f>
        <v>4.5998637960135733</v>
      </c>
      <c r="O790" s="63">
        <f>'[1]разовые без стом'!DD$150</f>
        <v>5.1748467705152716</v>
      </c>
      <c r="P790" s="63">
        <f>'[1]разовые без стом'!EM$150</f>
        <v>2.5874233852576358</v>
      </c>
      <c r="Q790" s="45">
        <f t="shared" si="242"/>
        <v>0</v>
      </c>
      <c r="R790" s="45">
        <f t="shared" si="243"/>
        <v>0</v>
      </c>
    </row>
    <row r="791" spans="2:18" s="41" customFormat="1" ht="29.25" customHeight="1" x14ac:dyDescent="0.25">
      <c r="B791" s="71"/>
      <c r="C791" s="5" t="s">
        <v>21</v>
      </c>
      <c r="D791" s="61" t="s">
        <v>30</v>
      </c>
      <c r="E791" s="73">
        <f>'[1]разовые без стом'!W$151</f>
        <v>0</v>
      </c>
      <c r="F791" s="63">
        <f>'[1]разовые без стом'!ER$151</f>
        <v>0</v>
      </c>
      <c r="G791" s="78">
        <f t="shared" si="262"/>
        <v>0</v>
      </c>
      <c r="H791" s="64">
        <f>'[1]разовые без стом'!G$151</f>
        <v>0</v>
      </c>
      <c r="I791" s="64">
        <f>'[1]разовые без стом'!K$151</f>
        <v>0</v>
      </c>
      <c r="J791" s="64">
        <f>'[1]разовые без стом'!O$151</f>
        <v>0</v>
      </c>
      <c r="K791" s="64">
        <f>'[1]разовые без стом'!V$151</f>
        <v>0</v>
      </c>
      <c r="L791" s="78">
        <f t="shared" si="263"/>
        <v>0</v>
      </c>
      <c r="M791" s="63">
        <f>'[1]разовые без стом'!BL$151</f>
        <v>0</v>
      </c>
      <c r="N791" s="63">
        <f>'[1]разовые без стом'!CH$151</f>
        <v>0</v>
      </c>
      <c r="O791" s="63">
        <f>'[1]разовые без стом'!DD$151</f>
        <v>0</v>
      </c>
      <c r="P791" s="63">
        <f>'[1]разовые без стом'!EM$151</f>
        <v>0</v>
      </c>
      <c r="Q791" s="45">
        <f t="shared" si="242"/>
        <v>0</v>
      </c>
      <c r="R791" s="45">
        <f t="shared" si="243"/>
        <v>0</v>
      </c>
    </row>
    <row r="792" spans="2:18" s="41" customFormat="1" ht="29.25" customHeight="1" x14ac:dyDescent="0.25">
      <c r="B792" s="71"/>
      <c r="C792" s="5" t="s">
        <v>19</v>
      </c>
      <c r="D792" s="61" t="s">
        <v>30</v>
      </c>
      <c r="E792" s="73">
        <f>'[1]разовые без стом'!W$152</f>
        <v>90</v>
      </c>
      <c r="F792" s="63">
        <f>'[1]разовые без стом'!ER$152</f>
        <v>15.921938727805969</v>
      </c>
      <c r="G792" s="78">
        <f t="shared" si="262"/>
        <v>90</v>
      </c>
      <c r="H792" s="64">
        <f>'[1]разовые без стом'!G$152</f>
        <v>0</v>
      </c>
      <c r="I792" s="64">
        <f>'[1]разовые без стом'!K$152</f>
        <v>0</v>
      </c>
      <c r="J792" s="64">
        <f>'[1]разовые без стом'!O$152</f>
        <v>60</v>
      </c>
      <c r="K792" s="64">
        <f>'[1]разовые без стом'!V$152</f>
        <v>30</v>
      </c>
      <c r="L792" s="78">
        <f t="shared" si="263"/>
        <v>15.921938727805973</v>
      </c>
      <c r="M792" s="63">
        <f>'[1]разовые без стом'!BL$152</f>
        <v>0</v>
      </c>
      <c r="N792" s="63">
        <f>'[1]разовые без стом'!CH$152</f>
        <v>0</v>
      </c>
      <c r="O792" s="63">
        <f>'[1]разовые без стом'!DD$152</f>
        <v>10.614625818537315</v>
      </c>
      <c r="P792" s="63">
        <f>'[1]разовые без стом'!EM$152</f>
        <v>5.3073129092686573</v>
      </c>
      <c r="Q792" s="45">
        <f t="shared" si="242"/>
        <v>0</v>
      </c>
      <c r="R792" s="45">
        <f t="shared" si="243"/>
        <v>0</v>
      </c>
    </row>
    <row r="793" spans="2:18" s="41" customFormat="1" ht="29.25" customHeight="1" x14ac:dyDescent="0.25">
      <c r="B793" s="71"/>
      <c r="C793" s="50" t="s">
        <v>38</v>
      </c>
      <c r="D793" s="59" t="s">
        <v>30</v>
      </c>
      <c r="E793" s="72">
        <f>SUM(E794:E796)</f>
        <v>375</v>
      </c>
      <c r="F793" s="72">
        <f>SUM(F794:F796)</f>
        <v>36.695291330470504</v>
      </c>
      <c r="G793" s="72">
        <f t="shared" ref="G793:P793" si="264">SUM(G794:G796)</f>
        <v>375</v>
      </c>
      <c r="H793" s="72">
        <f t="shared" si="264"/>
        <v>78</v>
      </c>
      <c r="I793" s="72">
        <f t="shared" si="264"/>
        <v>91</v>
      </c>
      <c r="J793" s="72">
        <f t="shared" si="264"/>
        <v>114</v>
      </c>
      <c r="K793" s="72">
        <f t="shared" si="264"/>
        <v>92</v>
      </c>
      <c r="L793" s="72">
        <f t="shared" si="264"/>
        <v>36.695291330470496</v>
      </c>
      <c r="M793" s="72">
        <f t="shared" si="264"/>
        <v>7.8047002195299005</v>
      </c>
      <c r="N793" s="72">
        <f t="shared" si="264"/>
        <v>8.7664041233595</v>
      </c>
      <c r="O793" s="72">
        <f t="shared" si="264"/>
        <v>11.163454883654401</v>
      </c>
      <c r="P793" s="72">
        <f t="shared" si="264"/>
        <v>8.9607321039267003</v>
      </c>
      <c r="Q793" s="45">
        <f t="shared" si="242"/>
        <v>0</v>
      </c>
      <c r="R793" s="45">
        <f t="shared" si="243"/>
        <v>0</v>
      </c>
    </row>
    <row r="794" spans="2:18" s="41" customFormat="1" ht="29.25" customHeight="1" x14ac:dyDescent="0.25">
      <c r="B794" s="71"/>
      <c r="C794" s="7" t="s">
        <v>15</v>
      </c>
      <c r="D794" s="61" t="s">
        <v>30</v>
      </c>
      <c r="E794" s="73">
        <f>[1]иные!W$139</f>
        <v>165</v>
      </c>
      <c r="F794" s="63">
        <f>[1]иные!EG$139</f>
        <v>12.702688729731001</v>
      </c>
      <c r="G794" s="64">
        <f>SUM(H794:K794)</f>
        <v>165</v>
      </c>
      <c r="H794" s="64">
        <f>[1]иные!G$139</f>
        <v>30</v>
      </c>
      <c r="I794" s="64">
        <f>[1]иные!K$139</f>
        <v>44</v>
      </c>
      <c r="J794" s="64">
        <f>[1]иные!O$139</f>
        <v>49</v>
      </c>
      <c r="K794" s="64">
        <f>[1]иные!V$139</f>
        <v>42</v>
      </c>
      <c r="L794" s="63">
        <f>SUM(M794:P794)</f>
        <v>12.702688729730999</v>
      </c>
      <c r="M794" s="63">
        <f>[1]иные!BE$139</f>
        <v>2.3095797690420001</v>
      </c>
      <c r="N794" s="63">
        <f>[1]иные!BY$139</f>
        <v>3.3873836612615991</v>
      </c>
      <c r="O794" s="63">
        <f>[1]иные!CS$139</f>
        <v>3.7723136227686003</v>
      </c>
      <c r="P794" s="63">
        <f>[1]иные!EB$139</f>
        <v>3.2334116766587999</v>
      </c>
      <c r="Q794" s="45">
        <f t="shared" si="242"/>
        <v>0</v>
      </c>
      <c r="R794" s="45">
        <f t="shared" si="243"/>
        <v>0</v>
      </c>
    </row>
    <row r="795" spans="2:18" s="41" customFormat="1" ht="29.25" customHeight="1" x14ac:dyDescent="0.25">
      <c r="B795" s="71"/>
      <c r="C795" s="7" t="s">
        <v>14</v>
      </c>
      <c r="D795" s="61" t="s">
        <v>30</v>
      </c>
      <c r="E795" s="73">
        <f>[1]иные!W$140</f>
        <v>165</v>
      </c>
      <c r="F795" s="63">
        <f>[1]иные!EG$140</f>
        <v>19.156498084350005</v>
      </c>
      <c r="G795" s="64">
        <f t="shared" ref="G795:G796" si="265">SUM(H795:K795)</f>
        <v>165</v>
      </c>
      <c r="H795" s="64">
        <f>[1]иные!G$140</f>
        <v>39</v>
      </c>
      <c r="I795" s="64">
        <f>[1]иные!K$140</f>
        <v>38</v>
      </c>
      <c r="J795" s="64">
        <f>[1]иные!O$140</f>
        <v>47</v>
      </c>
      <c r="K795" s="64">
        <f>[1]иные!V$140</f>
        <v>41</v>
      </c>
      <c r="L795" s="63">
        <f t="shared" ref="L795:L796" si="266">SUM(M795:P795)</f>
        <v>19.156498084350002</v>
      </c>
      <c r="M795" s="63">
        <f>[1]иные!BE$140</f>
        <v>4.5278995472100005</v>
      </c>
      <c r="N795" s="63">
        <f>[1]иные!BY$140</f>
        <v>4.4117995588200003</v>
      </c>
      <c r="O795" s="63">
        <f>[1]иные!CS$140</f>
        <v>5.4566994543300007</v>
      </c>
      <c r="P795" s="63">
        <f>[1]иные!EB$140</f>
        <v>4.760099523990001</v>
      </c>
      <c r="Q795" s="45">
        <f t="shared" si="242"/>
        <v>0</v>
      </c>
      <c r="R795" s="45">
        <f t="shared" si="243"/>
        <v>0</v>
      </c>
    </row>
    <row r="796" spans="2:18" s="41" customFormat="1" ht="29.25" customHeight="1" x14ac:dyDescent="0.25">
      <c r="B796" s="71"/>
      <c r="C796" s="7" t="s">
        <v>18</v>
      </c>
      <c r="D796" s="61" t="s">
        <v>30</v>
      </c>
      <c r="E796" s="73">
        <f>[1]иные!W$141</f>
        <v>45</v>
      </c>
      <c r="F796" s="63">
        <f>[1]иные!EG$141</f>
        <v>4.8361045163894989</v>
      </c>
      <c r="G796" s="64">
        <f t="shared" si="265"/>
        <v>45</v>
      </c>
      <c r="H796" s="64">
        <f>[1]иные!G$141</f>
        <v>9</v>
      </c>
      <c r="I796" s="64">
        <f>[1]иные!K$141</f>
        <v>9</v>
      </c>
      <c r="J796" s="64">
        <f>[1]иные!O$141</f>
        <v>18</v>
      </c>
      <c r="K796" s="64">
        <f>[1]иные!V$141</f>
        <v>9</v>
      </c>
      <c r="L796" s="63">
        <f t="shared" si="266"/>
        <v>4.8361045163894998</v>
      </c>
      <c r="M796" s="63">
        <f>[1]иные!BE$141</f>
        <v>0.96722090327789989</v>
      </c>
      <c r="N796" s="63">
        <f>[1]иные!BY$141</f>
        <v>0.96722090327789989</v>
      </c>
      <c r="O796" s="63">
        <f>[1]иные!CS$141</f>
        <v>1.9344418065557998</v>
      </c>
      <c r="P796" s="63">
        <f>[1]иные!EB$141</f>
        <v>0.96722090327789989</v>
      </c>
      <c r="Q796" s="45">
        <f t="shared" si="242"/>
        <v>0</v>
      </c>
      <c r="R796" s="45">
        <f t="shared" si="243"/>
        <v>0</v>
      </c>
    </row>
    <row r="797" spans="2:18" s="41" customFormat="1" ht="29.25" customHeight="1" x14ac:dyDescent="0.25">
      <c r="B797" s="71"/>
      <c r="C797" s="50" t="s">
        <v>39</v>
      </c>
      <c r="D797" s="59" t="s">
        <v>30</v>
      </c>
      <c r="E797" s="72">
        <f>E798+E799</f>
        <v>1080</v>
      </c>
      <c r="F797" s="72">
        <f t="shared" ref="F797:P797" si="267">F798+F799</f>
        <v>774.47569855242239</v>
      </c>
      <c r="G797" s="72">
        <f t="shared" si="267"/>
        <v>1080</v>
      </c>
      <c r="H797" s="72">
        <f t="shared" si="267"/>
        <v>270</v>
      </c>
      <c r="I797" s="72">
        <f t="shared" si="267"/>
        <v>270</v>
      </c>
      <c r="J797" s="72">
        <f t="shared" si="267"/>
        <v>270</v>
      </c>
      <c r="K797" s="72">
        <f t="shared" si="267"/>
        <v>270</v>
      </c>
      <c r="L797" s="72">
        <f t="shared" si="267"/>
        <v>774.47569855242239</v>
      </c>
      <c r="M797" s="72">
        <f t="shared" si="267"/>
        <v>193.6189246381056</v>
      </c>
      <c r="N797" s="72">
        <f t="shared" si="267"/>
        <v>193.6189246381056</v>
      </c>
      <c r="O797" s="72">
        <f t="shared" si="267"/>
        <v>193.6189246381056</v>
      </c>
      <c r="P797" s="72">
        <f t="shared" si="267"/>
        <v>193.6189246381056</v>
      </c>
      <c r="Q797" s="45">
        <f t="shared" si="242"/>
        <v>0</v>
      </c>
      <c r="R797" s="45">
        <f t="shared" si="243"/>
        <v>0</v>
      </c>
    </row>
    <row r="798" spans="2:18" s="41" customFormat="1" ht="29.25" customHeight="1" x14ac:dyDescent="0.25">
      <c r="B798" s="71"/>
      <c r="C798" s="5" t="s">
        <v>40</v>
      </c>
      <c r="D798" s="61" t="s">
        <v>30</v>
      </c>
      <c r="E798" s="73">
        <f>'[1]проф.пос. по стом. '!W$47</f>
        <v>960</v>
      </c>
      <c r="F798" s="63">
        <f>'[1]проф.пос. по стом. '!EW$47</f>
        <v>692.08466679152639</v>
      </c>
      <c r="G798" s="64">
        <f>SUM(H798:K798)</f>
        <v>960</v>
      </c>
      <c r="H798" s="64">
        <f>'[1]проф.пос. по стом. '!G$47</f>
        <v>240</v>
      </c>
      <c r="I798" s="64">
        <f>'[1]проф.пос. по стом. '!K$47</f>
        <v>240</v>
      </c>
      <c r="J798" s="64">
        <f>'[1]проф.пос. по стом. '!O$47</f>
        <v>240</v>
      </c>
      <c r="K798" s="64">
        <f>'[1]проф.пос. по стом. '!V$47</f>
        <v>240</v>
      </c>
      <c r="L798" s="63">
        <f>SUM(M798:P798)</f>
        <v>692.08466679152639</v>
      </c>
      <c r="M798" s="63">
        <f>'[1]проф.пос. по стом. '!BU$47</f>
        <v>173.0211666978816</v>
      </c>
      <c r="N798" s="63">
        <f>'[1]проф.пос. по стом. '!CO$47</f>
        <v>173.0211666978816</v>
      </c>
      <c r="O798" s="63">
        <f>'[1]проф.пос. по стом. '!DI$47</f>
        <v>173.0211666978816</v>
      </c>
      <c r="P798" s="63">
        <f>'[1]проф.пос. по стом. '!ER$47</f>
        <v>173.0211666978816</v>
      </c>
      <c r="Q798" s="45">
        <f t="shared" si="242"/>
        <v>0</v>
      </c>
      <c r="R798" s="45">
        <f t="shared" si="243"/>
        <v>0</v>
      </c>
    </row>
    <row r="799" spans="2:18" s="41" customFormat="1" ht="29.25" customHeight="1" x14ac:dyDescent="0.25">
      <c r="B799" s="71"/>
      <c r="C799" s="5" t="s">
        <v>41</v>
      </c>
      <c r="D799" s="61" t="s">
        <v>30</v>
      </c>
      <c r="E799" s="73">
        <f>'[1]проф.пос. по стом. '!W$48</f>
        <v>120</v>
      </c>
      <c r="F799" s="63">
        <f>'[1]проф.пос. по стом. '!EW$48</f>
        <v>82.391031760895984</v>
      </c>
      <c r="G799" s="64">
        <f>SUM(H799:K799)</f>
        <v>120</v>
      </c>
      <c r="H799" s="64">
        <f>'[1]проф.пос. по стом. '!G$48</f>
        <v>30</v>
      </c>
      <c r="I799" s="64">
        <f>'[1]проф.пос. по стом. '!K$48</f>
        <v>30</v>
      </c>
      <c r="J799" s="64">
        <f>'[1]проф.пос. по стом. '!O$48</f>
        <v>30</v>
      </c>
      <c r="K799" s="64">
        <f>'[1]проф.пос. по стом. '!V$48</f>
        <v>30</v>
      </c>
      <c r="L799" s="63">
        <f>SUM(M799:P799)</f>
        <v>82.391031760895984</v>
      </c>
      <c r="M799" s="63">
        <f>'[1]проф.пос. по стом. '!BU$48</f>
        <v>20.597757940223996</v>
      </c>
      <c r="N799" s="63">
        <f>'[1]проф.пос. по стом. '!CO$48</f>
        <v>20.597757940223996</v>
      </c>
      <c r="O799" s="63">
        <f>'[1]проф.пос. по стом. '!DI$48</f>
        <v>20.597757940223996</v>
      </c>
      <c r="P799" s="63">
        <f>'[1]проф.пос. по стом. '!ER$48</f>
        <v>20.597757940223996</v>
      </c>
      <c r="Q799" s="45">
        <f t="shared" si="242"/>
        <v>0</v>
      </c>
      <c r="R799" s="45">
        <f t="shared" si="243"/>
        <v>0</v>
      </c>
    </row>
    <row r="800" spans="2:18" s="41" customFormat="1" ht="29.25" customHeight="1" x14ac:dyDescent="0.25">
      <c r="B800" s="71"/>
      <c r="C800" s="50" t="s">
        <v>42</v>
      </c>
      <c r="D800" s="59" t="s">
        <v>30</v>
      </c>
      <c r="E800" s="72">
        <f>'[2]ПМО взр'!BG$923</f>
        <v>437</v>
      </c>
      <c r="F800" s="65">
        <f>'[2]ПМО взр'!NN$923</f>
        <v>1103.4510482146</v>
      </c>
      <c r="G800" s="66">
        <f>H800+I800+J800+K800</f>
        <v>437</v>
      </c>
      <c r="H800" s="66">
        <f>'[2]ПМО взр'!N$923</f>
        <v>151</v>
      </c>
      <c r="I800" s="66">
        <f>'[2]ПМО взр'!Z$923</f>
        <v>0</v>
      </c>
      <c r="J800" s="66">
        <f>'[2]ПМО взр'!AL$923</f>
        <v>263</v>
      </c>
      <c r="K800" s="66">
        <f>'[2]ПМО взр'!BD$923</f>
        <v>23</v>
      </c>
      <c r="L800" s="65">
        <f>M800+N800+O800+P800</f>
        <v>1103.4510482146002</v>
      </c>
      <c r="M800" s="65">
        <f>'[2]ПМО взр'!EW$923</f>
        <v>383.37158474379999</v>
      </c>
      <c r="N800" s="65">
        <f>'[2]ПМО взр'!HE$923</f>
        <v>0</v>
      </c>
      <c r="O800" s="65">
        <f>'[2]ПМО взр'!JM$923</f>
        <v>667.73779322540008</v>
      </c>
      <c r="P800" s="65">
        <f>'[2]ПМО взр'!MY$923</f>
        <v>52.341670245400003</v>
      </c>
      <c r="Q800" s="45">
        <f t="shared" si="242"/>
        <v>0</v>
      </c>
      <c r="R800" s="45">
        <f t="shared" si="243"/>
        <v>0</v>
      </c>
    </row>
    <row r="801" spans="2:18" s="41" customFormat="1" ht="29.25" customHeight="1" x14ac:dyDescent="0.25">
      <c r="B801" s="71"/>
      <c r="C801" s="50" t="s">
        <v>43</v>
      </c>
      <c r="D801" s="59" t="s">
        <v>30</v>
      </c>
      <c r="E801" s="72">
        <f>'[2]Проф.МО дети  '!V$363</f>
        <v>1521</v>
      </c>
      <c r="F801" s="65">
        <f>'[2]Проф.МО дети  '!DZ$363</f>
        <v>5020.1184827861562</v>
      </c>
      <c r="G801" s="77">
        <f t="shared" ref="G801:G807" si="268">H801+I801+J801+K801</f>
        <v>1521</v>
      </c>
      <c r="H801" s="66">
        <f>'[2]Проф.МО дети  '!G$363</f>
        <v>355</v>
      </c>
      <c r="I801" s="66">
        <f>'[2]Проф.МО дети  '!K$363</f>
        <v>0</v>
      </c>
      <c r="J801" s="66">
        <f>'[2]Проф.МО дети  '!O$363</f>
        <v>829</v>
      </c>
      <c r="K801" s="66">
        <f>'[2]Проф.МО дети  '!U$363</f>
        <v>337</v>
      </c>
      <c r="L801" s="65">
        <f t="shared" ref="L801:L807" si="269">M801+N801+O801+P801</f>
        <v>5020.1184827861571</v>
      </c>
      <c r="M801" s="65">
        <f>'[2]Проф.МО дети  '!BC$363</f>
        <v>849.34236760293004</v>
      </c>
      <c r="N801" s="65">
        <f>'[2]Проф.МО дети  '!BW$363</f>
        <v>0</v>
      </c>
      <c r="O801" s="65">
        <f>'[2]Проф.МО дети  '!CQ$363</f>
        <v>2963.3392741579555</v>
      </c>
      <c r="P801" s="65">
        <f>'[2]Проф.МО дети  '!DU$363</f>
        <v>1207.4368410252716</v>
      </c>
      <c r="Q801" s="45">
        <f t="shared" si="242"/>
        <v>0</v>
      </c>
      <c r="R801" s="45">
        <f t="shared" si="243"/>
        <v>0</v>
      </c>
    </row>
    <row r="802" spans="2:18" s="41" customFormat="1" ht="29.25" customHeight="1" x14ac:dyDescent="0.25">
      <c r="B802" s="71"/>
      <c r="C802" s="50" t="s">
        <v>44</v>
      </c>
      <c r="D802" s="59" t="s">
        <v>30</v>
      </c>
      <c r="E802" s="72">
        <f>'[2]ДДС ТЖС'!V$85</f>
        <v>40</v>
      </c>
      <c r="F802" s="65">
        <f>'[2]ДДС ТЖС'!EB$85</f>
        <v>419.72777600000001</v>
      </c>
      <c r="G802" s="77">
        <f t="shared" si="268"/>
        <v>40</v>
      </c>
      <c r="H802" s="66">
        <f>'[2]ДДС ТЖС'!G$85</f>
        <v>0</v>
      </c>
      <c r="I802" s="66">
        <f>'[2]ДДС ТЖС'!K$85</f>
        <v>0</v>
      </c>
      <c r="J802" s="66">
        <f>'[2]ДДС ТЖС'!O$85</f>
        <v>0</v>
      </c>
      <c r="K802" s="66">
        <f>'[2]ДДС ТЖС'!U$85</f>
        <v>40</v>
      </c>
      <c r="L802" s="65">
        <f t="shared" si="269"/>
        <v>419.72777600000001</v>
      </c>
      <c r="M802" s="65">
        <f>'[2]ДДС ТЖС'!BE$85</f>
        <v>0</v>
      </c>
      <c r="N802" s="65">
        <f>'[2]ДДС ТЖС'!BY$85</f>
        <v>0</v>
      </c>
      <c r="O802" s="65">
        <f>'[2]ДДС ТЖС'!CS$85</f>
        <v>0</v>
      </c>
      <c r="P802" s="65">
        <f>'[2]ДДС ТЖС'!DW$85</f>
        <v>419.72777600000001</v>
      </c>
      <c r="Q802" s="45">
        <f t="shared" ref="Q802:Q865" si="270">E802-G802</f>
        <v>0</v>
      </c>
      <c r="R802" s="45">
        <f t="shared" si="243"/>
        <v>0</v>
      </c>
    </row>
    <row r="803" spans="2:18" s="41" customFormat="1" ht="29.25" customHeight="1" x14ac:dyDescent="0.25">
      <c r="B803" s="71"/>
      <c r="C803" s="50" t="s">
        <v>45</v>
      </c>
      <c r="D803" s="59" t="s">
        <v>30</v>
      </c>
      <c r="E803" s="72">
        <f>'[2]ДДС опека'!V$84</f>
        <v>97</v>
      </c>
      <c r="F803" s="65">
        <f>'[2]ДДС опека'!ED$84</f>
        <v>982.63341999999989</v>
      </c>
      <c r="G803" s="77">
        <f t="shared" si="268"/>
        <v>97</v>
      </c>
      <c r="H803" s="66">
        <f>'[2]ДДС опека'!G$84</f>
        <v>0</v>
      </c>
      <c r="I803" s="66">
        <f>'[2]ДДС опека'!K$84</f>
        <v>0</v>
      </c>
      <c r="J803" s="66">
        <f>'[2]ДДС опека'!O$84</f>
        <v>0</v>
      </c>
      <c r="K803" s="66">
        <f>'[2]ДДС опека'!U$84</f>
        <v>97</v>
      </c>
      <c r="L803" s="65">
        <f t="shared" si="269"/>
        <v>982.63341999999989</v>
      </c>
      <c r="M803" s="65">
        <f>'[2]ДДС опека'!BE$84</f>
        <v>0</v>
      </c>
      <c r="N803" s="65">
        <f>'[2]ДДС опека'!BY$84</f>
        <v>0</v>
      </c>
      <c r="O803" s="65">
        <f>'[2]ДДС опека'!CS$84</f>
        <v>0</v>
      </c>
      <c r="P803" s="65">
        <f>'[2]ДДС опека'!DW$84</f>
        <v>982.63341999999989</v>
      </c>
      <c r="Q803" s="45">
        <f t="shared" si="270"/>
        <v>0</v>
      </c>
      <c r="R803" s="45">
        <f t="shared" si="243"/>
        <v>0</v>
      </c>
    </row>
    <row r="804" spans="2:18" s="41" customFormat="1" ht="29.25" customHeight="1" x14ac:dyDescent="0.25">
      <c r="B804" s="71"/>
      <c r="C804" s="50" t="s">
        <v>46</v>
      </c>
      <c r="D804" s="59" t="s">
        <v>30</v>
      </c>
      <c r="E804" s="72">
        <f>'[2]ДВН1Этап новый '!BG$764</f>
        <v>1729</v>
      </c>
      <c r="F804" s="65">
        <f>'[2]ДВН1Этап новый '!NP$764</f>
        <v>5554.7289999999985</v>
      </c>
      <c r="G804" s="66">
        <f>H804+I804+J804+K804</f>
        <v>1729</v>
      </c>
      <c r="H804" s="66">
        <f>'[2]ДВН1Этап новый '!N$764</f>
        <v>683</v>
      </c>
      <c r="I804" s="66">
        <f>'[2]ДВН1Этап новый '!Z$764</f>
        <v>0</v>
      </c>
      <c r="J804" s="66">
        <f>'[2]ДВН1Этап новый '!AL$764</f>
        <v>595</v>
      </c>
      <c r="K804" s="66">
        <f>'[2]ДВН1Этап новый '!BD$764</f>
        <v>451</v>
      </c>
      <c r="L804" s="65">
        <f t="shared" si="269"/>
        <v>5554.7290000000003</v>
      </c>
      <c r="M804" s="65">
        <f>'[2]ДВН1Этап новый '!EY$764</f>
        <v>2118.424</v>
      </c>
      <c r="N804" s="65">
        <f>'[2]ДВН1Этап новый '!HG$764</f>
        <v>0</v>
      </c>
      <c r="O804" s="65">
        <f>'[2]ДВН1Этап новый '!JO$764</f>
        <v>2010.8500000000004</v>
      </c>
      <c r="P804" s="65">
        <f>'[2]ДВН1Этап новый '!NA$764</f>
        <v>1425.4550000000002</v>
      </c>
      <c r="Q804" s="45">
        <f t="shared" si="270"/>
        <v>0</v>
      </c>
      <c r="R804" s="45">
        <f t="shared" ref="R804:R871" si="271">F804-L804</f>
        <v>0</v>
      </c>
    </row>
    <row r="805" spans="2:18" s="41" customFormat="1" ht="29.25" customHeight="1" x14ac:dyDescent="0.25">
      <c r="B805" s="71"/>
      <c r="C805" s="50" t="s">
        <v>47</v>
      </c>
      <c r="D805" s="59" t="s">
        <v>30</v>
      </c>
      <c r="E805" s="72">
        <f>'[2]ДВН2 этап'!BG$770</f>
        <v>28</v>
      </c>
      <c r="F805" s="65">
        <f>'[2]ДВН2 этап'!ND$770</f>
        <v>73.78</v>
      </c>
      <c r="G805" s="77">
        <f t="shared" si="268"/>
        <v>28</v>
      </c>
      <c r="H805" s="66">
        <f>'[2]ДВН2 этап'!N$770</f>
        <v>28</v>
      </c>
      <c r="I805" s="66">
        <f>'[2]ДВН2 этап'!Z$770</f>
        <v>0</v>
      </c>
      <c r="J805" s="66">
        <f>'[2]ДВН2 этап'!AL$770</f>
        <v>0</v>
      </c>
      <c r="K805" s="66">
        <f>'[2]ДВН2 этап'!BD$770</f>
        <v>0</v>
      </c>
      <c r="L805" s="65">
        <f t="shared" si="269"/>
        <v>73.78</v>
      </c>
      <c r="M805" s="65">
        <f>'[2]ДВН2 этап'!EM$770</f>
        <v>73.78</v>
      </c>
      <c r="N805" s="65">
        <f>'[2]ДВН2 этап'!GU$770</f>
        <v>0</v>
      </c>
      <c r="O805" s="65">
        <f>'[2]ДВН2 этап'!JC$770</f>
        <v>0</v>
      </c>
      <c r="P805" s="65">
        <f>'[2]ДВН2 этап'!MO$770</f>
        <v>0</v>
      </c>
      <c r="Q805" s="45">
        <f t="shared" si="270"/>
        <v>0</v>
      </c>
      <c r="R805" s="45">
        <f t="shared" si="271"/>
        <v>0</v>
      </c>
    </row>
    <row r="806" spans="2:18" s="41" customFormat="1" ht="29.25" customHeight="1" x14ac:dyDescent="0.25">
      <c r="B806" s="71"/>
      <c r="C806" s="50" t="s">
        <v>48</v>
      </c>
      <c r="D806" s="50" t="s">
        <v>30</v>
      </c>
      <c r="E806" s="72">
        <f>'[2]1 в 2 года Исследования кала'!$BF$121</f>
        <v>0</v>
      </c>
      <c r="F806" s="65">
        <f>'[2]1 в 2 года Исследования кала'!$MY$121</f>
        <v>0</v>
      </c>
      <c r="G806" s="67">
        <f t="shared" si="268"/>
        <v>0</v>
      </c>
      <c r="H806" s="66">
        <f>'[2]1 в 2 года Исследования кала'!$M$121</f>
        <v>0</v>
      </c>
      <c r="I806" s="66">
        <f>'[2]1 в 2 года Исследования кала'!$Y$121</f>
        <v>0</v>
      </c>
      <c r="J806" s="66">
        <f>'[2]1 в 2 года Исследования кала'!$AK$121</f>
        <v>0</v>
      </c>
      <c r="K806" s="66">
        <f>'[2]1 в 2 года Исследования кала'!$BC$121</f>
        <v>0</v>
      </c>
      <c r="L806" s="68">
        <f t="shared" si="269"/>
        <v>0</v>
      </c>
      <c r="M806" s="65">
        <f>'[2]1 в 2 года Исследования кала'!$EF$121</f>
        <v>0</v>
      </c>
      <c r="N806" s="65">
        <f>'[2]1 в 2 года Исследования кала'!$GN$121</f>
        <v>0</v>
      </c>
      <c r="O806" s="65">
        <f>'[2]1 в 2 года Исследования кала'!$IV$121</f>
        <v>0</v>
      </c>
      <c r="P806" s="65">
        <f>'[2]1 в 2 года Исследования кала'!$MH$121</f>
        <v>0</v>
      </c>
      <c r="Q806" s="45">
        <f t="shared" si="270"/>
        <v>0</v>
      </c>
      <c r="R806" s="45">
        <f t="shared" si="271"/>
        <v>0</v>
      </c>
    </row>
    <row r="807" spans="2:18" s="41" customFormat="1" ht="29.25" customHeight="1" x14ac:dyDescent="0.25">
      <c r="B807" s="71"/>
      <c r="C807" s="50" t="s">
        <v>49</v>
      </c>
      <c r="D807" s="50" t="s">
        <v>30</v>
      </c>
      <c r="E807" s="72">
        <f>[2]Маммография!$U$111</f>
        <v>0</v>
      </c>
      <c r="F807" s="65">
        <f>[2]Маммография!$DT$111</f>
        <v>0</v>
      </c>
      <c r="G807" s="66">
        <f t="shared" si="268"/>
        <v>0</v>
      </c>
      <c r="H807" s="66">
        <f>[2]Маммография!$F$111</f>
        <v>0</v>
      </c>
      <c r="I807" s="66">
        <f>[2]Маммография!$J$111</f>
        <v>0</v>
      </c>
      <c r="J807" s="66">
        <f>[2]Маммография!$N$111</f>
        <v>0</v>
      </c>
      <c r="K807" s="66">
        <f>[2]Маммография!$T$111</f>
        <v>0</v>
      </c>
      <c r="L807" s="65">
        <f t="shared" si="269"/>
        <v>0</v>
      </c>
      <c r="M807" s="65">
        <f>[2]Маммография!$AW$111</f>
        <v>0</v>
      </c>
      <c r="N807" s="65">
        <f>[2]Маммография!$BQ$111</f>
        <v>0</v>
      </c>
      <c r="O807" s="65">
        <f>[2]Маммография!$CK$111</f>
        <v>0</v>
      </c>
      <c r="P807" s="65">
        <f>[2]Маммография!$DO$111</f>
        <v>0</v>
      </c>
      <c r="Q807" s="45">
        <f t="shared" si="270"/>
        <v>0</v>
      </c>
      <c r="R807" s="45">
        <f t="shared" si="271"/>
        <v>0</v>
      </c>
    </row>
    <row r="808" spans="2:18" s="41" customFormat="1" ht="29.25" customHeight="1" x14ac:dyDescent="0.25">
      <c r="B808" s="71"/>
      <c r="C808" s="69" t="s">
        <v>6</v>
      </c>
      <c r="D808" s="69"/>
      <c r="E808" s="70">
        <f>E755+E765+E766+E767+E768+E772+E781+E785+E793+E797+E800+E801+E802+E803+E804+E805+E806+E807</f>
        <v>35210</v>
      </c>
      <c r="F808" s="70">
        <f t="shared" ref="F808:P808" si="272">F755+F765+F766+F767+F768+F772+F781+F785+F793+F797+F800+F801+F802+F803+F804+F805+F806+F807</f>
        <v>61965.970024193433</v>
      </c>
      <c r="G808" s="70">
        <f t="shared" si="272"/>
        <v>35210</v>
      </c>
      <c r="H808" s="70">
        <f t="shared" si="272"/>
        <v>8758</v>
      </c>
      <c r="I808" s="70">
        <f t="shared" si="272"/>
        <v>8631</v>
      </c>
      <c r="J808" s="70">
        <f t="shared" si="272"/>
        <v>8886</v>
      </c>
      <c r="K808" s="70">
        <f t="shared" si="272"/>
        <v>8935</v>
      </c>
      <c r="L808" s="70">
        <f t="shared" si="272"/>
        <v>61965.970024193433</v>
      </c>
      <c r="M808" s="70">
        <f t="shared" si="272"/>
        <v>14578.615911822098</v>
      </c>
      <c r="N808" s="70">
        <f t="shared" si="272"/>
        <v>13780.260384219257</v>
      </c>
      <c r="O808" s="70">
        <f t="shared" si="272"/>
        <v>17113.02502050592</v>
      </c>
      <c r="P808" s="70">
        <f t="shared" si="272"/>
        <v>16494.068707646165</v>
      </c>
      <c r="Q808" s="45">
        <f t="shared" si="270"/>
        <v>0</v>
      </c>
      <c r="R808" s="45">
        <f t="shared" si="271"/>
        <v>0</v>
      </c>
    </row>
    <row r="809" spans="2:18" s="41" customFormat="1" ht="29.25" customHeight="1" x14ac:dyDescent="0.25">
      <c r="B809" s="71" t="s">
        <v>75</v>
      </c>
      <c r="C809" s="50" t="s">
        <v>12</v>
      </c>
      <c r="D809" s="59" t="s">
        <v>13</v>
      </c>
      <c r="E809" s="76">
        <f>SUM(E810:E816)</f>
        <v>14114</v>
      </c>
      <c r="F809" s="76">
        <f t="shared" ref="F809:P809" si="273">SUM(F810:F816)</f>
        <v>31935.582621900005</v>
      </c>
      <c r="G809" s="76">
        <f t="shared" si="273"/>
        <v>14114</v>
      </c>
      <c r="H809" s="76">
        <f t="shared" si="273"/>
        <v>3462</v>
      </c>
      <c r="I809" s="76">
        <f t="shared" si="273"/>
        <v>3525</v>
      </c>
      <c r="J809" s="76">
        <f t="shared" si="273"/>
        <v>3685</v>
      </c>
      <c r="K809" s="76">
        <f t="shared" si="273"/>
        <v>3442</v>
      </c>
      <c r="L809" s="76">
        <f t="shared" si="273"/>
        <v>31935.582621900008</v>
      </c>
      <c r="M809" s="76">
        <f t="shared" si="273"/>
        <v>7808.7657921000009</v>
      </c>
      <c r="N809" s="76">
        <f t="shared" si="273"/>
        <v>7929.0587862000011</v>
      </c>
      <c r="O809" s="76">
        <f t="shared" si="273"/>
        <v>8377.9007850000016</v>
      </c>
      <c r="P809" s="76">
        <f t="shared" si="273"/>
        <v>7819.8572586000009</v>
      </c>
      <c r="Q809" s="45">
        <f t="shared" si="270"/>
        <v>0</v>
      </c>
      <c r="R809" s="45">
        <f t="shared" si="271"/>
        <v>0</v>
      </c>
    </row>
    <row r="810" spans="2:18" s="41" customFormat="1" ht="29.25" customHeight="1" x14ac:dyDescent="0.25">
      <c r="B810" s="71"/>
      <c r="C810" s="46" t="s">
        <v>14</v>
      </c>
      <c r="D810" s="61" t="s">
        <v>13</v>
      </c>
      <c r="E810" s="73">
        <f>[1]заб.без.стом.!W$152</f>
        <v>2906</v>
      </c>
      <c r="F810" s="63">
        <f>[1]заб.без.стом.!EQ$152</f>
        <v>7978.1687250000004</v>
      </c>
      <c r="G810" s="64">
        <f>SUM(H810:K810)</f>
        <v>2906</v>
      </c>
      <c r="H810" s="64">
        <f>[1]заб.без.стом.!G$152</f>
        <v>745</v>
      </c>
      <c r="I810" s="64">
        <f>[1]заб.без.стом.!K$152</f>
        <v>689</v>
      </c>
      <c r="J810" s="64">
        <f>[1]заб.без.стом.!O$152</f>
        <v>750</v>
      </c>
      <c r="K810" s="64">
        <f>[1]заб.без.стом.!V$152</f>
        <v>722</v>
      </c>
      <c r="L810" s="63">
        <f>SUM(M810:P810)</f>
        <v>7978.1687250000004</v>
      </c>
      <c r="M810" s="63">
        <f>[1]заб.без.стом.!BO$152</f>
        <v>2045.3323124999999</v>
      </c>
      <c r="N810" s="63">
        <f>[1]заб.без.стом.!CI$152</f>
        <v>1891.5892125000003</v>
      </c>
      <c r="O810" s="63">
        <f>[1]заб.без.стом.!DC$152</f>
        <v>2059.0593750000003</v>
      </c>
      <c r="P810" s="63">
        <f>[1]заб.без.стом.!EL$152</f>
        <v>1982.1878250000002</v>
      </c>
      <c r="Q810" s="45">
        <f t="shared" si="270"/>
        <v>0</v>
      </c>
      <c r="R810" s="45">
        <f t="shared" si="271"/>
        <v>0</v>
      </c>
    </row>
    <row r="811" spans="2:18" s="41" customFormat="1" ht="29.25" customHeight="1" x14ac:dyDescent="0.25">
      <c r="B811" s="71"/>
      <c r="C811" s="46" t="s">
        <v>15</v>
      </c>
      <c r="D811" s="61" t="s">
        <v>13</v>
      </c>
      <c r="E811" s="73">
        <f>[1]заб.без.стом.!W$154</f>
        <v>3024</v>
      </c>
      <c r="F811" s="63">
        <f>[1]заб.без.стом.!EQ$154</f>
        <v>5379.7785552000005</v>
      </c>
      <c r="G811" s="64">
        <f t="shared" ref="G811:G816" si="274">SUM(H811:K811)</f>
        <v>3024</v>
      </c>
      <c r="H811" s="64">
        <f>[1]заб.без.стом.!G$154</f>
        <v>756</v>
      </c>
      <c r="I811" s="64">
        <f>[1]заб.без.стом.!K$154</f>
        <v>756</v>
      </c>
      <c r="J811" s="64">
        <f>[1]заб.без.стом.!O$154</f>
        <v>756</v>
      </c>
      <c r="K811" s="64">
        <f>[1]заб.без.стом.!V$154</f>
        <v>756</v>
      </c>
      <c r="L811" s="63">
        <f t="shared" ref="L811:L816" si="275">SUM(M811:P811)</f>
        <v>5379.7785552000005</v>
      </c>
      <c r="M811" s="63">
        <f>[1]заб.без.стом.!BO$154</f>
        <v>1344.9446388000001</v>
      </c>
      <c r="N811" s="63">
        <f>[1]заб.без.стом.!CI$154</f>
        <v>1344.9446388000001</v>
      </c>
      <c r="O811" s="63">
        <f>[1]заб.без.стом.!DC$154</f>
        <v>1344.9446388000001</v>
      </c>
      <c r="P811" s="63">
        <f>[1]заб.без.стом.!EL$154</f>
        <v>1344.9446388000001</v>
      </c>
      <c r="Q811" s="45">
        <f t="shared" si="270"/>
        <v>0</v>
      </c>
      <c r="R811" s="45">
        <f t="shared" si="271"/>
        <v>0</v>
      </c>
    </row>
    <row r="812" spans="2:18" s="41" customFormat="1" ht="29.25" customHeight="1" x14ac:dyDescent="0.25">
      <c r="B812" s="71"/>
      <c r="C812" s="1" t="s">
        <v>20</v>
      </c>
      <c r="D812" s="61" t="s">
        <v>13</v>
      </c>
      <c r="E812" s="73">
        <f>[1]заб.без.стом.!W$156</f>
        <v>1816</v>
      </c>
      <c r="F812" s="63">
        <f>[1]заб.без.стом.!EQ$156</f>
        <v>4068.3059856000004</v>
      </c>
      <c r="G812" s="64">
        <f t="shared" si="274"/>
        <v>1816</v>
      </c>
      <c r="H812" s="64">
        <f>[1]заб.без.стом.!G$156</f>
        <v>453</v>
      </c>
      <c r="I812" s="64">
        <f>[1]заб.без.стом.!K$156</f>
        <v>453</v>
      </c>
      <c r="J812" s="64">
        <f>[1]заб.без.стом.!O$156</f>
        <v>455</v>
      </c>
      <c r="K812" s="64">
        <f>[1]заб.без.стом.!V$156</f>
        <v>455</v>
      </c>
      <c r="L812" s="63">
        <f t="shared" si="275"/>
        <v>4068.3059856000004</v>
      </c>
      <c r="M812" s="63">
        <f>[1]заб.без.стом.!BO$156</f>
        <v>1014.8362398000002</v>
      </c>
      <c r="N812" s="63">
        <f>[1]заб.без.стом.!CI$156</f>
        <v>1014.8362398000002</v>
      </c>
      <c r="O812" s="63">
        <f>[1]заб.без.стом.!DC$156</f>
        <v>1019.3167529999999</v>
      </c>
      <c r="P812" s="63">
        <f>[1]заб.без.стом.!EL$156</f>
        <v>1019.3167529999999</v>
      </c>
      <c r="Q812" s="45">
        <f t="shared" si="270"/>
        <v>0</v>
      </c>
      <c r="R812" s="45">
        <f t="shared" si="271"/>
        <v>0</v>
      </c>
    </row>
    <row r="813" spans="2:18" s="41" customFormat="1" ht="29.25" customHeight="1" x14ac:dyDescent="0.25">
      <c r="B813" s="71"/>
      <c r="C813" s="1" t="s">
        <v>16</v>
      </c>
      <c r="D813" s="61" t="s">
        <v>13</v>
      </c>
      <c r="E813" s="73">
        <f>[1]заб.без.стом.!W$157</f>
        <v>1075</v>
      </c>
      <c r="F813" s="63">
        <f>[1]заб.без.стом.!EQ$157</f>
        <v>2479.1074875000008</v>
      </c>
      <c r="G813" s="64">
        <f t="shared" si="274"/>
        <v>1075</v>
      </c>
      <c r="H813" s="64">
        <f>[1]заб.без.стом.!G$157</f>
        <v>258</v>
      </c>
      <c r="I813" s="64">
        <f>[1]заб.без.стом.!K$157</f>
        <v>270</v>
      </c>
      <c r="J813" s="64">
        <f>[1]заб.без.стом.!O$157</f>
        <v>297</v>
      </c>
      <c r="K813" s="64">
        <f>[1]заб.без.стом.!V$157</f>
        <v>250</v>
      </c>
      <c r="L813" s="63">
        <f t="shared" si="275"/>
        <v>2479.1074875000004</v>
      </c>
      <c r="M813" s="63">
        <f>[1]заб.без.стом.!BO$157</f>
        <v>594.98579700000005</v>
      </c>
      <c r="N813" s="63">
        <f>[1]заб.без.стом.!CI$157</f>
        <v>622.65955500000018</v>
      </c>
      <c r="O813" s="63">
        <f>[1]заб.без.стом.!DC$157</f>
        <v>684.92551050000009</v>
      </c>
      <c r="P813" s="63">
        <f>[1]заб.без.стом.!EL$157</f>
        <v>576.53662500000007</v>
      </c>
      <c r="Q813" s="45">
        <f t="shared" si="270"/>
        <v>0</v>
      </c>
      <c r="R813" s="45">
        <f t="shared" si="271"/>
        <v>0</v>
      </c>
    </row>
    <row r="814" spans="2:18" s="41" customFormat="1" ht="29.25" customHeight="1" x14ac:dyDescent="0.25">
      <c r="B814" s="71"/>
      <c r="C814" s="1" t="s">
        <v>17</v>
      </c>
      <c r="D814" s="61" t="s">
        <v>13</v>
      </c>
      <c r="E814" s="73">
        <f>[1]заб.без.стом.!W$158</f>
        <v>1043</v>
      </c>
      <c r="F814" s="63">
        <f>[1]заб.без.стом.!EQ$158</f>
        <v>2153.3258585999997</v>
      </c>
      <c r="G814" s="64">
        <f t="shared" si="274"/>
        <v>1043</v>
      </c>
      <c r="H814" s="64">
        <f>[1]заб.без.стом.!G$158</f>
        <v>170</v>
      </c>
      <c r="I814" s="64">
        <f>[1]заб.без.стом.!K$158</f>
        <v>258</v>
      </c>
      <c r="J814" s="64">
        <f>[1]заб.без.стом.!O$158</f>
        <v>306</v>
      </c>
      <c r="K814" s="64">
        <f>[1]заб.без.стом.!V$158</f>
        <v>309</v>
      </c>
      <c r="L814" s="63">
        <f t="shared" si="275"/>
        <v>2153.3258586000002</v>
      </c>
      <c r="M814" s="63">
        <f>[1]заб.без.стом.!BO$158</f>
        <v>350.97353400000003</v>
      </c>
      <c r="N814" s="63">
        <f>[1]заб.без.стом.!CI$158</f>
        <v>532.65395160000003</v>
      </c>
      <c r="O814" s="63">
        <f>[1]заб.без.стом.!DC$158</f>
        <v>631.7523612</v>
      </c>
      <c r="P814" s="63">
        <f>[1]заб.без.стом.!EL$158</f>
        <v>637.94601179999995</v>
      </c>
      <c r="Q814" s="45">
        <f t="shared" si="270"/>
        <v>0</v>
      </c>
      <c r="R814" s="45">
        <f t="shared" si="271"/>
        <v>0</v>
      </c>
    </row>
    <row r="815" spans="2:18" s="41" customFormat="1" ht="29.25" customHeight="1" x14ac:dyDescent="0.25">
      <c r="B815" s="71"/>
      <c r="C815" s="1" t="s">
        <v>18</v>
      </c>
      <c r="D815" s="61" t="s">
        <v>13</v>
      </c>
      <c r="E815" s="73">
        <f>[1]заб.без.стом.!W$159</f>
        <v>1425</v>
      </c>
      <c r="F815" s="63">
        <f>[1]заб.без.стом.!EQ$159</f>
        <v>4851.1438874999994</v>
      </c>
      <c r="G815" s="64">
        <f t="shared" si="274"/>
        <v>1425</v>
      </c>
      <c r="H815" s="64">
        <f>[1]заб.без.стом.!G$159</f>
        <v>330</v>
      </c>
      <c r="I815" s="64">
        <f>[1]заб.без.стом.!K$159</f>
        <v>349</v>
      </c>
      <c r="J815" s="64">
        <f>[1]заб.без.стом.!O$159</f>
        <v>396</v>
      </c>
      <c r="K815" s="64">
        <f>[1]заб.без.стом.!V$159</f>
        <v>350</v>
      </c>
      <c r="L815" s="63">
        <f t="shared" si="275"/>
        <v>4851.1438875000003</v>
      </c>
      <c r="M815" s="63">
        <f>[1]заб.без.стом.!BO$159</f>
        <v>1123.4227950000002</v>
      </c>
      <c r="N815" s="63">
        <f>[1]заб.без.стом.!CI$159</f>
        <v>1188.1047135000001</v>
      </c>
      <c r="O815" s="63">
        <f>[1]заб.без.стом.!DC$159</f>
        <v>1348.1073540000002</v>
      </c>
      <c r="P815" s="63">
        <f>[1]заб.без.стом.!EL$159</f>
        <v>1191.5090249999998</v>
      </c>
      <c r="Q815" s="45">
        <f t="shared" si="270"/>
        <v>0</v>
      </c>
      <c r="R815" s="45">
        <f t="shared" si="271"/>
        <v>0</v>
      </c>
    </row>
    <row r="816" spans="2:18" s="41" customFormat="1" ht="29.25" customHeight="1" x14ac:dyDescent="0.25">
      <c r="B816" s="71"/>
      <c r="C816" s="1" t="s">
        <v>55</v>
      </c>
      <c r="D816" s="61" t="s">
        <v>13</v>
      </c>
      <c r="E816" s="73">
        <f>[1]заб.без.стом.!W$160</f>
        <v>2825</v>
      </c>
      <c r="F816" s="63">
        <f>[1]заб.без.стом.!EQ$160</f>
        <v>5025.7521225000019</v>
      </c>
      <c r="G816" s="64">
        <f t="shared" si="274"/>
        <v>2825</v>
      </c>
      <c r="H816" s="64">
        <f>[1]заб.без.стом.!G$160</f>
        <v>750</v>
      </c>
      <c r="I816" s="64">
        <f>[1]заб.без.стом.!K$160</f>
        <v>750</v>
      </c>
      <c r="J816" s="64">
        <f>[1]заб.без.стом.!O$160</f>
        <v>725</v>
      </c>
      <c r="K816" s="64">
        <f>[1]заб.без.стом.!V$160</f>
        <v>600</v>
      </c>
      <c r="L816" s="63">
        <f t="shared" si="275"/>
        <v>5025.7521225</v>
      </c>
      <c r="M816" s="63">
        <f>[1]заб.без.стом.!BO$160</f>
        <v>1334.2704750000003</v>
      </c>
      <c r="N816" s="63">
        <f>[1]заб.без.стом.!CI$160</f>
        <v>1334.2704750000003</v>
      </c>
      <c r="O816" s="63">
        <f>[1]заб.без.стом.!DC$160</f>
        <v>1289.7947925000001</v>
      </c>
      <c r="P816" s="63">
        <f>[1]заб.без.стом.!EL$160</f>
        <v>1067.4163800000001</v>
      </c>
      <c r="Q816" s="45">
        <f t="shared" si="270"/>
        <v>0</v>
      </c>
      <c r="R816" s="45">
        <f t="shared" si="271"/>
        <v>0</v>
      </c>
    </row>
    <row r="817" spans="2:18" s="41" customFormat="1" ht="29.25" customHeight="1" x14ac:dyDescent="0.25">
      <c r="B817" s="71"/>
      <c r="C817" s="50" t="s">
        <v>25</v>
      </c>
      <c r="D817" s="59" t="s">
        <v>13</v>
      </c>
      <c r="E817" s="72">
        <f>'[1]стом обр.'!W$30</f>
        <v>1020</v>
      </c>
      <c r="F817" s="65">
        <f>'[1]стом обр.'!FE$30</f>
        <v>1877.7139199999999</v>
      </c>
      <c r="G817" s="77">
        <f t="shared" ref="G817" si="276">H817+I817+J817+K817</f>
        <v>1020</v>
      </c>
      <c r="H817" s="66">
        <f>'[1]стом обр.'!G$30</f>
        <v>306</v>
      </c>
      <c r="I817" s="66">
        <f>'[1]стом обр.'!K$30</f>
        <v>309</v>
      </c>
      <c r="J817" s="66">
        <f>'[1]стом обр.'!O$30</f>
        <v>309</v>
      </c>
      <c r="K817" s="66">
        <f>'[1]стом обр.'!V$30</f>
        <v>96</v>
      </c>
      <c r="L817" s="65">
        <f>M817+N817+O817+P817</f>
        <v>1877.7139199999997</v>
      </c>
      <c r="M817" s="65">
        <f>'[1]стом обр.'!CC$30</f>
        <v>563.31417599999997</v>
      </c>
      <c r="N817" s="65">
        <f>'[1]стом обр.'!CW$30</f>
        <v>568.83686399999988</v>
      </c>
      <c r="O817" s="65">
        <f>'[1]стом обр.'!DQ$30</f>
        <v>568.83686399999988</v>
      </c>
      <c r="P817" s="65">
        <f>'[1]стом обр.'!EZ$30</f>
        <v>176.72601599999996</v>
      </c>
      <c r="Q817" s="45">
        <f t="shared" si="270"/>
        <v>0</v>
      </c>
      <c r="R817" s="45">
        <f t="shared" si="271"/>
        <v>0</v>
      </c>
    </row>
    <row r="818" spans="2:18" s="41" customFormat="1" ht="29.25" customHeight="1" x14ac:dyDescent="0.25">
      <c r="B818" s="71"/>
      <c r="C818" s="54" t="s">
        <v>26</v>
      </c>
      <c r="D818" s="50" t="s">
        <v>27</v>
      </c>
      <c r="E818" s="72">
        <f>'[1]КТМРТ(обращение)'!Y$233</f>
        <v>0</v>
      </c>
      <c r="F818" s="65">
        <f>'[1]КТМРТ(обращение)'!EE$233</f>
        <v>0</v>
      </c>
      <c r="G818" s="77">
        <f>SUBTOTAL(9,H818:K818)</f>
        <v>0</v>
      </c>
      <c r="H818" s="66">
        <f>'[1]КТМРТ(обращение)'!H$233</f>
        <v>0</v>
      </c>
      <c r="I818" s="66">
        <f>'[1]КТМРТ(обращение)'!L$233</f>
        <v>0</v>
      </c>
      <c r="J818" s="66">
        <f>'[1]КТМРТ(обращение)'!Q$233</f>
        <v>0</v>
      </c>
      <c r="K818" s="66">
        <f>'[1]КТМРТ(обращение)'!X$233</f>
        <v>0</v>
      </c>
      <c r="L818" s="65">
        <f>SUBTOTAL(9,M818:P818)</f>
        <v>0</v>
      </c>
      <c r="M818" s="65">
        <f>'[1]КТМРТ(обращение)'!BC$233</f>
        <v>0</v>
      </c>
      <c r="N818" s="65">
        <f>'[1]КТМРТ(обращение)'!BW$233</f>
        <v>0</v>
      </c>
      <c r="O818" s="65">
        <f>'[1]КТМРТ(обращение)'!CQ$233</f>
        <v>0</v>
      </c>
      <c r="P818" s="65">
        <f>'[1]КТМРТ(обращение)'!DZ$233</f>
        <v>0</v>
      </c>
      <c r="Q818" s="45">
        <f t="shared" si="270"/>
        <v>0</v>
      </c>
      <c r="R818" s="45">
        <f t="shared" si="271"/>
        <v>0</v>
      </c>
    </row>
    <row r="819" spans="2:18" s="41" customFormat="1" ht="29.25" customHeight="1" x14ac:dyDescent="0.25">
      <c r="B819" s="71"/>
      <c r="C819" s="50" t="s">
        <v>28</v>
      </c>
      <c r="D819" s="59" t="s">
        <v>13</v>
      </c>
      <c r="E819" s="72">
        <f>SUM(E820:E822)</f>
        <v>4303</v>
      </c>
      <c r="F819" s="72">
        <f t="shared" ref="F819:P819" si="277">SUM(F820:F822)</f>
        <v>4974.3237919162311</v>
      </c>
      <c r="G819" s="72">
        <f t="shared" si="277"/>
        <v>4303</v>
      </c>
      <c r="H819" s="72">
        <f t="shared" si="277"/>
        <v>1035</v>
      </c>
      <c r="I819" s="72">
        <f t="shared" si="277"/>
        <v>1270</v>
      </c>
      <c r="J819" s="72">
        <f t="shared" si="277"/>
        <v>1146</v>
      </c>
      <c r="K819" s="72">
        <f t="shared" si="277"/>
        <v>852</v>
      </c>
      <c r="L819" s="72">
        <f t="shared" si="277"/>
        <v>4974.3237919162311</v>
      </c>
      <c r="M819" s="72">
        <f t="shared" si="277"/>
        <v>1193.4520967818798</v>
      </c>
      <c r="N819" s="72">
        <f t="shared" si="277"/>
        <v>1469.8527510794399</v>
      </c>
      <c r="O819" s="72">
        <f t="shared" si="277"/>
        <v>1329.652924144272</v>
      </c>
      <c r="P819" s="72">
        <f t="shared" si="277"/>
        <v>981.36601991064003</v>
      </c>
      <c r="Q819" s="45">
        <f t="shared" si="270"/>
        <v>0</v>
      </c>
      <c r="R819" s="45">
        <f t="shared" si="271"/>
        <v>0</v>
      </c>
    </row>
    <row r="820" spans="2:18" s="41" customFormat="1" ht="29.25" customHeight="1" x14ac:dyDescent="0.25">
      <c r="B820" s="71"/>
      <c r="C820" s="10" t="s">
        <v>15</v>
      </c>
      <c r="D820" s="61" t="s">
        <v>13</v>
      </c>
      <c r="E820" s="73">
        <f>'[1]неотложка с коэф'!W$54</f>
        <v>1570</v>
      </c>
      <c r="F820" s="63">
        <f>'[1]неотложка с коэф'!EQ$54</f>
        <v>1496.8556671723197</v>
      </c>
      <c r="G820" s="64">
        <f>SUM(H820:K820)</f>
        <v>1570</v>
      </c>
      <c r="H820" s="64">
        <f>'[1]неотложка с коэф'!G$54</f>
        <v>360</v>
      </c>
      <c r="I820" s="64">
        <f>'[1]неотложка с коэф'!K$54</f>
        <v>500</v>
      </c>
      <c r="J820" s="64">
        <f>'[1]неотложка с коэф'!O$54</f>
        <v>390</v>
      </c>
      <c r="K820" s="64">
        <f>'[1]неотложка с коэф'!V$54</f>
        <v>320</v>
      </c>
      <c r="L820" s="63">
        <f>SUM(M820:P820)</f>
        <v>1496.85566717232</v>
      </c>
      <c r="M820" s="63">
        <f>'[1]неотложка с коэф'!BO$54</f>
        <v>343.22805107135991</v>
      </c>
      <c r="N820" s="63">
        <f>'[1]неотложка с коэф'!CI$54</f>
        <v>476.70562648800001</v>
      </c>
      <c r="O820" s="63">
        <f>'[1]неотложка с коэф'!DC$54</f>
        <v>371.83038866064004</v>
      </c>
      <c r="P820" s="63">
        <f>'[1]неотложка с коэф'!EL$54</f>
        <v>305.09160095232005</v>
      </c>
      <c r="Q820" s="45">
        <f t="shared" si="270"/>
        <v>0</v>
      </c>
      <c r="R820" s="45">
        <f t="shared" si="271"/>
        <v>0</v>
      </c>
    </row>
    <row r="821" spans="2:18" s="41" customFormat="1" ht="29.25" customHeight="1" x14ac:dyDescent="0.25">
      <c r="B821" s="71"/>
      <c r="C821" s="10" t="s">
        <v>14</v>
      </c>
      <c r="D821" s="61" t="s">
        <v>13</v>
      </c>
      <c r="E821" s="73">
        <f>'[1]неотложка с коэф'!W$55</f>
        <v>1662</v>
      </c>
      <c r="F821" s="63">
        <f>'[1]неотложка с коэф'!EQ$55</f>
        <v>2389.6360277711997</v>
      </c>
      <c r="G821" s="64">
        <f t="shared" ref="G821:G822" si="278">SUM(H821:K821)</f>
        <v>1662</v>
      </c>
      <c r="H821" s="64">
        <f>'[1]неотложка с коэф'!G$55</f>
        <v>390</v>
      </c>
      <c r="I821" s="64">
        <f>'[1]неотложка с коэф'!K$55</f>
        <v>500</v>
      </c>
      <c r="J821" s="64">
        <f>'[1]неотложка с коэф'!O$55</f>
        <v>450</v>
      </c>
      <c r="K821" s="64">
        <f>'[1]неотложка с коэф'!V$55</f>
        <v>322</v>
      </c>
      <c r="L821" s="63">
        <f t="shared" ref="L821:L822" si="279">SUM(M821:P821)</f>
        <v>2389.6360277711992</v>
      </c>
      <c r="M821" s="63">
        <f>'[1]неотложка с коэф'!BO$55</f>
        <v>560.74491626399993</v>
      </c>
      <c r="N821" s="63">
        <f>'[1]неотложка с коэф'!CI$55</f>
        <v>718.90373879999993</v>
      </c>
      <c r="O821" s="63">
        <f>'[1]неотложка с коэф'!DC$55</f>
        <v>647.01336491999984</v>
      </c>
      <c r="P821" s="63">
        <f>'[1]неотложка с коэф'!EL$55</f>
        <v>462.97400778719998</v>
      </c>
      <c r="Q821" s="45">
        <f t="shared" si="270"/>
        <v>0</v>
      </c>
      <c r="R821" s="45">
        <f t="shared" si="271"/>
        <v>0</v>
      </c>
    </row>
    <row r="822" spans="2:18" s="41" customFormat="1" ht="29.25" customHeight="1" x14ac:dyDescent="0.25">
      <c r="B822" s="71"/>
      <c r="C822" s="10" t="s">
        <v>17</v>
      </c>
      <c r="D822" s="61" t="s">
        <v>13</v>
      </c>
      <c r="E822" s="73">
        <f>'[1]неотложка с коэф'!W$56</f>
        <v>1071</v>
      </c>
      <c r="F822" s="63">
        <f>'[1]неотложка с коэф'!EQ$56</f>
        <v>1087.8320969727122</v>
      </c>
      <c r="G822" s="64">
        <f t="shared" si="278"/>
        <v>1071</v>
      </c>
      <c r="H822" s="64">
        <f>'[1]неотложка с коэф'!G$56</f>
        <v>285</v>
      </c>
      <c r="I822" s="64">
        <f>'[1]неотложка с коэф'!K$56</f>
        <v>270</v>
      </c>
      <c r="J822" s="64">
        <f>'[1]неотложка с коэф'!O$56</f>
        <v>306</v>
      </c>
      <c r="K822" s="64">
        <f>'[1]неотложка с коэф'!V$56</f>
        <v>210</v>
      </c>
      <c r="L822" s="63">
        <f t="shared" si="279"/>
        <v>1087.832096972712</v>
      </c>
      <c r="M822" s="63">
        <f>'[1]неотложка с коэф'!BO$56</f>
        <v>289.47912944652001</v>
      </c>
      <c r="N822" s="63">
        <f>'[1]неотложка с коэф'!CI$56</f>
        <v>274.24338579144001</v>
      </c>
      <c r="O822" s="63">
        <f>'[1]неотложка с коэф'!DC$56</f>
        <v>310.80917056363199</v>
      </c>
      <c r="P822" s="63">
        <f>'[1]неотложка с коэф'!EL$56</f>
        <v>213.30041117112</v>
      </c>
      <c r="Q822" s="45">
        <f t="shared" si="270"/>
        <v>0</v>
      </c>
      <c r="R822" s="45">
        <f t="shared" si="271"/>
        <v>0</v>
      </c>
    </row>
    <row r="823" spans="2:18" s="41" customFormat="1" ht="29.25" customHeight="1" x14ac:dyDescent="0.25">
      <c r="B823" s="71"/>
      <c r="C823" s="50" t="s">
        <v>29</v>
      </c>
      <c r="D823" s="59" t="s">
        <v>30</v>
      </c>
      <c r="E823" s="72">
        <f>SUM(E824:E828)</f>
        <v>1458</v>
      </c>
      <c r="F823" s="72">
        <f t="shared" ref="F823:P823" si="280">SUM(F824:F828)</f>
        <v>375.19773200000009</v>
      </c>
      <c r="G823" s="72">
        <f t="shared" si="280"/>
        <v>1458</v>
      </c>
      <c r="H823" s="72">
        <f t="shared" si="280"/>
        <v>354</v>
      </c>
      <c r="I823" s="72">
        <f t="shared" si="280"/>
        <v>351</v>
      </c>
      <c r="J823" s="72">
        <f t="shared" si="280"/>
        <v>390</v>
      </c>
      <c r="K823" s="72">
        <f t="shared" si="280"/>
        <v>363</v>
      </c>
      <c r="L823" s="72">
        <f t="shared" si="280"/>
        <v>375.19773200000009</v>
      </c>
      <c r="M823" s="72">
        <f t="shared" si="280"/>
        <v>91.355186000000003</v>
      </c>
      <c r="N823" s="72">
        <f t="shared" si="280"/>
        <v>91.377624000000012</v>
      </c>
      <c r="O823" s="72">
        <f t="shared" si="280"/>
        <v>100.02005</v>
      </c>
      <c r="P823" s="72">
        <f t="shared" si="280"/>
        <v>92.444872000000018</v>
      </c>
      <c r="Q823" s="45">
        <f t="shared" si="270"/>
        <v>0</v>
      </c>
      <c r="R823" s="45">
        <f t="shared" si="271"/>
        <v>0</v>
      </c>
    </row>
    <row r="824" spans="2:18" s="41" customFormat="1" ht="29.25" customHeight="1" x14ac:dyDescent="0.25">
      <c r="B824" s="71"/>
      <c r="C824" s="3" t="s">
        <v>14</v>
      </c>
      <c r="D824" s="61" t="s">
        <v>30</v>
      </c>
      <c r="E824" s="73">
        <f>[1]ДНХБ!W$151</f>
        <v>260</v>
      </c>
      <c r="F824" s="63">
        <f>[1]ДНХБ!EE$151</f>
        <v>87.204000000000008</v>
      </c>
      <c r="G824" s="64">
        <f>SUM(H824:K824)</f>
        <v>260</v>
      </c>
      <c r="H824" s="64">
        <f>[1]ДНХБ!G$151</f>
        <v>65</v>
      </c>
      <c r="I824" s="64">
        <f>[1]ДНХБ!K$151</f>
        <v>75</v>
      </c>
      <c r="J824" s="64">
        <f>[1]ДНХБ!O$151</f>
        <v>65</v>
      </c>
      <c r="K824" s="64">
        <f>[1]ДНХБ!V$151</f>
        <v>55</v>
      </c>
      <c r="L824" s="63">
        <f>SUM(M824:P824)</f>
        <v>87.204000000000008</v>
      </c>
      <c r="M824" s="63">
        <f>[1]ДНХБ!BC$151</f>
        <v>21.801000000000002</v>
      </c>
      <c r="N824" s="63">
        <f>[1]ДНХБ!BW$151</f>
        <v>25.155000000000001</v>
      </c>
      <c r="O824" s="63">
        <f>[1]ДНХБ!CQ$151</f>
        <v>21.801000000000002</v>
      </c>
      <c r="P824" s="63">
        <f>[1]ДНХБ!$DZ$151</f>
        <v>18.447000000000003</v>
      </c>
      <c r="Q824" s="45">
        <f t="shared" si="270"/>
        <v>0</v>
      </c>
      <c r="R824" s="45">
        <f t="shared" si="271"/>
        <v>0</v>
      </c>
    </row>
    <row r="825" spans="2:18" s="41" customFormat="1" ht="29.25" customHeight="1" x14ac:dyDescent="0.25">
      <c r="B825" s="71"/>
      <c r="C825" s="3" t="s">
        <v>15</v>
      </c>
      <c r="D825" s="61" t="s">
        <v>30</v>
      </c>
      <c r="E825" s="73">
        <f>[1]ДНХБ!W$152</f>
        <v>458</v>
      </c>
      <c r="F825" s="63">
        <f>[1]ДНХБ!EE$152</f>
        <v>101.86103200000001</v>
      </c>
      <c r="G825" s="64">
        <f t="shared" ref="G825:G828" si="281">SUM(H825:K825)</f>
        <v>458</v>
      </c>
      <c r="H825" s="64">
        <f>[1]ДНХБ!G$152</f>
        <v>108</v>
      </c>
      <c r="I825" s="64">
        <f>[1]ДНХБ!K$152</f>
        <v>112</v>
      </c>
      <c r="J825" s="64">
        <f>[1]ДНХБ!O$152</f>
        <v>126</v>
      </c>
      <c r="K825" s="64">
        <f>[1]ДНХБ!V$152</f>
        <v>112</v>
      </c>
      <c r="L825" s="63">
        <f t="shared" ref="L825:L828" si="282">SUM(M825:P825)</f>
        <v>101.86103200000001</v>
      </c>
      <c r="M825" s="63">
        <f>[1]ДНХБ!BC$152</f>
        <v>24.019632000000001</v>
      </c>
      <c r="N825" s="63">
        <f>[1]ДНХБ!BW$152</f>
        <v>24.909248000000002</v>
      </c>
      <c r="O825" s="63">
        <f>[1]ДНХБ!CQ$152</f>
        <v>28.022904000000004</v>
      </c>
      <c r="P825" s="63">
        <f>[1]ДНХБ!DZ$152</f>
        <v>24.909248000000002</v>
      </c>
      <c r="Q825" s="45">
        <f t="shared" si="270"/>
        <v>0</v>
      </c>
      <c r="R825" s="45">
        <f t="shared" si="271"/>
        <v>0</v>
      </c>
    </row>
    <row r="826" spans="2:18" s="41" customFormat="1" ht="29.25" customHeight="1" x14ac:dyDescent="0.25">
      <c r="B826" s="71"/>
      <c r="C826" s="3" t="s">
        <v>17</v>
      </c>
      <c r="D826" s="61" t="s">
        <v>30</v>
      </c>
      <c r="E826" s="73">
        <f>[1]ДНХБ!W$153</f>
        <v>150</v>
      </c>
      <c r="F826" s="63">
        <f>[1]ДНХБ!EE$153</f>
        <v>35.540700000000001</v>
      </c>
      <c r="G826" s="64">
        <f t="shared" si="281"/>
        <v>150</v>
      </c>
      <c r="H826" s="64">
        <f>[1]ДНХБ!G$153</f>
        <v>30</v>
      </c>
      <c r="I826" s="64">
        <f>[1]ДНХБ!K$153</f>
        <v>30</v>
      </c>
      <c r="J826" s="64">
        <f>[1]ДНХБ!O$153</f>
        <v>45</v>
      </c>
      <c r="K826" s="64">
        <f>[1]ДНХБ!V$153</f>
        <v>45</v>
      </c>
      <c r="L826" s="63">
        <f t="shared" si="282"/>
        <v>35.540700000000001</v>
      </c>
      <c r="M826" s="63">
        <f>[1]ДНХБ!BC$153</f>
        <v>7.1081399999999997</v>
      </c>
      <c r="N826" s="63">
        <f>[1]ДНХБ!BW$153</f>
        <v>7.1081399999999997</v>
      </c>
      <c r="O826" s="63">
        <f>[1]ДНХБ!CQ$153</f>
        <v>10.662209999999998</v>
      </c>
      <c r="P826" s="63">
        <f>[1]ДНХБ!DZ$153</f>
        <v>10.662209999999998</v>
      </c>
      <c r="Q826" s="45">
        <f t="shared" si="270"/>
        <v>0</v>
      </c>
      <c r="R826" s="45">
        <f t="shared" si="271"/>
        <v>0</v>
      </c>
    </row>
    <row r="827" spans="2:18" s="41" customFormat="1" ht="29.25" customHeight="1" x14ac:dyDescent="0.25">
      <c r="B827" s="71"/>
      <c r="C827" s="3" t="s">
        <v>18</v>
      </c>
      <c r="D827" s="61" t="s">
        <v>30</v>
      </c>
      <c r="E827" s="73">
        <f>[1]ДНХБ!$W$154</f>
        <v>220</v>
      </c>
      <c r="F827" s="63">
        <f>[1]ДНХБ!EE$154</f>
        <v>68.302520000000001</v>
      </c>
      <c r="G827" s="64">
        <f t="shared" si="281"/>
        <v>220</v>
      </c>
      <c r="H827" s="64">
        <f>[1]ДНХБ!G$154</f>
        <v>55</v>
      </c>
      <c r="I827" s="64">
        <f>[1]ДНХБ!K$154</f>
        <v>50</v>
      </c>
      <c r="J827" s="64">
        <f>[1]ДНХБ!O$154</f>
        <v>60</v>
      </c>
      <c r="K827" s="64">
        <f>[1]ДНХБ!V$154</f>
        <v>55</v>
      </c>
      <c r="L827" s="63">
        <f t="shared" si="282"/>
        <v>68.302520000000001</v>
      </c>
      <c r="M827" s="63">
        <f>[1]ДНХБ!BC$154</f>
        <v>17.07563</v>
      </c>
      <c r="N827" s="63">
        <f>[1]ДНХБ!BW$154</f>
        <v>15.523299999999999</v>
      </c>
      <c r="O827" s="63">
        <f>[1]ДНХБ!CQ$154</f>
        <v>18.627959999999998</v>
      </c>
      <c r="P827" s="63">
        <f>[1]ДНХБ!$DZ$154</f>
        <v>17.07563</v>
      </c>
      <c r="Q827" s="45">
        <f t="shared" si="270"/>
        <v>0</v>
      </c>
      <c r="R827" s="45">
        <f t="shared" si="271"/>
        <v>0</v>
      </c>
    </row>
    <row r="828" spans="2:18" s="41" customFormat="1" ht="29.25" customHeight="1" x14ac:dyDescent="0.25">
      <c r="B828" s="71"/>
      <c r="C828" s="3" t="s">
        <v>55</v>
      </c>
      <c r="D828" s="61" t="s">
        <v>30</v>
      </c>
      <c r="E828" s="73">
        <f>[1]ДНХБ!W$155</f>
        <v>370</v>
      </c>
      <c r="F828" s="63">
        <f>[1]ДНХБ!EE$155</f>
        <v>82.289479999999998</v>
      </c>
      <c r="G828" s="64">
        <f t="shared" si="281"/>
        <v>370</v>
      </c>
      <c r="H828" s="64">
        <f>[1]ДНХБ!G$155</f>
        <v>96</v>
      </c>
      <c r="I828" s="64">
        <f>[1]ДНХБ!K$155</f>
        <v>84</v>
      </c>
      <c r="J828" s="64">
        <f>[1]ДНХБ!O$155</f>
        <v>94</v>
      </c>
      <c r="K828" s="64">
        <f>[1]ДНХБ!V$155</f>
        <v>96</v>
      </c>
      <c r="L828" s="63">
        <f t="shared" si="282"/>
        <v>82.289480000000012</v>
      </c>
      <c r="M828" s="63">
        <f>[1]ДНХБ!BC$155</f>
        <v>21.350784000000001</v>
      </c>
      <c r="N828" s="63">
        <f>[1]ДНХБ!BW$155</f>
        <v>18.681936000000004</v>
      </c>
      <c r="O828" s="63">
        <f>[1]ДНХБ!CQ$155</f>
        <v>20.905975999999999</v>
      </c>
      <c r="P828" s="63">
        <f>[1]ДНХБ!DZ$155</f>
        <v>21.350784000000001</v>
      </c>
      <c r="Q828" s="45">
        <f t="shared" si="270"/>
        <v>0</v>
      </c>
      <c r="R828" s="45">
        <f t="shared" si="271"/>
        <v>0</v>
      </c>
    </row>
    <row r="829" spans="2:18" s="41" customFormat="1" ht="29.25" customHeight="1" x14ac:dyDescent="0.25">
      <c r="B829" s="71"/>
      <c r="C829" s="50" t="s">
        <v>32</v>
      </c>
      <c r="D829" s="59" t="s">
        <v>30</v>
      </c>
      <c r="E829" s="72">
        <f>E830+E831+E832</f>
        <v>1630</v>
      </c>
      <c r="F829" s="65">
        <f>[1]ФАП!EL$59</f>
        <v>626.55314399999997</v>
      </c>
      <c r="G829" s="66">
        <f>G830+G831+G832</f>
        <v>1630</v>
      </c>
      <c r="H829" s="66">
        <f t="shared" ref="H829:K829" si="283">H830+H831+H832</f>
        <v>406</v>
      </c>
      <c r="I829" s="66">
        <f t="shared" si="283"/>
        <v>406</v>
      </c>
      <c r="J829" s="66">
        <f t="shared" si="283"/>
        <v>406</v>
      </c>
      <c r="K829" s="66">
        <f t="shared" si="283"/>
        <v>412</v>
      </c>
      <c r="L829" s="65">
        <f>[1]ФАП!EL$59</f>
        <v>626.55314399999997</v>
      </c>
      <c r="M829" s="65">
        <f>[1]ФАП!BJ$59</f>
        <v>156.63828599999999</v>
      </c>
      <c r="N829" s="65">
        <f>[1]ФАП!CD$59</f>
        <v>156.63828599999999</v>
      </c>
      <c r="O829" s="65">
        <f>[1]ФАП!CX$59</f>
        <v>156.63828599999999</v>
      </c>
      <c r="P829" s="65">
        <f>[1]ФАП!EG$59</f>
        <v>156.63828599999999</v>
      </c>
      <c r="Q829" s="45">
        <f t="shared" si="270"/>
        <v>0</v>
      </c>
      <c r="R829" s="45">
        <f t="shared" si="271"/>
        <v>0</v>
      </c>
    </row>
    <row r="830" spans="2:18" s="41" customFormat="1" ht="29.25" customHeight="1" x14ac:dyDescent="0.25">
      <c r="B830" s="71"/>
      <c r="C830" s="4" t="s">
        <v>33</v>
      </c>
      <c r="D830" s="61" t="s">
        <v>30</v>
      </c>
      <c r="E830" s="73">
        <f>[1]ФАП!W$61</f>
        <v>528</v>
      </c>
      <c r="F830" s="63">
        <f>[1]ФАП!EL$61</f>
        <v>130.5858486857143</v>
      </c>
      <c r="G830" s="64">
        <f>SUM(H830:K830)</f>
        <v>528</v>
      </c>
      <c r="H830" s="64">
        <f>[1]ФАП!G$61</f>
        <v>131</v>
      </c>
      <c r="I830" s="64">
        <f>[1]ФАП!K$61</f>
        <v>131</v>
      </c>
      <c r="J830" s="64">
        <f>[1]ФАП!O$61</f>
        <v>131</v>
      </c>
      <c r="K830" s="64">
        <f>[1]ФАП!V$61</f>
        <v>135</v>
      </c>
      <c r="L830" s="63">
        <f>[1]ФАП!EL$61</f>
        <v>130.5858486857143</v>
      </c>
      <c r="M830" s="63">
        <f>[1]ФАП!BJ$61</f>
        <v>32.399140488311687</v>
      </c>
      <c r="N830" s="63">
        <f>[1]ФАП!CD$61</f>
        <v>32.399140488311687</v>
      </c>
      <c r="O830" s="63">
        <f>[1]ФАП!CX$61</f>
        <v>32.399140488311687</v>
      </c>
      <c r="P830" s="63">
        <f>[1]ФАП!EG$61</f>
        <v>33.388427220779221</v>
      </c>
      <c r="Q830" s="45">
        <f t="shared" si="270"/>
        <v>0</v>
      </c>
      <c r="R830" s="45">
        <f t="shared" si="271"/>
        <v>0</v>
      </c>
    </row>
    <row r="831" spans="2:18" s="41" customFormat="1" ht="29.25" customHeight="1" x14ac:dyDescent="0.25">
      <c r="B831" s="71"/>
      <c r="C831" s="4" t="s">
        <v>34</v>
      </c>
      <c r="D831" s="61" t="s">
        <v>30</v>
      </c>
      <c r="E831" s="73">
        <f>[1]ФАП!W$62</f>
        <v>526</v>
      </c>
      <c r="F831" s="63">
        <f>[1]ФАП!EL$62</f>
        <v>130.09120531948051</v>
      </c>
      <c r="G831" s="64">
        <f t="shared" ref="G831:G832" si="284">SUM(H831:K831)</f>
        <v>526</v>
      </c>
      <c r="H831" s="64">
        <f>[1]ФАП!G$62</f>
        <v>131</v>
      </c>
      <c r="I831" s="64">
        <f>[1]ФАП!K$62</f>
        <v>131</v>
      </c>
      <c r="J831" s="64">
        <f>[1]ФАП!O$62</f>
        <v>131</v>
      </c>
      <c r="K831" s="64">
        <f>[1]ФАП!V$62</f>
        <v>133</v>
      </c>
      <c r="L831" s="63">
        <f>[1]ФАП!EL$62</f>
        <v>130.09120531948051</v>
      </c>
      <c r="M831" s="63">
        <f>[1]ФАП!BJ$62</f>
        <v>32.399140488311687</v>
      </c>
      <c r="N831" s="63">
        <f>[1]ФАП!CD$62</f>
        <v>32.399140488311687</v>
      </c>
      <c r="O831" s="63">
        <f>[1]ФАП!CX$62</f>
        <v>32.399140488311687</v>
      </c>
      <c r="P831" s="63">
        <f>[1]ФАП!EG$62</f>
        <v>32.893783854545454</v>
      </c>
      <c r="Q831" s="45">
        <f t="shared" si="270"/>
        <v>0</v>
      </c>
      <c r="R831" s="45">
        <f t="shared" si="271"/>
        <v>0</v>
      </c>
    </row>
    <row r="832" spans="2:18" s="41" customFormat="1" ht="29.25" customHeight="1" x14ac:dyDescent="0.25">
      <c r="B832" s="71"/>
      <c r="C832" s="4" t="s">
        <v>35</v>
      </c>
      <c r="D832" s="61" t="s">
        <v>30</v>
      </c>
      <c r="E832" s="73">
        <f>[1]ФАП!W$63</f>
        <v>576</v>
      </c>
      <c r="F832" s="63">
        <f>[1]ФАП!EL$63</f>
        <v>142.4572894753247</v>
      </c>
      <c r="G832" s="64">
        <f t="shared" si="284"/>
        <v>576</v>
      </c>
      <c r="H832" s="64">
        <f>[1]ФАП!G$63</f>
        <v>144</v>
      </c>
      <c r="I832" s="64">
        <f>[1]ФАП!K$63</f>
        <v>144</v>
      </c>
      <c r="J832" s="64">
        <f>[1]ФАП!O$63</f>
        <v>144</v>
      </c>
      <c r="K832" s="64">
        <f>[1]ФАП!V$63</f>
        <v>144</v>
      </c>
      <c r="L832" s="63">
        <f>[1]ФАП!EL$63</f>
        <v>142.4572894753247</v>
      </c>
      <c r="M832" s="63">
        <f>[1]ФАП!BJ$63</f>
        <v>35.614322368831175</v>
      </c>
      <c r="N832" s="63">
        <f>[1]ФАП!CD$63</f>
        <v>35.614322368831175</v>
      </c>
      <c r="O832" s="63">
        <f>[1]ФАП!CX$64</f>
        <v>1618.5956220000003</v>
      </c>
      <c r="P832" s="63">
        <f>[1]ФАП!EG$63</f>
        <v>35.614322368831175</v>
      </c>
      <c r="Q832" s="45">
        <f t="shared" si="270"/>
        <v>0</v>
      </c>
      <c r="R832" s="45">
        <f t="shared" si="271"/>
        <v>0</v>
      </c>
    </row>
    <row r="833" spans="2:18" s="41" customFormat="1" ht="29.25" customHeight="1" x14ac:dyDescent="0.25">
      <c r="B833" s="71"/>
      <c r="C833" s="50" t="s">
        <v>36</v>
      </c>
      <c r="D833" s="59" t="s">
        <v>30</v>
      </c>
      <c r="E833" s="72">
        <f t="shared" ref="E833:P833" si="285">SUM(E834:E838)</f>
        <v>1836</v>
      </c>
      <c r="F833" s="72">
        <f t="shared" si="285"/>
        <v>466.10584659599999</v>
      </c>
      <c r="G833" s="72">
        <f t="shared" si="285"/>
        <v>1836</v>
      </c>
      <c r="H833" s="72">
        <f t="shared" si="285"/>
        <v>365</v>
      </c>
      <c r="I833" s="72">
        <f t="shared" si="285"/>
        <v>576</v>
      </c>
      <c r="J833" s="72">
        <f t="shared" si="285"/>
        <v>510</v>
      </c>
      <c r="K833" s="72">
        <f t="shared" si="285"/>
        <v>385</v>
      </c>
      <c r="L833" s="72">
        <f t="shared" si="285"/>
        <v>466.10584659599999</v>
      </c>
      <c r="M833" s="72">
        <f t="shared" si="285"/>
        <v>92.926618720000008</v>
      </c>
      <c r="N833" s="72">
        <f t="shared" si="285"/>
        <v>147.95751713599998</v>
      </c>
      <c r="O833" s="72">
        <f t="shared" si="285"/>
        <v>129.9706746</v>
      </c>
      <c r="P833" s="72">
        <f t="shared" si="285"/>
        <v>95.251036139999997</v>
      </c>
      <c r="Q833" s="45">
        <f t="shared" si="270"/>
        <v>0</v>
      </c>
      <c r="R833" s="45">
        <f t="shared" si="271"/>
        <v>0</v>
      </c>
    </row>
    <row r="834" spans="2:18" s="41" customFormat="1" ht="29.25" customHeight="1" x14ac:dyDescent="0.25">
      <c r="B834" s="71"/>
      <c r="C834" s="5" t="s">
        <v>14</v>
      </c>
      <c r="D834" s="61" t="s">
        <v>30</v>
      </c>
      <c r="E834" s="73">
        <f>'[1]разовые без стом'!W$155</f>
        <v>598</v>
      </c>
      <c r="F834" s="63">
        <f>'[1]разовые без стом'!ER$155</f>
        <v>185.72707919999996</v>
      </c>
      <c r="G834" s="64">
        <f>SUM(H834:K834)</f>
        <v>598</v>
      </c>
      <c r="H834" s="64">
        <f>'[1]разовые без стом'!G$155</f>
        <v>110</v>
      </c>
      <c r="I834" s="64">
        <f>'[1]разовые без стом'!K$155</f>
        <v>208</v>
      </c>
      <c r="J834" s="64">
        <f>'[1]разовые без стом'!O$155</f>
        <v>180</v>
      </c>
      <c r="K834" s="64">
        <f>'[1]разовые без стом'!V$155</f>
        <v>100</v>
      </c>
      <c r="L834" s="63">
        <f>SUM(M834:P834)</f>
        <v>185.72707919999999</v>
      </c>
      <c r="M834" s="63">
        <f>'[1]разовые без стом'!BL$155</f>
        <v>34.163843999999997</v>
      </c>
      <c r="N834" s="63">
        <f>'[1]разовые без стом'!CH$155</f>
        <v>64.60072319999999</v>
      </c>
      <c r="O834" s="63">
        <f>'[1]разовые без стом'!DD$155</f>
        <v>55.904471999999991</v>
      </c>
      <c r="P834" s="63">
        <f>'[1]разовые без стом'!EM$155</f>
        <v>31.058039999999995</v>
      </c>
      <c r="Q834" s="45">
        <f t="shared" si="270"/>
        <v>0</v>
      </c>
      <c r="R834" s="45">
        <f t="shared" si="271"/>
        <v>0</v>
      </c>
    </row>
    <row r="835" spans="2:18" s="41" customFormat="1" ht="29.25" customHeight="1" x14ac:dyDescent="0.25">
      <c r="B835" s="71"/>
      <c r="C835" s="5" t="s">
        <v>15</v>
      </c>
      <c r="D835" s="61" t="s">
        <v>30</v>
      </c>
      <c r="E835" s="73">
        <f>'[1]разовые без стом'!W$156</f>
        <v>685</v>
      </c>
      <c r="F835" s="63">
        <f>'[1]разовые без стом'!ER$156</f>
        <v>141.07308123999999</v>
      </c>
      <c r="G835" s="64">
        <f t="shared" ref="G835:G838" si="286">SUM(H835:K835)</f>
        <v>685</v>
      </c>
      <c r="H835" s="64">
        <f>'[1]разовые без стом'!G$156</f>
        <v>145</v>
      </c>
      <c r="I835" s="64">
        <f>'[1]разовые без стом'!K$156</f>
        <v>180</v>
      </c>
      <c r="J835" s="64">
        <f>'[1]разовые без стом'!O$156</f>
        <v>180</v>
      </c>
      <c r="K835" s="64">
        <f>'[1]разовые без стом'!V$156</f>
        <v>180</v>
      </c>
      <c r="L835" s="63">
        <f t="shared" ref="L835:L838" si="287">SUM(M835:P835)</f>
        <v>141.07308123999999</v>
      </c>
      <c r="M835" s="63">
        <f>'[1]разовые без стом'!BL$156</f>
        <v>29.862185079999996</v>
      </c>
      <c r="N835" s="63">
        <f>'[1]разовые без стом'!CH$156</f>
        <v>37.070298719999997</v>
      </c>
      <c r="O835" s="63">
        <f>'[1]разовые без стом'!DD$156</f>
        <v>37.070298719999997</v>
      </c>
      <c r="P835" s="63">
        <f>'[1]разовые без стом'!EM$156</f>
        <v>37.070298719999997</v>
      </c>
      <c r="Q835" s="45">
        <f t="shared" si="270"/>
        <v>0</v>
      </c>
      <c r="R835" s="45">
        <f t="shared" si="271"/>
        <v>0</v>
      </c>
    </row>
    <row r="836" spans="2:18" s="41" customFormat="1" ht="29.25" customHeight="1" x14ac:dyDescent="0.25">
      <c r="B836" s="71"/>
      <c r="C836" s="5" t="s">
        <v>37</v>
      </c>
      <c r="D836" s="61" t="s">
        <v>30</v>
      </c>
      <c r="E836" s="73">
        <f>'[1]разовые без стом'!W$157</f>
        <v>264</v>
      </c>
      <c r="F836" s="63">
        <f>'[1]разовые без стом'!ER$157</f>
        <v>75.897760223999995</v>
      </c>
      <c r="G836" s="64">
        <f t="shared" si="286"/>
        <v>264</v>
      </c>
      <c r="H836" s="64">
        <f>'[1]разовые без стом'!G$157</f>
        <v>70</v>
      </c>
      <c r="I836" s="64">
        <f>'[1]разовые без стом'!K$157</f>
        <v>74</v>
      </c>
      <c r="J836" s="64">
        <f>'[1]разовые без стом'!O$157</f>
        <v>60</v>
      </c>
      <c r="K836" s="64">
        <f>'[1]разовые без стом'!V$157</f>
        <v>60</v>
      </c>
      <c r="L836" s="63">
        <f t="shared" si="287"/>
        <v>75.897760223999995</v>
      </c>
      <c r="M836" s="63">
        <f>'[1]разовые без стом'!BL$157</f>
        <v>20.12440612</v>
      </c>
      <c r="N836" s="63">
        <f>'[1]разовые без стом'!CH$157</f>
        <v>21.274372183999997</v>
      </c>
      <c r="O836" s="63">
        <f>'[1]разовые без стом'!DD$157</f>
        <v>17.249490959999999</v>
      </c>
      <c r="P836" s="63">
        <f>'[1]разовые без стом'!EM$157</f>
        <v>17.249490959999999</v>
      </c>
      <c r="Q836" s="45">
        <f t="shared" si="270"/>
        <v>0</v>
      </c>
      <c r="R836" s="45">
        <f t="shared" si="271"/>
        <v>0</v>
      </c>
    </row>
    <row r="837" spans="2:18" s="41" customFormat="1" ht="29.25" customHeight="1" x14ac:dyDescent="0.25">
      <c r="B837" s="71"/>
      <c r="C837" s="5" t="s">
        <v>17</v>
      </c>
      <c r="D837" s="61" t="s">
        <v>30</v>
      </c>
      <c r="E837" s="73">
        <f>'[1]разовые без стом'!W$158</f>
        <v>289</v>
      </c>
      <c r="F837" s="63">
        <f>'[1]разовые без стом'!ER$158</f>
        <v>63.407925931999998</v>
      </c>
      <c r="G837" s="64">
        <f t="shared" si="286"/>
        <v>289</v>
      </c>
      <c r="H837" s="64">
        <f>'[1]разовые без стом'!G$158</f>
        <v>40</v>
      </c>
      <c r="I837" s="64">
        <f>'[1]разовые без стом'!K$158</f>
        <v>114</v>
      </c>
      <c r="J837" s="64">
        <f>'[1]разовые без стом'!O$158</f>
        <v>90</v>
      </c>
      <c r="K837" s="64">
        <f>'[1]разовые без стом'!V$158</f>
        <v>45</v>
      </c>
      <c r="L837" s="63">
        <f t="shared" si="287"/>
        <v>63.407925931999991</v>
      </c>
      <c r="M837" s="63">
        <f>'[1]разовые без стом'!BL$158</f>
        <v>8.77618352</v>
      </c>
      <c r="N837" s="63">
        <f>'[1]разовые без стом'!CH$158</f>
        <v>25.012123031999998</v>
      </c>
      <c r="O837" s="63">
        <f>'[1]разовые без стом'!DD$158</f>
        <v>19.746412920000001</v>
      </c>
      <c r="P837" s="63">
        <f>'[1]разовые без стом'!EM$158</f>
        <v>9.8732064600000005</v>
      </c>
      <c r="Q837" s="45">
        <f t="shared" si="270"/>
        <v>0</v>
      </c>
      <c r="R837" s="45">
        <f t="shared" si="271"/>
        <v>0</v>
      </c>
    </row>
    <row r="838" spans="2:18" s="41" customFormat="1" ht="29.25" customHeight="1" x14ac:dyDescent="0.25">
      <c r="B838" s="71"/>
      <c r="C838" s="5" t="s">
        <v>55</v>
      </c>
      <c r="D838" s="61" t="s">
        <v>30</v>
      </c>
      <c r="E838" s="73">
        <f>'[1]разовые без стом'!W$159</f>
        <v>0</v>
      </c>
      <c r="F838" s="63">
        <f>'[1]разовые без стом'!ER$159</f>
        <v>0</v>
      </c>
      <c r="G838" s="64">
        <f t="shared" si="286"/>
        <v>0</v>
      </c>
      <c r="H838" s="64">
        <f>'[1]разовые без стом'!G$159</f>
        <v>0</v>
      </c>
      <c r="I838" s="64">
        <f>'[1]разовые без стом'!K$159</f>
        <v>0</v>
      </c>
      <c r="J838" s="64">
        <f>'[1]разовые без стом'!O$159</f>
        <v>0</v>
      </c>
      <c r="K838" s="64">
        <f>'[1]разовые без стом'!V$159</f>
        <v>0</v>
      </c>
      <c r="L838" s="63">
        <f t="shared" si="287"/>
        <v>0</v>
      </c>
      <c r="M838" s="63">
        <f>'[1]разовые без стом'!BL$159</f>
        <v>0</v>
      </c>
      <c r="N838" s="63">
        <f>'[1]разовые без стом'!CH$159</f>
        <v>0</v>
      </c>
      <c r="O838" s="63">
        <f>'[1]разовые без стом'!DD$159</f>
        <v>0</v>
      </c>
      <c r="P838" s="63">
        <f>'[1]разовые без стом'!EM$159</f>
        <v>0</v>
      </c>
      <c r="Q838" s="45">
        <f t="shared" si="270"/>
        <v>0</v>
      </c>
      <c r="R838" s="45">
        <f t="shared" si="271"/>
        <v>0</v>
      </c>
    </row>
    <row r="839" spans="2:18" s="41" customFormat="1" ht="29.25" customHeight="1" x14ac:dyDescent="0.25">
      <c r="B839" s="71"/>
      <c r="C839" s="50" t="s">
        <v>38</v>
      </c>
      <c r="D839" s="59" t="s">
        <v>30</v>
      </c>
      <c r="E839" s="72">
        <f>SUM(E840:E846)</f>
        <v>1877</v>
      </c>
      <c r="F839" s="72">
        <f t="shared" ref="F839:P839" si="288">SUM(F840:F846)</f>
        <v>174.19337999999999</v>
      </c>
      <c r="G839" s="72">
        <f t="shared" si="288"/>
        <v>1877</v>
      </c>
      <c r="H839" s="72">
        <f t="shared" si="288"/>
        <v>648</v>
      </c>
      <c r="I839" s="72">
        <f t="shared" si="288"/>
        <v>296</v>
      </c>
      <c r="J839" s="72">
        <f t="shared" si="288"/>
        <v>608</v>
      </c>
      <c r="K839" s="72">
        <f t="shared" si="288"/>
        <v>325</v>
      </c>
      <c r="L839" s="72">
        <f t="shared" si="288"/>
        <v>174.19337999999999</v>
      </c>
      <c r="M839" s="72">
        <f t="shared" si="288"/>
        <v>61.834094999999998</v>
      </c>
      <c r="N839" s="72">
        <f t="shared" si="288"/>
        <v>26.904824999999999</v>
      </c>
      <c r="O839" s="72">
        <f t="shared" si="288"/>
        <v>55.884671999999995</v>
      </c>
      <c r="P839" s="72">
        <f t="shared" si="288"/>
        <v>29.569787999999999</v>
      </c>
      <c r="Q839" s="45">
        <f t="shared" si="270"/>
        <v>0</v>
      </c>
      <c r="R839" s="45">
        <f t="shared" si="271"/>
        <v>0</v>
      </c>
    </row>
    <row r="840" spans="2:18" s="41" customFormat="1" ht="29.25" customHeight="1" x14ac:dyDescent="0.25">
      <c r="B840" s="71"/>
      <c r="C840" s="7" t="s">
        <v>15</v>
      </c>
      <c r="D840" s="61" t="s">
        <v>30</v>
      </c>
      <c r="E840" s="73">
        <f>[1]иные!W$192</f>
        <v>516</v>
      </c>
      <c r="F840" s="63">
        <f>[1]иные!EG$192</f>
        <v>39.724776000000006</v>
      </c>
      <c r="G840" s="64">
        <f>SUM(H840:K840)</f>
        <v>516</v>
      </c>
      <c r="H840" s="64">
        <f>[1]иные!G$192</f>
        <v>109</v>
      </c>
      <c r="I840" s="64">
        <f>[1]иные!K$192</f>
        <v>109</v>
      </c>
      <c r="J840" s="64">
        <f>[1]иные!O$192</f>
        <v>184</v>
      </c>
      <c r="K840" s="64">
        <f>[1]иные!V$192</f>
        <v>114</v>
      </c>
      <c r="L840" s="63">
        <f>SUM(M840:P840)</f>
        <v>39.724776000000013</v>
      </c>
      <c r="M840" s="63">
        <f>[1]иные!BE$192</f>
        <v>8.3914740000000005</v>
      </c>
      <c r="N840" s="63">
        <f>[1]иные!BY$192</f>
        <v>8.3914740000000023</v>
      </c>
      <c r="O840" s="63">
        <f>[1]иные!CS$192</f>
        <v>14.165424000000005</v>
      </c>
      <c r="P840" s="63">
        <f>[1]иные!EB$192</f>
        <v>8.776404000000003</v>
      </c>
      <c r="Q840" s="45">
        <f t="shared" si="270"/>
        <v>0</v>
      </c>
      <c r="R840" s="45">
        <f t="shared" si="271"/>
        <v>0</v>
      </c>
    </row>
    <row r="841" spans="2:18" s="41" customFormat="1" ht="29.25" customHeight="1" x14ac:dyDescent="0.25">
      <c r="B841" s="71"/>
      <c r="C841" s="7" t="s">
        <v>14</v>
      </c>
      <c r="D841" s="61" t="s">
        <v>30</v>
      </c>
      <c r="E841" s="73">
        <f>[1]иные!W$193</f>
        <v>170</v>
      </c>
      <c r="F841" s="63">
        <f>[1]иные!EG$193</f>
        <v>19.737000000000002</v>
      </c>
      <c r="G841" s="64">
        <f t="shared" ref="G841:G846" si="289">SUM(H841:K841)</f>
        <v>170</v>
      </c>
      <c r="H841" s="64">
        <f>[1]иные!G$193</f>
        <v>36</v>
      </c>
      <c r="I841" s="64">
        <f>[1]иные!K$193</f>
        <v>26</v>
      </c>
      <c r="J841" s="64">
        <f>[1]иные!O$193</f>
        <v>72</v>
      </c>
      <c r="K841" s="64">
        <f>[1]иные!V$193</f>
        <v>36</v>
      </c>
      <c r="L841" s="63">
        <f t="shared" ref="L841:L846" si="290">SUM(M841:P841)</f>
        <v>19.736999999999998</v>
      </c>
      <c r="M841" s="63">
        <f>[1]иные!BE$193</f>
        <v>4.1795999999999998</v>
      </c>
      <c r="N841" s="63">
        <f>[1]иные!BY$193</f>
        <v>3.0186000000000006</v>
      </c>
      <c r="O841" s="63">
        <f>[1]иные!CS$193</f>
        <v>8.3591999999999995</v>
      </c>
      <c r="P841" s="63">
        <f>[1]иные!EB$193</f>
        <v>4.1795999999999998</v>
      </c>
      <c r="Q841" s="45">
        <f t="shared" si="270"/>
        <v>0</v>
      </c>
      <c r="R841" s="45">
        <f t="shared" si="271"/>
        <v>0</v>
      </c>
    </row>
    <row r="842" spans="2:18" s="41" customFormat="1" ht="29.25" customHeight="1" x14ac:dyDescent="0.25">
      <c r="B842" s="71"/>
      <c r="C842" s="7" t="s">
        <v>16</v>
      </c>
      <c r="D842" s="61" t="s">
        <v>30</v>
      </c>
      <c r="E842" s="73">
        <f>[1]иные!W$194</f>
        <v>288</v>
      </c>
      <c r="F842" s="63">
        <f>[1]иные!EG$194</f>
        <v>33.286464000000002</v>
      </c>
      <c r="G842" s="64">
        <f t="shared" si="289"/>
        <v>288</v>
      </c>
      <c r="H842" s="64">
        <f>[1]иные!G$194</f>
        <v>144</v>
      </c>
      <c r="I842" s="64">
        <f>[1]иные!K$194</f>
        <v>36</v>
      </c>
      <c r="J842" s="64">
        <f>[1]иные!O$194</f>
        <v>72</v>
      </c>
      <c r="K842" s="64">
        <f>[1]иные!V$194</f>
        <v>36</v>
      </c>
      <c r="L842" s="63">
        <f t="shared" si="290"/>
        <v>33.286464000000002</v>
      </c>
      <c r="M842" s="63">
        <f>[1]иные!BE$194</f>
        <v>16.643232000000001</v>
      </c>
      <c r="N842" s="63">
        <f>[1]иные!BY$194</f>
        <v>4.1608080000000003</v>
      </c>
      <c r="O842" s="63">
        <f>[1]иные!CS$194</f>
        <v>8.3216160000000006</v>
      </c>
      <c r="P842" s="63">
        <f>[1]иные!EB$194</f>
        <v>4.1608080000000003</v>
      </c>
      <c r="Q842" s="45">
        <f t="shared" si="270"/>
        <v>0</v>
      </c>
      <c r="R842" s="45">
        <f t="shared" si="271"/>
        <v>0</v>
      </c>
    </row>
    <row r="843" spans="2:18" s="41" customFormat="1" ht="29.25" customHeight="1" x14ac:dyDescent="0.25">
      <c r="B843" s="71"/>
      <c r="C843" s="7" t="s">
        <v>17</v>
      </c>
      <c r="D843" s="61" t="s">
        <v>30</v>
      </c>
      <c r="E843" s="73">
        <f>[1]иные!W$195</f>
        <v>169</v>
      </c>
      <c r="F843" s="63">
        <f>[1]иные!EG$195</f>
        <v>13.860872999999998</v>
      </c>
      <c r="G843" s="64">
        <f t="shared" si="289"/>
        <v>169</v>
      </c>
      <c r="H843" s="64">
        <f>[1]иные!G$195</f>
        <v>25</v>
      </c>
      <c r="I843" s="64">
        <f>[1]иные!K$195</f>
        <v>36</v>
      </c>
      <c r="J843" s="64">
        <f>[1]иные!O$195</f>
        <v>72</v>
      </c>
      <c r="K843" s="64">
        <f>[1]иные!V$195</f>
        <v>36</v>
      </c>
      <c r="L843" s="63">
        <f t="shared" si="290"/>
        <v>13.860873</v>
      </c>
      <c r="M843" s="63">
        <f>[1]иные!BE$195</f>
        <v>2.0504249999999997</v>
      </c>
      <c r="N843" s="63">
        <f>[1]иные!BY$195</f>
        <v>2.9526119999999998</v>
      </c>
      <c r="O843" s="63">
        <f>[1]иные!CS$195</f>
        <v>5.9052239999999996</v>
      </c>
      <c r="P843" s="63">
        <f>[1]иные!EB$195</f>
        <v>2.9526119999999998</v>
      </c>
      <c r="Q843" s="45">
        <f t="shared" si="270"/>
        <v>0</v>
      </c>
      <c r="R843" s="45">
        <f t="shared" si="271"/>
        <v>0</v>
      </c>
    </row>
    <row r="844" spans="2:18" s="41" customFormat="1" ht="29.25" customHeight="1" x14ac:dyDescent="0.25">
      <c r="B844" s="71"/>
      <c r="C844" s="7" t="s">
        <v>20</v>
      </c>
      <c r="D844" s="61" t="s">
        <v>30</v>
      </c>
      <c r="E844" s="73">
        <f>[1]иные!W$196</f>
        <v>430</v>
      </c>
      <c r="F844" s="63">
        <f>[1]иные!EG$196</f>
        <v>39.272759999999998</v>
      </c>
      <c r="G844" s="64">
        <f t="shared" si="289"/>
        <v>430</v>
      </c>
      <c r="H844" s="64">
        <f>[1]иные!G$196</f>
        <v>262</v>
      </c>
      <c r="I844" s="64">
        <f>[1]иные!K$196</f>
        <v>45</v>
      </c>
      <c r="J844" s="64">
        <f>[1]иные!O$196</f>
        <v>90</v>
      </c>
      <c r="K844" s="64">
        <f>[1]иные!V$196</f>
        <v>33</v>
      </c>
      <c r="L844" s="63">
        <f t="shared" si="290"/>
        <v>39.272759999999998</v>
      </c>
      <c r="M844" s="63">
        <f>[1]иные!BE$196</f>
        <v>23.928983999999996</v>
      </c>
      <c r="N844" s="63">
        <f>[1]иные!BY$196</f>
        <v>4.1099399999999999</v>
      </c>
      <c r="O844" s="63">
        <f>[1]иные!CS$196</f>
        <v>8.2198799999999999</v>
      </c>
      <c r="P844" s="63">
        <f>[1]иные!EB$196</f>
        <v>3.0139559999999994</v>
      </c>
      <c r="Q844" s="45">
        <f t="shared" si="270"/>
        <v>0</v>
      </c>
      <c r="R844" s="45">
        <f t="shared" si="271"/>
        <v>0</v>
      </c>
    </row>
    <row r="845" spans="2:18" s="41" customFormat="1" ht="29.25" customHeight="1" x14ac:dyDescent="0.25">
      <c r="B845" s="71"/>
      <c r="C845" s="7" t="s">
        <v>18</v>
      </c>
      <c r="D845" s="61" t="s">
        <v>30</v>
      </c>
      <c r="E845" s="73">
        <f>[1]иные!W$197</f>
        <v>161</v>
      </c>
      <c r="F845" s="63">
        <f>[1]иные!EG$197</f>
        <v>17.302508999999997</v>
      </c>
      <c r="G845" s="64">
        <f t="shared" si="289"/>
        <v>161</v>
      </c>
      <c r="H845" s="64">
        <f>[1]иные!G$197</f>
        <v>36</v>
      </c>
      <c r="I845" s="64">
        <f>[1]иные!K$197</f>
        <v>29</v>
      </c>
      <c r="J845" s="64">
        <f>[1]иные!O$197</f>
        <v>60</v>
      </c>
      <c r="K845" s="64">
        <f>[1]иные!V$197</f>
        <v>36</v>
      </c>
      <c r="L845" s="63">
        <f t="shared" si="290"/>
        <v>17.302508999999997</v>
      </c>
      <c r="M845" s="63">
        <f>[1]иные!BE$197</f>
        <v>3.8688839999999995</v>
      </c>
      <c r="N845" s="63">
        <f>[1]иные!BY$197</f>
        <v>3.1166009999999993</v>
      </c>
      <c r="O845" s="63">
        <f>[1]иные!CS$197</f>
        <v>6.4481399999999987</v>
      </c>
      <c r="P845" s="63">
        <f>[1]иные!EB$197</f>
        <v>3.8688839999999995</v>
      </c>
      <c r="Q845" s="45">
        <f t="shared" si="270"/>
        <v>0</v>
      </c>
      <c r="R845" s="45">
        <f t="shared" si="271"/>
        <v>0</v>
      </c>
    </row>
    <row r="846" spans="2:18" s="41" customFormat="1" ht="29.25" customHeight="1" x14ac:dyDescent="0.25">
      <c r="B846" s="71"/>
      <c r="C846" s="7" t="s">
        <v>55</v>
      </c>
      <c r="D846" s="61" t="s">
        <v>30</v>
      </c>
      <c r="E846" s="73">
        <f>[1]иные!W$198</f>
        <v>143</v>
      </c>
      <c r="F846" s="63">
        <f>[1]иные!EG$198</f>
        <v>11.008998000000002</v>
      </c>
      <c r="G846" s="64">
        <f t="shared" si="289"/>
        <v>143</v>
      </c>
      <c r="H846" s="64">
        <f>[1]иные!G$198</f>
        <v>36</v>
      </c>
      <c r="I846" s="64">
        <f>[1]иные!K$198</f>
        <v>15</v>
      </c>
      <c r="J846" s="64">
        <f>[1]иные!O$198</f>
        <v>58</v>
      </c>
      <c r="K846" s="64">
        <f>[1]иные!V$198</f>
        <v>34</v>
      </c>
      <c r="L846" s="63">
        <f t="shared" si="290"/>
        <v>11.008997999999998</v>
      </c>
      <c r="M846" s="63">
        <f>[1]иные!BE$198</f>
        <v>2.7714959999999995</v>
      </c>
      <c r="N846" s="63">
        <f>[1]иные!BY$198</f>
        <v>1.15479</v>
      </c>
      <c r="O846" s="63">
        <f>[1]иные!CS$198</f>
        <v>4.4651880000000004</v>
      </c>
      <c r="P846" s="63">
        <f>[1]иные!EB$198</f>
        <v>2.617524</v>
      </c>
      <c r="Q846" s="45">
        <f t="shared" si="270"/>
        <v>0</v>
      </c>
      <c r="R846" s="45">
        <f t="shared" si="271"/>
        <v>0</v>
      </c>
    </row>
    <row r="847" spans="2:18" s="41" customFormat="1" ht="29.25" customHeight="1" x14ac:dyDescent="0.25">
      <c r="B847" s="71"/>
      <c r="C847" s="50" t="s">
        <v>39</v>
      </c>
      <c r="D847" s="59" t="s">
        <v>30</v>
      </c>
      <c r="E847" s="72">
        <f>E848+E849</f>
        <v>663</v>
      </c>
      <c r="F847" s="72">
        <f t="shared" ref="F847:P847" si="291">F848+F849</f>
        <v>469.73191679999991</v>
      </c>
      <c r="G847" s="72">
        <f t="shared" si="291"/>
        <v>663</v>
      </c>
      <c r="H847" s="72">
        <f t="shared" si="291"/>
        <v>120</v>
      </c>
      <c r="I847" s="72">
        <f t="shared" si="291"/>
        <v>120</v>
      </c>
      <c r="J847" s="72">
        <f t="shared" si="291"/>
        <v>120</v>
      </c>
      <c r="K847" s="72">
        <f t="shared" si="291"/>
        <v>303</v>
      </c>
      <c r="L847" s="72">
        <f t="shared" si="291"/>
        <v>469.73191680000002</v>
      </c>
      <c r="M847" s="72">
        <f t="shared" si="291"/>
        <v>84.450816000000003</v>
      </c>
      <c r="N847" s="72">
        <f t="shared" si="291"/>
        <v>84.450816000000003</v>
      </c>
      <c r="O847" s="72">
        <f t="shared" si="291"/>
        <v>84.450816000000003</v>
      </c>
      <c r="P847" s="72">
        <f t="shared" si="291"/>
        <v>216.37946879999998</v>
      </c>
      <c r="Q847" s="45">
        <f t="shared" si="270"/>
        <v>0</v>
      </c>
      <c r="R847" s="45">
        <f t="shared" si="271"/>
        <v>0</v>
      </c>
    </row>
    <row r="848" spans="2:18" s="41" customFormat="1" ht="29.25" customHeight="1" x14ac:dyDescent="0.25">
      <c r="B848" s="71"/>
      <c r="C848" s="5" t="s">
        <v>40</v>
      </c>
      <c r="D848" s="61" t="s">
        <v>30</v>
      </c>
      <c r="E848" s="73">
        <f>'[1]проф.пос. по стом. '!W$44</f>
        <v>423</v>
      </c>
      <c r="F848" s="63">
        <f>'[1]проф.пос. по стом. '!EW$44</f>
        <v>304.94983679999996</v>
      </c>
      <c r="G848" s="64">
        <f>SUM(H848:K848)</f>
        <v>423</v>
      </c>
      <c r="H848" s="64">
        <f>'[1]проф.пос. по стом. '!G$44</f>
        <v>60</v>
      </c>
      <c r="I848" s="64">
        <f>'[1]проф.пос. по стом. '!K$44</f>
        <v>60</v>
      </c>
      <c r="J848" s="64">
        <f>'[1]проф.пос. по стом. '!O$44</f>
        <v>60</v>
      </c>
      <c r="K848" s="64">
        <f>'[1]проф.пос. по стом. '!V$44</f>
        <v>243</v>
      </c>
      <c r="L848" s="63">
        <f>SUM(M848:P848)</f>
        <v>304.94983680000001</v>
      </c>
      <c r="M848" s="63">
        <f>'[1]проф.пос. по стом. '!BU$44</f>
        <v>43.255296000000001</v>
      </c>
      <c r="N848" s="63">
        <f>'[1]проф.пос. по стом. '!CO$44</f>
        <v>43.255296000000001</v>
      </c>
      <c r="O848" s="63">
        <f>'[1]проф.пос. по стом. '!DI$44</f>
        <v>43.255296000000001</v>
      </c>
      <c r="P848" s="63">
        <f>'[1]проф.пос. по стом. '!ER$44</f>
        <v>175.1839488</v>
      </c>
      <c r="Q848" s="45">
        <f t="shared" si="270"/>
        <v>0</v>
      </c>
      <c r="R848" s="45">
        <f t="shared" si="271"/>
        <v>0</v>
      </c>
    </row>
    <row r="849" spans="2:18" s="41" customFormat="1" ht="29.25" customHeight="1" x14ac:dyDescent="0.25">
      <c r="B849" s="71"/>
      <c r="C849" s="5" t="s">
        <v>41</v>
      </c>
      <c r="D849" s="61" t="s">
        <v>30</v>
      </c>
      <c r="E849" s="73">
        <f>'[1]проф.пос. по стом. '!W$45</f>
        <v>240</v>
      </c>
      <c r="F849" s="63">
        <f>'[1]проф.пос. по стом. '!EW$45</f>
        <v>164.78207999999998</v>
      </c>
      <c r="G849" s="64">
        <f>SUM(H849:K849)</f>
        <v>240</v>
      </c>
      <c r="H849" s="64">
        <f>'[1]проф.пос. по стом. '!G$45</f>
        <v>60</v>
      </c>
      <c r="I849" s="64">
        <f>'[1]проф.пос. по стом. '!K$45</f>
        <v>60</v>
      </c>
      <c r="J849" s="64">
        <f>'[1]проф.пос. по стом. '!O$45</f>
        <v>60</v>
      </c>
      <c r="K849" s="64">
        <f>'[1]проф.пос. по стом. '!V$45</f>
        <v>60</v>
      </c>
      <c r="L849" s="63">
        <f>SUM(M849:P849)</f>
        <v>164.78207999999998</v>
      </c>
      <c r="M849" s="63">
        <f>'[1]проф.пос. по стом. '!BU$45</f>
        <v>41.195519999999995</v>
      </c>
      <c r="N849" s="63">
        <f>'[1]проф.пос. по стом. '!CO$45</f>
        <v>41.195519999999995</v>
      </c>
      <c r="O849" s="63">
        <f>'[1]проф.пос. по стом. '!DI$45</f>
        <v>41.195519999999995</v>
      </c>
      <c r="P849" s="63">
        <f>'[1]проф.пос. по стом. '!ER$45</f>
        <v>41.195519999999995</v>
      </c>
      <c r="Q849" s="45">
        <f t="shared" si="270"/>
        <v>0</v>
      </c>
      <c r="R849" s="45">
        <f t="shared" si="271"/>
        <v>0</v>
      </c>
    </row>
    <row r="850" spans="2:18" s="41" customFormat="1" ht="29.25" customHeight="1" x14ac:dyDescent="0.25">
      <c r="B850" s="71"/>
      <c r="C850" s="50" t="s">
        <v>42</v>
      </c>
      <c r="D850" s="59" t="s">
        <v>30</v>
      </c>
      <c r="E850" s="72">
        <f>'[2]ПМО взр'!BG$1006</f>
        <v>770</v>
      </c>
      <c r="F850" s="65">
        <f>'[2]ПМО взр'!NN$1006</f>
        <v>1924.8760000000002</v>
      </c>
      <c r="G850" s="66">
        <f>H850+I850+J850+K850</f>
        <v>770</v>
      </c>
      <c r="H850" s="66">
        <f>'[2]ПМО взр'!N$1006</f>
        <v>3</v>
      </c>
      <c r="I850" s="66">
        <f>'[2]ПМО взр'!Z$1006</f>
        <v>0</v>
      </c>
      <c r="J850" s="66">
        <f>'[2]ПМО взр'!AL$1006</f>
        <v>515</v>
      </c>
      <c r="K850" s="66">
        <f>'[2]ПМО взр'!BD$1006</f>
        <v>252</v>
      </c>
      <c r="L850" s="65">
        <f>M850+N850+O850+P850</f>
        <v>1924.8760000000002</v>
      </c>
      <c r="M850" s="65">
        <f>'[2]ПМО взр'!EW$1006</f>
        <v>8.1020000000000003</v>
      </c>
      <c r="N850" s="65">
        <f>'[2]ПМО взр'!HE$1006</f>
        <v>0</v>
      </c>
      <c r="O850" s="65">
        <f>'[2]ПМО взр'!JM$1006</f>
        <v>1282.6659999999999</v>
      </c>
      <c r="P850" s="65">
        <f>'[2]ПМО взр'!MY$1006</f>
        <v>634.10800000000017</v>
      </c>
      <c r="Q850" s="45">
        <f t="shared" si="270"/>
        <v>0</v>
      </c>
      <c r="R850" s="45">
        <f t="shared" si="271"/>
        <v>0</v>
      </c>
    </row>
    <row r="851" spans="2:18" s="41" customFormat="1" ht="29.25" customHeight="1" x14ac:dyDescent="0.25">
      <c r="B851" s="71"/>
      <c r="C851" s="50" t="s">
        <v>43</v>
      </c>
      <c r="D851" s="59" t="s">
        <v>30</v>
      </c>
      <c r="E851" s="72">
        <f>'[2]Проф.МО дети  '!V$395</f>
        <v>1234</v>
      </c>
      <c r="F851" s="65">
        <f>'[2]Проф.МО дети  '!DZ$395</f>
        <v>4241.5937186732299</v>
      </c>
      <c r="G851" s="77">
        <f t="shared" ref="G851:G857" si="292">H851+I851+J851+K851</f>
        <v>1234</v>
      </c>
      <c r="H851" s="66">
        <f>'[2]Проф.МО дети  '!G$395</f>
        <v>344</v>
      </c>
      <c r="I851" s="66">
        <f>'[2]Проф.МО дети  '!K$395</f>
        <v>167</v>
      </c>
      <c r="J851" s="66">
        <f>'[2]Проф.МО дети  '!O$395</f>
        <v>324</v>
      </c>
      <c r="K851" s="66">
        <f>'[2]Проф.МО дети  '!U$395</f>
        <v>399</v>
      </c>
      <c r="L851" s="65">
        <f t="shared" ref="L851:L857" si="293">M851+N851+O851+P851</f>
        <v>4241.5937186732299</v>
      </c>
      <c r="M851" s="65">
        <f>'[2]Проф.МО дети  '!BC$395</f>
        <v>1158.0052730547841</v>
      </c>
      <c r="N851" s="65">
        <f>'[2]Проф.МО дети  '!BW$395</f>
        <v>550.73035081417879</v>
      </c>
      <c r="O851" s="65">
        <f>'[2]Проф.МО дети  '!CQ$395</f>
        <v>1166.6058542847372</v>
      </c>
      <c r="P851" s="65">
        <f>'[2]Проф.МО дети  '!DU$395</f>
        <v>1366.2522405195298</v>
      </c>
      <c r="Q851" s="45">
        <f t="shared" si="270"/>
        <v>0</v>
      </c>
      <c r="R851" s="45">
        <f t="shared" si="271"/>
        <v>0</v>
      </c>
    </row>
    <row r="852" spans="2:18" s="41" customFormat="1" ht="29.25" customHeight="1" x14ac:dyDescent="0.25">
      <c r="B852" s="71"/>
      <c r="C852" s="50" t="s">
        <v>44</v>
      </c>
      <c r="D852" s="59" t="s">
        <v>30</v>
      </c>
      <c r="E852" s="72">
        <f>'[2]ДДС ТЖС'!V$92</f>
        <v>100</v>
      </c>
      <c r="F852" s="65">
        <f>'[2]ДДС ТЖС'!EB$92</f>
        <v>999.68543999999997</v>
      </c>
      <c r="G852" s="77">
        <f t="shared" si="292"/>
        <v>100</v>
      </c>
      <c r="H852" s="66">
        <f>'[2]ДДС ТЖС'!G$92</f>
        <v>11</v>
      </c>
      <c r="I852" s="66">
        <f>'[2]ДДС ТЖС'!K$92</f>
        <v>8</v>
      </c>
      <c r="J852" s="66">
        <f>'[2]ДДС ТЖС'!O$92</f>
        <v>30</v>
      </c>
      <c r="K852" s="66">
        <f>'[2]ДДС ТЖС'!U$92</f>
        <v>51</v>
      </c>
      <c r="L852" s="65">
        <f t="shared" si="293"/>
        <v>999.68544000000009</v>
      </c>
      <c r="M852" s="65">
        <f>'[2]ДДС ТЖС'!BE$92</f>
        <v>115.29383840000001</v>
      </c>
      <c r="N852" s="65">
        <f>'[2]ДДС ТЖС'!BY$92</f>
        <v>68.023155200000005</v>
      </c>
      <c r="O852" s="65">
        <f>'[2]ДДС ТЖС'!CS$92</f>
        <v>298.50683200000003</v>
      </c>
      <c r="P852" s="65">
        <f>'[2]ДДС ТЖС'!DW$92</f>
        <v>517.86161440000001</v>
      </c>
      <c r="Q852" s="45">
        <f t="shared" si="270"/>
        <v>0</v>
      </c>
      <c r="R852" s="45">
        <f t="shared" si="271"/>
        <v>0</v>
      </c>
    </row>
    <row r="853" spans="2:18" s="41" customFormat="1" ht="29.25" customHeight="1" x14ac:dyDescent="0.25">
      <c r="B853" s="71"/>
      <c r="C853" s="50" t="s">
        <v>45</v>
      </c>
      <c r="D853" s="59" t="s">
        <v>30</v>
      </c>
      <c r="E853" s="72">
        <f>'[2]ДДС опека'!V$91</f>
        <v>100</v>
      </c>
      <c r="F853" s="65">
        <f>'[2]ДДС опека'!ED$91</f>
        <v>988.68600000000026</v>
      </c>
      <c r="G853" s="77">
        <f t="shared" si="292"/>
        <v>100</v>
      </c>
      <c r="H853" s="66">
        <f>'[2]ДДС опека'!G$91</f>
        <v>0</v>
      </c>
      <c r="I853" s="66">
        <f>'[2]ДДС опека'!K$91</f>
        <v>0</v>
      </c>
      <c r="J853" s="66">
        <f>'[2]ДДС опека'!O$91</f>
        <v>21</v>
      </c>
      <c r="K853" s="66">
        <f>'[2]ДДС опека'!U$91</f>
        <v>79</v>
      </c>
      <c r="L853" s="65">
        <f t="shared" si="293"/>
        <v>988.68600000000015</v>
      </c>
      <c r="M853" s="65">
        <f>'[2]ДДС опека'!BE$91</f>
        <v>0</v>
      </c>
      <c r="N853" s="65">
        <f>'[2]ДДС опека'!BY$91</f>
        <v>0</v>
      </c>
      <c r="O853" s="65">
        <f>'[2]ДДС опека'!CS$91</f>
        <v>210.31806000000003</v>
      </c>
      <c r="P853" s="65">
        <f>'[2]ДДС опека'!DW$91</f>
        <v>778.36794000000009</v>
      </c>
      <c r="Q853" s="45">
        <f t="shared" si="270"/>
        <v>0</v>
      </c>
      <c r="R853" s="45">
        <f t="shared" si="271"/>
        <v>0</v>
      </c>
    </row>
    <row r="854" spans="2:18" s="41" customFormat="1" ht="29.25" customHeight="1" x14ac:dyDescent="0.25">
      <c r="B854" s="71"/>
      <c r="C854" s="50" t="s">
        <v>46</v>
      </c>
      <c r="D854" s="59" t="s">
        <v>30</v>
      </c>
      <c r="E854" s="72">
        <f>'[2]ДВН1Этап новый '!BG$833</f>
        <v>969</v>
      </c>
      <c r="F854" s="65">
        <f>'[2]ДВН1Этап новый '!NP$833</f>
        <v>2686.6790000000001</v>
      </c>
      <c r="G854" s="66">
        <f>H854+I854+J854+K854</f>
        <v>969</v>
      </c>
      <c r="H854" s="66">
        <f>'[2]ДВН1Этап новый '!N$833</f>
        <v>240</v>
      </c>
      <c r="I854" s="66">
        <f>'[2]ДВН1Этап новый '!Z$833</f>
        <v>0</v>
      </c>
      <c r="J854" s="66">
        <f>'[2]ДВН1Этап новый '!AL$833</f>
        <v>405</v>
      </c>
      <c r="K854" s="66">
        <f>'[2]ДВН1Этап новый '!BD$833</f>
        <v>324</v>
      </c>
      <c r="L854" s="65">
        <f t="shared" si="293"/>
        <v>2686.6789999999996</v>
      </c>
      <c r="M854" s="65">
        <f>'[2]ДВН1Этап новый '!EY$833</f>
        <v>647.80700000000002</v>
      </c>
      <c r="N854" s="65">
        <f>'[2]ДВН1Этап новый '!HG$833</f>
        <v>0</v>
      </c>
      <c r="O854" s="65">
        <f>'[2]ДВН1Этап новый '!JO$833</f>
        <v>1098.222</v>
      </c>
      <c r="P854" s="65">
        <f>'[2]ДВН1Этап новый '!NA$833</f>
        <v>940.64999999999975</v>
      </c>
      <c r="Q854" s="45">
        <f t="shared" si="270"/>
        <v>0</v>
      </c>
      <c r="R854" s="45">
        <f t="shared" si="271"/>
        <v>0</v>
      </c>
    </row>
    <row r="855" spans="2:18" s="41" customFormat="1" ht="29.25" customHeight="1" x14ac:dyDescent="0.25">
      <c r="B855" s="71"/>
      <c r="C855" s="50" t="s">
        <v>47</v>
      </c>
      <c r="D855" s="59" t="s">
        <v>30</v>
      </c>
      <c r="E855" s="72">
        <f>'[2]ДВН2 этап'!BG$839</f>
        <v>18</v>
      </c>
      <c r="F855" s="65">
        <f>'[2]ДВН2 этап'!ND$839</f>
        <v>54.58</v>
      </c>
      <c r="G855" s="77">
        <f t="shared" si="292"/>
        <v>18</v>
      </c>
      <c r="H855" s="66">
        <f>'[2]ДВН2 этап'!N$839</f>
        <v>0</v>
      </c>
      <c r="I855" s="66">
        <f>'[2]ДВН2 этап'!Z$839</f>
        <v>0</v>
      </c>
      <c r="J855" s="66">
        <f>'[2]ДВН2 этап'!AL$839</f>
        <v>18</v>
      </c>
      <c r="K855" s="66">
        <f>'[2]ДВН2 этап'!BD$839</f>
        <v>0</v>
      </c>
      <c r="L855" s="65">
        <f t="shared" si="293"/>
        <v>54.58</v>
      </c>
      <c r="M855" s="65">
        <f>'[2]ДВН2 этап'!EM$839</f>
        <v>0</v>
      </c>
      <c r="N855" s="65">
        <f>'[2]ДВН2 этап'!GU$839</f>
        <v>0</v>
      </c>
      <c r="O855" s="65">
        <f>'[2]ДВН2 этап'!JC$839</f>
        <v>54.58</v>
      </c>
      <c r="P855" s="65">
        <f>'[2]ДВН2 этап'!MO$839</f>
        <v>0</v>
      </c>
      <c r="Q855" s="45">
        <f t="shared" si="270"/>
        <v>0</v>
      </c>
      <c r="R855" s="45">
        <f t="shared" si="271"/>
        <v>0</v>
      </c>
    </row>
    <row r="856" spans="2:18" s="41" customFormat="1" ht="29.25" customHeight="1" x14ac:dyDescent="0.25">
      <c r="B856" s="71"/>
      <c r="C856" s="50" t="s">
        <v>48</v>
      </c>
      <c r="D856" s="50" t="s">
        <v>30</v>
      </c>
      <c r="E856" s="72">
        <f>'[2]1 в 2 года Исследования кала'!$BF$131</f>
        <v>0</v>
      </c>
      <c r="F856" s="65">
        <f>'[2]1 в 2 года Исследования кала'!$MY$131</f>
        <v>0</v>
      </c>
      <c r="G856" s="67">
        <f t="shared" si="292"/>
        <v>0</v>
      </c>
      <c r="H856" s="66">
        <f>'[2]1 в 2 года Исследования кала'!$M$131</f>
        <v>0</v>
      </c>
      <c r="I856" s="66">
        <f>'[2]1 в 2 года Исследования кала'!$Y$131</f>
        <v>0</v>
      </c>
      <c r="J856" s="66">
        <f>'[2]1 в 2 года Исследования кала'!$AK$131</f>
        <v>0</v>
      </c>
      <c r="K856" s="66">
        <f>'[2]1 в 2 года Исследования кала'!$BC$131</f>
        <v>0</v>
      </c>
      <c r="L856" s="68">
        <f t="shared" si="293"/>
        <v>0</v>
      </c>
      <c r="M856" s="65">
        <f>'[2]1 в 2 года Исследования кала'!$EF$131</f>
        <v>0</v>
      </c>
      <c r="N856" s="65">
        <f>'[2]1 в 2 года Исследования кала'!$GN$131</f>
        <v>0</v>
      </c>
      <c r="O856" s="65">
        <f>'[2]1 в 2 года Исследования кала'!$IV$131</f>
        <v>0</v>
      </c>
      <c r="P856" s="65">
        <f>'[2]1 в 2 года Исследования кала'!$MH$131</f>
        <v>0</v>
      </c>
      <c r="Q856" s="45">
        <f t="shared" si="270"/>
        <v>0</v>
      </c>
      <c r="R856" s="45">
        <f t="shared" si="271"/>
        <v>0</v>
      </c>
    </row>
    <row r="857" spans="2:18" s="41" customFormat="1" ht="29.25" customHeight="1" x14ac:dyDescent="0.25">
      <c r="B857" s="71"/>
      <c r="C857" s="50" t="s">
        <v>49</v>
      </c>
      <c r="D857" s="50" t="s">
        <v>30</v>
      </c>
      <c r="E857" s="72">
        <f>[2]Маммография!$U$120</f>
        <v>0</v>
      </c>
      <c r="F857" s="65">
        <f>[2]Маммография!$DT$120</f>
        <v>0</v>
      </c>
      <c r="G857" s="66">
        <f t="shared" si="292"/>
        <v>0</v>
      </c>
      <c r="H857" s="66">
        <f>[2]Маммография!$F$120</f>
        <v>0</v>
      </c>
      <c r="I857" s="66">
        <f>[2]Маммография!$J$120</f>
        <v>0</v>
      </c>
      <c r="J857" s="66">
        <f>[2]Маммография!$N$120</f>
        <v>0</v>
      </c>
      <c r="K857" s="66">
        <f>[2]Маммография!$T$120</f>
        <v>0</v>
      </c>
      <c r="L857" s="65">
        <f t="shared" si="293"/>
        <v>0</v>
      </c>
      <c r="M857" s="65">
        <f>[2]Маммография!$AW$120</f>
        <v>0</v>
      </c>
      <c r="N857" s="65">
        <f>[2]Маммография!$BQ$120</f>
        <v>0</v>
      </c>
      <c r="O857" s="65">
        <f>[2]Маммография!$CK$120</f>
        <v>0</v>
      </c>
      <c r="P857" s="65">
        <f>[2]Маммография!$DO$120</f>
        <v>0</v>
      </c>
      <c r="Q857" s="45">
        <f t="shared" si="270"/>
        <v>0</v>
      </c>
      <c r="R857" s="45">
        <f t="shared" si="271"/>
        <v>0</v>
      </c>
    </row>
    <row r="858" spans="2:18" s="41" customFormat="1" ht="29.25" customHeight="1" x14ac:dyDescent="0.25">
      <c r="B858" s="71"/>
      <c r="C858" s="69" t="s">
        <v>6</v>
      </c>
      <c r="D858" s="69"/>
      <c r="E858" s="70">
        <f>E809+E817+E818+E819+E823+E829+E833+E839+E847+E850+E851+E852+E853+E854+E855+E856+E857</f>
        <v>30092</v>
      </c>
      <c r="F858" s="70">
        <f t="shared" ref="F858:P858" si="294">F809+F817+F818+F819+F823+F829+F833+F839+F847+F850+F851+F852+F853+F854+F855+F856+F857</f>
        <v>51795.502511885468</v>
      </c>
      <c r="G858" s="70">
        <f t="shared" si="294"/>
        <v>30092</v>
      </c>
      <c r="H858" s="70">
        <f t="shared" si="294"/>
        <v>7294</v>
      </c>
      <c r="I858" s="70">
        <f t="shared" si="294"/>
        <v>7028</v>
      </c>
      <c r="J858" s="70">
        <f t="shared" si="294"/>
        <v>8487</v>
      </c>
      <c r="K858" s="70">
        <f t="shared" si="294"/>
        <v>7283</v>
      </c>
      <c r="L858" s="70">
        <f t="shared" si="294"/>
        <v>51795.502511885476</v>
      </c>
      <c r="M858" s="70">
        <f t="shared" si="294"/>
        <v>11981.945178056667</v>
      </c>
      <c r="N858" s="70">
        <f t="shared" si="294"/>
        <v>11093.830975429619</v>
      </c>
      <c r="O858" s="70">
        <f t="shared" si="294"/>
        <v>14914.253818029008</v>
      </c>
      <c r="P858" s="70">
        <f t="shared" si="294"/>
        <v>13805.472540370172</v>
      </c>
      <c r="Q858" s="45">
        <f t="shared" si="270"/>
        <v>0</v>
      </c>
      <c r="R858" s="45">
        <f t="shared" si="271"/>
        <v>0</v>
      </c>
    </row>
    <row r="859" spans="2:18" s="41" customFormat="1" ht="29.25" customHeight="1" x14ac:dyDescent="0.25">
      <c r="B859" s="71" t="s">
        <v>76</v>
      </c>
      <c r="C859" s="50" t="s">
        <v>12</v>
      </c>
      <c r="D859" s="59" t="s">
        <v>13</v>
      </c>
      <c r="E859" s="72">
        <f>SUM(E860:E871)</f>
        <v>35911</v>
      </c>
      <c r="F859" s="72">
        <f t="shared" ref="F859:P859" si="295">SUM(F860:F871)</f>
        <v>86167.252551899976</v>
      </c>
      <c r="G859" s="72">
        <f t="shared" si="295"/>
        <v>35911</v>
      </c>
      <c r="H859" s="72">
        <f t="shared" si="295"/>
        <v>7922</v>
      </c>
      <c r="I859" s="72">
        <f t="shared" si="295"/>
        <v>9864</v>
      </c>
      <c r="J859" s="72">
        <f t="shared" si="295"/>
        <v>9782</v>
      </c>
      <c r="K859" s="72">
        <f t="shared" si="295"/>
        <v>8343</v>
      </c>
      <c r="L859" s="72">
        <f t="shared" si="295"/>
        <v>86167.252551899976</v>
      </c>
      <c r="M859" s="72">
        <f t="shared" si="295"/>
        <v>19153.757956449994</v>
      </c>
      <c r="N859" s="72">
        <f t="shared" si="295"/>
        <v>23631.520017949995</v>
      </c>
      <c r="O859" s="72">
        <f t="shared" si="295"/>
        <v>23373.529607349996</v>
      </c>
      <c r="P859" s="72">
        <f t="shared" si="295"/>
        <v>20008.444970149994</v>
      </c>
      <c r="Q859" s="45">
        <f t="shared" si="270"/>
        <v>0</v>
      </c>
      <c r="R859" s="45">
        <f t="shared" si="271"/>
        <v>0</v>
      </c>
    </row>
    <row r="860" spans="2:18" s="41" customFormat="1" ht="29.25" customHeight="1" x14ac:dyDescent="0.25">
      <c r="B860" s="71"/>
      <c r="C860" s="1" t="s">
        <v>24</v>
      </c>
      <c r="D860" s="61" t="s">
        <v>13</v>
      </c>
      <c r="E860" s="73">
        <f>[1]заб.без.стом.!W$199</f>
        <v>1951</v>
      </c>
      <c r="F860" s="63">
        <f>[1]заб.без.стом.!EQ$199</f>
        <v>4477.1883572000006</v>
      </c>
      <c r="G860" s="64">
        <f>SUM(H860:K860)</f>
        <v>1951</v>
      </c>
      <c r="H860" s="64">
        <f>[1]заб.без.стом.!G$199</f>
        <v>369</v>
      </c>
      <c r="I860" s="64">
        <f>[1]заб.без.стом.!K$199</f>
        <v>477</v>
      </c>
      <c r="J860" s="64">
        <f>[1]заб.без.стом.!O$199</f>
        <v>517</v>
      </c>
      <c r="K860" s="64">
        <f>[1]заб.без.стом.!V$199</f>
        <v>588</v>
      </c>
      <c r="L860" s="63">
        <f>SUM(M860:P860)</f>
        <v>4477.1883571999997</v>
      </c>
      <c r="M860" s="63">
        <f>[1]заб.без.стом.!BO$199</f>
        <v>846.78754679999997</v>
      </c>
      <c r="N860" s="63">
        <f>[1]заб.без.стом.!CI$199</f>
        <v>1094.6278044000001</v>
      </c>
      <c r="O860" s="63">
        <f>[1]заб.без.стом.!DC$199</f>
        <v>1186.4204924000001</v>
      </c>
      <c r="P860" s="63">
        <f>[1]заб.без.стом.!EL$199</f>
        <v>1349.3525136000001</v>
      </c>
      <c r="Q860" s="45">
        <f t="shared" si="270"/>
        <v>0</v>
      </c>
      <c r="R860" s="45">
        <f t="shared" si="271"/>
        <v>0</v>
      </c>
    </row>
    <row r="861" spans="2:18" s="41" customFormat="1" ht="29.25" customHeight="1" x14ac:dyDescent="0.25">
      <c r="B861" s="71"/>
      <c r="C861" s="1" t="s">
        <v>14</v>
      </c>
      <c r="D861" s="61" t="s">
        <v>13</v>
      </c>
      <c r="E861" s="73">
        <f>[1]заб.без.стом.!W$200</f>
        <v>9307</v>
      </c>
      <c r="F861" s="63">
        <f>[1]заб.без.стом.!EQ$200</f>
        <v>25670.509231249998</v>
      </c>
      <c r="G861" s="64">
        <f t="shared" ref="G861:G871" si="296">SUM(H861:K861)</f>
        <v>9307</v>
      </c>
      <c r="H861" s="64">
        <f>[1]заб.без.стом.!G$200</f>
        <v>2190</v>
      </c>
      <c r="I861" s="64">
        <f>[1]заб.без.стом.!K$200</f>
        <v>2700</v>
      </c>
      <c r="J861" s="64">
        <f>[1]заб.без.стом.!O$200</f>
        <v>2544</v>
      </c>
      <c r="K861" s="64">
        <f>[1]заб.без.стом.!V$200</f>
        <v>1873</v>
      </c>
      <c r="L861" s="63">
        <f t="shared" ref="L861:L871" si="297">SUM(M861:P861)</f>
        <v>25670.509231249998</v>
      </c>
      <c r="M861" s="63">
        <f>[1]заб.без.стом.!BO$200</f>
        <v>6040.4443124999989</v>
      </c>
      <c r="N861" s="63">
        <f>[1]заб.без.стом.!CI$200</f>
        <v>7447.1231250000001</v>
      </c>
      <c r="O861" s="63">
        <f>[1]заб.без.стом.!DC$200</f>
        <v>7016.8449000000001</v>
      </c>
      <c r="P861" s="63">
        <f>[1]заб.без.стом.!EL$200</f>
        <v>5166.0968937499993</v>
      </c>
      <c r="Q861" s="45">
        <f t="shared" si="270"/>
        <v>0</v>
      </c>
      <c r="R861" s="45">
        <f t="shared" si="271"/>
        <v>0</v>
      </c>
    </row>
    <row r="862" spans="2:18" s="41" customFormat="1" ht="29.25" customHeight="1" x14ac:dyDescent="0.25">
      <c r="B862" s="71"/>
      <c r="C862" s="46" t="s">
        <v>15</v>
      </c>
      <c r="D862" s="61" t="s">
        <v>13</v>
      </c>
      <c r="E862" s="73">
        <f>[1]заб.без.стом.!W$202</f>
        <v>9299</v>
      </c>
      <c r="F862" s="63">
        <f>[1]заб.без.стом.!EQ$202</f>
        <v>16620.191505449999</v>
      </c>
      <c r="G862" s="64">
        <f t="shared" si="296"/>
        <v>9299</v>
      </c>
      <c r="H862" s="64">
        <f>[1]заб.без.стом.!G$202</f>
        <v>2224</v>
      </c>
      <c r="I862" s="64">
        <f>[1]заб.без.стом.!K$202</f>
        <v>2550</v>
      </c>
      <c r="J862" s="64">
        <f>[1]заб.без.стом.!O$202</f>
        <v>2553</v>
      </c>
      <c r="K862" s="64">
        <f>[1]заб.без.стом.!V$202</f>
        <v>1972</v>
      </c>
      <c r="L862" s="63">
        <f t="shared" si="297"/>
        <v>16620.191505449999</v>
      </c>
      <c r="M862" s="63">
        <f>[1]заб.без.стом.!BO$202</f>
        <v>3974.9764391999997</v>
      </c>
      <c r="N862" s="63">
        <f>[1]заб.без.стом.!CI$202</f>
        <v>4557.6393525000003</v>
      </c>
      <c r="O862" s="63">
        <f>[1]заб.без.стом.!DC$202</f>
        <v>4563.0012811500001</v>
      </c>
      <c r="P862" s="63">
        <f>[1]заб.без.стом.!EL$202</f>
        <v>3524.5744326000004</v>
      </c>
      <c r="Q862" s="45">
        <f t="shared" si="270"/>
        <v>0</v>
      </c>
      <c r="R862" s="45">
        <f t="shared" si="271"/>
        <v>0</v>
      </c>
    </row>
    <row r="863" spans="2:18" s="41" customFormat="1" ht="29.25" customHeight="1" x14ac:dyDescent="0.25">
      <c r="B863" s="71"/>
      <c r="C863" s="1" t="s">
        <v>20</v>
      </c>
      <c r="D863" s="61" t="s">
        <v>13</v>
      </c>
      <c r="E863" s="73">
        <f>[1]заб.без.стом.!W$204</f>
        <v>2080</v>
      </c>
      <c r="F863" s="63">
        <f>[1]заб.без.стом.!EQ$204</f>
        <v>4681.4270879999995</v>
      </c>
      <c r="G863" s="64">
        <f t="shared" si="296"/>
        <v>2080</v>
      </c>
      <c r="H863" s="64">
        <f>[1]заб.без.стом.!G$204</f>
        <v>400</v>
      </c>
      <c r="I863" s="64">
        <f>[1]заб.без.стом.!K$204</f>
        <v>659</v>
      </c>
      <c r="J863" s="64">
        <f>[1]заб.без.стом.!O$204</f>
        <v>661</v>
      </c>
      <c r="K863" s="64">
        <f>[1]заб.без.стом.!V$204</f>
        <v>360</v>
      </c>
      <c r="L863" s="63">
        <f t="shared" si="297"/>
        <v>4681.4270879999995</v>
      </c>
      <c r="M863" s="63">
        <f>[1]заб.без.стом.!BO$204</f>
        <v>900.27443999999991</v>
      </c>
      <c r="N863" s="63">
        <f>[1]заб.без.стом.!CI$204</f>
        <v>1483.2021399</v>
      </c>
      <c r="O863" s="63">
        <f>[1]заб.без.стом.!DC$204</f>
        <v>1487.7035120999999</v>
      </c>
      <c r="P863" s="63">
        <f>[1]заб.без.стом.!EL$204</f>
        <v>810.24699599999985</v>
      </c>
      <c r="Q863" s="45">
        <f t="shared" si="270"/>
        <v>0</v>
      </c>
      <c r="R863" s="45">
        <f t="shared" si="271"/>
        <v>0</v>
      </c>
    </row>
    <row r="864" spans="2:18" s="41" customFormat="1" ht="29.25" customHeight="1" x14ac:dyDescent="0.25">
      <c r="B864" s="71"/>
      <c r="C864" s="1" t="s">
        <v>16</v>
      </c>
      <c r="D864" s="61" t="s">
        <v>13</v>
      </c>
      <c r="E864" s="73">
        <f>[1]заб.без.стом.!W$205</f>
        <v>1218</v>
      </c>
      <c r="F864" s="63">
        <f>[1]заб.без.стом.!EQ$205</f>
        <v>2821.9631894999998</v>
      </c>
      <c r="G864" s="64">
        <f t="shared" si="296"/>
        <v>1218</v>
      </c>
      <c r="H864" s="64">
        <f>[1]заб.без.стом.!G$205</f>
        <v>292</v>
      </c>
      <c r="I864" s="64">
        <f>[1]заб.без.стом.!K$205</f>
        <v>311</v>
      </c>
      <c r="J864" s="64">
        <f>[1]заб.без.стом.!O$205</f>
        <v>315</v>
      </c>
      <c r="K864" s="64">
        <f>[1]заб.без.стом.!V$205</f>
        <v>300</v>
      </c>
      <c r="L864" s="63">
        <f t="shared" si="297"/>
        <v>2821.9631894999998</v>
      </c>
      <c r="M864" s="63">
        <f>[1]заб.без.стом.!BO$205</f>
        <v>676.529763</v>
      </c>
      <c r="N864" s="63">
        <f>[1]заб.без.стом.!CI$205</f>
        <v>720.55053524999994</v>
      </c>
      <c r="O864" s="63">
        <f>[1]заб.без.стом.!DC$205</f>
        <v>729.8180662499999</v>
      </c>
      <c r="P864" s="63">
        <f>[1]заб.без.стом.!EL$205</f>
        <v>695.06482499999981</v>
      </c>
      <c r="Q864" s="45">
        <f t="shared" si="270"/>
        <v>0</v>
      </c>
      <c r="R864" s="45">
        <f t="shared" si="271"/>
        <v>0</v>
      </c>
    </row>
    <row r="865" spans="2:18" s="41" customFormat="1" ht="29.25" customHeight="1" x14ac:dyDescent="0.25">
      <c r="B865" s="71"/>
      <c r="C865" s="1" t="s">
        <v>17</v>
      </c>
      <c r="D865" s="61" t="s">
        <v>13</v>
      </c>
      <c r="E865" s="73">
        <f>[1]заб.без.стом.!W$206</f>
        <v>2249</v>
      </c>
      <c r="F865" s="63">
        <f>[1]заб.без.стом.!EQ$206</f>
        <v>4664.7896632999991</v>
      </c>
      <c r="G865" s="64">
        <f t="shared" si="296"/>
        <v>2249</v>
      </c>
      <c r="H865" s="64">
        <f>[1]заб.без.стом.!G$206</f>
        <v>532</v>
      </c>
      <c r="I865" s="64">
        <f>[1]заб.без.стом.!K$206</f>
        <v>571</v>
      </c>
      <c r="J865" s="64">
        <f>[1]заб.без.стом.!O$206</f>
        <v>575</v>
      </c>
      <c r="K865" s="64">
        <f>[1]заб.без.стом.!V$206</f>
        <v>571</v>
      </c>
      <c r="L865" s="63">
        <f t="shared" si="297"/>
        <v>4664.7896632999982</v>
      </c>
      <c r="M865" s="63">
        <f>[1]заб.без.стом.!BO$206</f>
        <v>1103.4540243999995</v>
      </c>
      <c r="N865" s="63">
        <f>[1]заб.без.стом.!CI$206</f>
        <v>1184.3463306999997</v>
      </c>
      <c r="O865" s="63">
        <f>[1]заб.без.стом.!DC$206</f>
        <v>1192.6429774999997</v>
      </c>
      <c r="P865" s="63">
        <f>[1]заб.без.стом.!EL$206</f>
        <v>1184.3463306999997</v>
      </c>
      <c r="Q865" s="45">
        <f t="shared" si="270"/>
        <v>0</v>
      </c>
      <c r="R865" s="45">
        <f t="shared" si="271"/>
        <v>0</v>
      </c>
    </row>
    <row r="866" spans="2:18" s="41" customFormat="1" ht="29.25" customHeight="1" x14ac:dyDescent="0.25">
      <c r="B866" s="71"/>
      <c r="C866" s="1" t="s">
        <v>18</v>
      </c>
      <c r="D866" s="61" t="s">
        <v>13</v>
      </c>
      <c r="E866" s="73">
        <f>[1]заб.без.стом.!W$207</f>
        <v>5400</v>
      </c>
      <c r="F866" s="63">
        <f>[1]заб.без.стом.!EQ$207</f>
        <v>18468.865349999996</v>
      </c>
      <c r="G866" s="64">
        <f t="shared" si="296"/>
        <v>5400</v>
      </c>
      <c r="H866" s="64">
        <f>[1]заб.без.стом.!G$207</f>
        <v>1350</v>
      </c>
      <c r="I866" s="64">
        <f>[1]заб.без.стом.!K$207</f>
        <v>1350</v>
      </c>
      <c r="J866" s="64">
        <f>[1]заб.без.стом.!O$207</f>
        <v>1350</v>
      </c>
      <c r="K866" s="64">
        <f>[1]заб.без.стом.!V$207</f>
        <v>1350</v>
      </c>
      <c r="L866" s="63">
        <f t="shared" si="297"/>
        <v>18468.865349999996</v>
      </c>
      <c r="M866" s="63">
        <f>[1]заб.без.стом.!BO$207</f>
        <v>4617.2163374999991</v>
      </c>
      <c r="N866" s="63">
        <f>[1]заб.без.стом.!CI$207</f>
        <v>4617.2163374999991</v>
      </c>
      <c r="O866" s="63">
        <f>[1]заб.без.стом.!DC$207</f>
        <v>4617.2163374999991</v>
      </c>
      <c r="P866" s="63">
        <f>[1]заб.без.стом.!EL$207</f>
        <v>4617.2163374999991</v>
      </c>
      <c r="Q866" s="45">
        <f t="shared" ref="Q866:Q929" si="298">E866-G866</f>
        <v>0</v>
      </c>
      <c r="R866" s="45">
        <f t="shared" si="271"/>
        <v>0</v>
      </c>
    </row>
    <row r="867" spans="2:18" s="41" customFormat="1" ht="29.25" customHeight="1" x14ac:dyDescent="0.25">
      <c r="B867" s="71"/>
      <c r="C867" s="1" t="s">
        <v>22</v>
      </c>
      <c r="D867" s="61" t="s">
        <v>13</v>
      </c>
      <c r="E867" s="73">
        <f>[1]заб.без.стом.!W$208</f>
        <v>900</v>
      </c>
      <c r="F867" s="63">
        <f>[1]заб.без.стом.!EQ$208</f>
        <v>1985.8994999999998</v>
      </c>
      <c r="G867" s="64">
        <f t="shared" si="296"/>
        <v>900</v>
      </c>
      <c r="H867" s="64">
        <f>[1]заб.без.стом.!G$208</f>
        <v>0</v>
      </c>
      <c r="I867" s="64">
        <f>[1]заб.без.стом.!K$208</f>
        <v>300</v>
      </c>
      <c r="J867" s="64">
        <f>[1]заб.без.стом.!O$208</f>
        <v>300</v>
      </c>
      <c r="K867" s="64">
        <f>[1]заб.без.стом.!V$208</f>
        <v>300</v>
      </c>
      <c r="L867" s="63">
        <f t="shared" si="297"/>
        <v>1985.8994999999995</v>
      </c>
      <c r="M867" s="63">
        <f>[1]заб.без.стом.!BO$208</f>
        <v>0</v>
      </c>
      <c r="N867" s="63">
        <f>[1]заб.без.стом.!CI$208</f>
        <v>661.96649999999988</v>
      </c>
      <c r="O867" s="63">
        <f>[1]заб.без.стом.!DC$208</f>
        <v>661.96649999999988</v>
      </c>
      <c r="P867" s="63">
        <f>[1]заб.без.стом.!EL$208</f>
        <v>661.96649999999988</v>
      </c>
      <c r="Q867" s="45">
        <f t="shared" si="298"/>
        <v>0</v>
      </c>
      <c r="R867" s="45">
        <f t="shared" si="271"/>
        <v>0</v>
      </c>
    </row>
    <row r="868" spans="2:18" s="41" customFormat="1" ht="29.25" customHeight="1" x14ac:dyDescent="0.25">
      <c r="B868" s="71"/>
      <c r="C868" s="1" t="s">
        <v>21</v>
      </c>
      <c r="D868" s="61" t="s">
        <v>13</v>
      </c>
      <c r="E868" s="73">
        <f>[1]заб.без.стом.!W$209</f>
        <v>1419</v>
      </c>
      <c r="F868" s="63">
        <f>[1]заб.без.стом.!EQ$209</f>
        <v>2473.5702205500006</v>
      </c>
      <c r="G868" s="64">
        <f t="shared" si="296"/>
        <v>1419</v>
      </c>
      <c r="H868" s="64">
        <f>[1]заб.без.стом.!G$209</f>
        <v>357</v>
      </c>
      <c r="I868" s="64">
        <f>[1]заб.без.стом.!K$209</f>
        <v>356</v>
      </c>
      <c r="J868" s="64">
        <f>[1]заб.без.стом.!O$209</f>
        <v>354</v>
      </c>
      <c r="K868" s="64">
        <f>[1]заб.без.стом.!V$209</f>
        <v>352</v>
      </c>
      <c r="L868" s="63">
        <f t="shared" si="297"/>
        <v>2473.5702205500002</v>
      </c>
      <c r="M868" s="63">
        <f>[1]заб.без.стом.!BO$209</f>
        <v>622.31470665000018</v>
      </c>
      <c r="N868" s="63">
        <f>[1]заб.без.стом.!CI$209</f>
        <v>620.57152819999999</v>
      </c>
      <c r="O868" s="63">
        <f>[1]заб.без.стом.!DC$209</f>
        <v>617.08517130000007</v>
      </c>
      <c r="P868" s="63">
        <f>[1]заб.без.стом.!EL$209</f>
        <v>613.59881440000004</v>
      </c>
      <c r="Q868" s="45">
        <f t="shared" si="298"/>
        <v>0</v>
      </c>
      <c r="R868" s="45">
        <f t="shared" si="271"/>
        <v>0</v>
      </c>
    </row>
    <row r="869" spans="2:18" s="41" customFormat="1" ht="29.25" customHeight="1" x14ac:dyDescent="0.25">
      <c r="B869" s="71"/>
      <c r="C869" s="1" t="s">
        <v>23</v>
      </c>
      <c r="D869" s="61" t="s">
        <v>13</v>
      </c>
      <c r="E869" s="73">
        <f>[1]заб.без.стом.!W$210</f>
        <v>309</v>
      </c>
      <c r="F869" s="63">
        <f>[1]заб.без.стом.!EQ$210</f>
        <v>552.27865095000004</v>
      </c>
      <c r="G869" s="64">
        <f t="shared" si="296"/>
        <v>309</v>
      </c>
      <c r="H869" s="64">
        <f>[1]заб.без.стом.!G$210</f>
        <v>58</v>
      </c>
      <c r="I869" s="64">
        <f>[1]заб.без.стом.!K$210</f>
        <v>96</v>
      </c>
      <c r="J869" s="64">
        <f>[1]заб.без.стом.!O$210</f>
        <v>91</v>
      </c>
      <c r="K869" s="64">
        <f>[1]заб.без.стом.!V$210</f>
        <v>64</v>
      </c>
      <c r="L869" s="63">
        <f t="shared" si="297"/>
        <v>552.27865095000004</v>
      </c>
      <c r="M869" s="63">
        <f>[1]заб.без.стом.!BO$210</f>
        <v>103.6639539</v>
      </c>
      <c r="N869" s="63">
        <f>[1]заб.без.стом.!CI$210</f>
        <v>171.58171680000004</v>
      </c>
      <c r="O869" s="63">
        <f>[1]заб.без.стом.!DC$210</f>
        <v>162.64516904999999</v>
      </c>
      <c r="P869" s="63">
        <f>[1]заб.без.стом.!EL$210</f>
        <v>114.3878112</v>
      </c>
      <c r="Q869" s="45">
        <f t="shared" si="298"/>
        <v>0</v>
      </c>
      <c r="R869" s="45">
        <f t="shared" si="271"/>
        <v>0</v>
      </c>
    </row>
    <row r="870" spans="2:18" s="41" customFormat="1" ht="29.25" customHeight="1" x14ac:dyDescent="0.25">
      <c r="B870" s="71"/>
      <c r="C870" s="1" t="s">
        <v>52</v>
      </c>
      <c r="D870" s="61" t="s">
        <v>13</v>
      </c>
      <c r="E870" s="73">
        <f>[1]заб.без.стом.!W$211</f>
        <v>744</v>
      </c>
      <c r="F870" s="63">
        <f>[1]заб.без.стом.!EQ$211</f>
        <v>1329.7583052000002</v>
      </c>
      <c r="G870" s="64">
        <f t="shared" si="296"/>
        <v>744</v>
      </c>
      <c r="H870" s="64">
        <f>[1]заб.без.стом.!G$211</f>
        <v>150</v>
      </c>
      <c r="I870" s="64">
        <f>[1]заб.без.стом.!K$211</f>
        <v>150</v>
      </c>
      <c r="J870" s="64">
        <f>[1]заб.без.стом.!O$211</f>
        <v>150</v>
      </c>
      <c r="K870" s="64">
        <f>[1]заб.без.стом.!V$211</f>
        <v>294</v>
      </c>
      <c r="L870" s="63">
        <f t="shared" si="297"/>
        <v>1329.7583052</v>
      </c>
      <c r="M870" s="63">
        <f>[1]заб.без.стом.!BO$211</f>
        <v>268.09643249999999</v>
      </c>
      <c r="N870" s="63">
        <f>[1]заб.без.стом.!CI$211</f>
        <v>268.09643249999999</v>
      </c>
      <c r="O870" s="63">
        <f>[1]заб.без.стом.!DC$211</f>
        <v>268.09643249999999</v>
      </c>
      <c r="P870" s="63">
        <f>[1]заб.без.стом.!EL$211</f>
        <v>525.46900770000002</v>
      </c>
      <c r="Q870" s="45">
        <f t="shared" si="298"/>
        <v>0</v>
      </c>
      <c r="R870" s="45">
        <f t="shared" si="271"/>
        <v>0</v>
      </c>
    </row>
    <row r="871" spans="2:18" s="41" customFormat="1" ht="29.25" customHeight="1" x14ac:dyDescent="0.25">
      <c r="B871" s="71"/>
      <c r="C871" s="1" t="s">
        <v>19</v>
      </c>
      <c r="D871" s="61" t="s">
        <v>13</v>
      </c>
      <c r="E871" s="73">
        <f>[1]заб.без.стом.!W$212</f>
        <v>1035</v>
      </c>
      <c r="F871" s="63">
        <f>[1]заб.без.стом.!EQ$212</f>
        <v>2420.8114905000002</v>
      </c>
      <c r="G871" s="64">
        <f t="shared" si="296"/>
        <v>1035</v>
      </c>
      <c r="H871" s="64">
        <f>[1]заб.без.стом.!G$212</f>
        <v>0</v>
      </c>
      <c r="I871" s="64">
        <f>[1]заб.без.стом.!K$212</f>
        <v>344</v>
      </c>
      <c r="J871" s="64">
        <f>[1]заб.без.стом.!O$212</f>
        <v>372</v>
      </c>
      <c r="K871" s="64">
        <f>[1]заб.без.стом.!V$212</f>
        <v>319</v>
      </c>
      <c r="L871" s="63">
        <f t="shared" si="297"/>
        <v>2420.8114904999998</v>
      </c>
      <c r="M871" s="63">
        <f>[1]заб.без.стом.!BO$212</f>
        <v>0</v>
      </c>
      <c r="N871" s="63">
        <f>[1]заб.без.стом.!CI$212</f>
        <v>804.59821520000003</v>
      </c>
      <c r="O871" s="63">
        <f>[1]заб.без.стом.!DC$212</f>
        <v>870.08876759999987</v>
      </c>
      <c r="P871" s="63">
        <f>[1]заб.без.стом.!EL$212</f>
        <v>746.12450769999998</v>
      </c>
      <c r="Q871" s="45">
        <f t="shared" si="298"/>
        <v>0</v>
      </c>
      <c r="R871" s="45">
        <f t="shared" si="271"/>
        <v>0</v>
      </c>
    </row>
    <row r="872" spans="2:18" s="41" customFormat="1" ht="29.25" customHeight="1" x14ac:dyDescent="0.25">
      <c r="B872" s="71"/>
      <c r="C872" s="50" t="s">
        <v>25</v>
      </c>
      <c r="D872" s="59" t="s">
        <v>13</v>
      </c>
      <c r="E872" s="72">
        <f>'[1]стом обр.'!W$36</f>
        <v>2084</v>
      </c>
      <c r="F872" s="65">
        <f>'[1]стом обр.'!FE$36</f>
        <v>3836.4272639999995</v>
      </c>
      <c r="G872" s="77">
        <f>H872+J872+I872+K872</f>
        <v>2084</v>
      </c>
      <c r="H872" s="66">
        <f>'[1]стом обр.'!G$36</f>
        <v>496</v>
      </c>
      <c r="I872" s="66">
        <f>'[1]стом обр.'!K$36</f>
        <v>523</v>
      </c>
      <c r="J872" s="66">
        <f>'[1]стом обр.'!O$36</f>
        <v>653</v>
      </c>
      <c r="K872" s="66">
        <f>'[1]стом обр.'!V$36</f>
        <v>412</v>
      </c>
      <c r="L872" s="65">
        <f>M872+N872+O872+P872</f>
        <v>3836.4272639999999</v>
      </c>
      <c r="M872" s="65">
        <f>'[1]стом обр.'!CC$36</f>
        <v>913.08441599999992</v>
      </c>
      <c r="N872" s="65">
        <f>'[1]стом обр.'!CW$36</f>
        <v>962.78860799999984</v>
      </c>
      <c r="O872" s="65">
        <f>'[1]стом обр.'!DQ$36</f>
        <v>1202.105088</v>
      </c>
      <c r="P872" s="65">
        <f>'[1]стом обр.'!EZ$36</f>
        <v>758.44915200000003</v>
      </c>
      <c r="Q872" s="45">
        <f t="shared" si="298"/>
        <v>0</v>
      </c>
      <c r="R872" s="45">
        <f t="shared" ref="R872:R937" si="299">F872-L872</f>
        <v>0</v>
      </c>
    </row>
    <row r="873" spans="2:18" s="41" customFormat="1" ht="29.25" customHeight="1" x14ac:dyDescent="0.25">
      <c r="B873" s="71"/>
      <c r="C873" s="54" t="s">
        <v>26</v>
      </c>
      <c r="D873" s="50" t="s">
        <v>27</v>
      </c>
      <c r="E873" s="72">
        <f>'[1]КТМРТ(обращение)'!Y$237</f>
        <v>0</v>
      </c>
      <c r="F873" s="65">
        <f>'[1]КТМРТ(обращение)'!EE$237</f>
        <v>0</v>
      </c>
      <c r="G873" s="77">
        <f>SUBTOTAL(9,H873:K873)</f>
        <v>0</v>
      </c>
      <c r="H873" s="66">
        <f>'[1]КТМРТ(обращение)'!H$237</f>
        <v>0</v>
      </c>
      <c r="I873" s="66">
        <f>'[1]КТМРТ(обращение)'!L$237</f>
        <v>0</v>
      </c>
      <c r="J873" s="66">
        <f>'[1]КТМРТ(обращение)'!Q$237</f>
        <v>0</v>
      </c>
      <c r="K873" s="66">
        <f>'[1]КТМРТ(обращение)'!X$237</f>
        <v>0</v>
      </c>
      <c r="L873" s="65">
        <f>SUBTOTAL(9,M873:P873)</f>
        <v>0</v>
      </c>
      <c r="M873" s="65">
        <f>'[1]КТМРТ(обращение)'!BC$237</f>
        <v>0</v>
      </c>
      <c r="N873" s="65">
        <f>'[1]КТМРТ(обращение)'!BW$237</f>
        <v>0</v>
      </c>
      <c r="O873" s="65">
        <f>'[1]КТМРТ(обращение)'!CQ$237</f>
        <v>0</v>
      </c>
      <c r="P873" s="65">
        <f>'[1]КТМРТ(обращение)'!DZ$237</f>
        <v>0</v>
      </c>
      <c r="Q873" s="45">
        <f t="shared" si="298"/>
        <v>0</v>
      </c>
      <c r="R873" s="45">
        <f t="shared" si="299"/>
        <v>0</v>
      </c>
    </row>
    <row r="874" spans="2:18" s="41" customFormat="1" ht="29.25" customHeight="1" x14ac:dyDescent="0.25">
      <c r="B874" s="71"/>
      <c r="C874" s="50" t="s">
        <v>56</v>
      </c>
      <c r="D874" s="59" t="s">
        <v>27</v>
      </c>
      <c r="E874" s="72">
        <f>'[1]КТМРТ(обращение)'!Y$203</f>
        <v>959</v>
      </c>
      <c r="F874" s="65">
        <f>'[1]КТМРТ(обращение)'!EE$203</f>
        <v>1125.5974799999999</v>
      </c>
      <c r="G874" s="77">
        <f>H874+J874+I874+K874</f>
        <v>959</v>
      </c>
      <c r="H874" s="66">
        <f>'[1]КТМРТ(обращение)'!H$203</f>
        <v>174</v>
      </c>
      <c r="I874" s="66">
        <f>'[1]КТМРТ(обращение)'!L$203</f>
        <v>261</v>
      </c>
      <c r="J874" s="66">
        <f>'[1]КТМРТ(обращение)'!Q$203</f>
        <v>261</v>
      </c>
      <c r="K874" s="66">
        <f>'[1]КТМРТ(обращение)'!X$203</f>
        <v>263</v>
      </c>
      <c r="L874" s="65">
        <f>M874+N874+O874+P874</f>
        <v>1125.5974799999999</v>
      </c>
      <c r="M874" s="65">
        <f>'[1]КТМРТ(обращение)'!BC$203</f>
        <v>204.22728000000001</v>
      </c>
      <c r="N874" s="65">
        <f>'[1]КТМРТ(обращение)'!BW$203</f>
        <v>306.34092000000004</v>
      </c>
      <c r="O874" s="65">
        <f>'[1]КТМРТ(обращение)'!CQ$203</f>
        <v>306.34092000000004</v>
      </c>
      <c r="P874" s="65">
        <f>'[1]КТМРТ(обращение)'!DZ$203</f>
        <v>308.68835999999999</v>
      </c>
      <c r="Q874" s="45">
        <f t="shared" si="298"/>
        <v>0</v>
      </c>
      <c r="R874" s="45">
        <f t="shared" si="299"/>
        <v>0</v>
      </c>
    </row>
    <row r="875" spans="2:18" s="41" customFormat="1" ht="29.25" customHeight="1" x14ac:dyDescent="0.25">
      <c r="B875" s="71"/>
      <c r="C875" s="50" t="s">
        <v>57</v>
      </c>
      <c r="D875" s="59" t="s">
        <v>27</v>
      </c>
      <c r="E875" s="72">
        <f>'[1]КТМРТ(обращение)'!Y$217</f>
        <v>600</v>
      </c>
      <c r="F875" s="65">
        <f>'[1]КТМРТ(обращение)'!EE$217</f>
        <v>968.21399999999994</v>
      </c>
      <c r="G875" s="77">
        <f>H875+J875+I875+K875</f>
        <v>600</v>
      </c>
      <c r="H875" s="66">
        <f>'[1]КТМРТ(обращение)'!H$217</f>
        <v>150</v>
      </c>
      <c r="I875" s="66">
        <f>'[1]КТМРТ(обращение)'!L$217</f>
        <v>150</v>
      </c>
      <c r="J875" s="66">
        <f>'[1]КТМРТ(обращение)'!Q$217</f>
        <v>150</v>
      </c>
      <c r="K875" s="66">
        <f>'[1]КТМРТ(обращение)'!X$217</f>
        <v>150</v>
      </c>
      <c r="L875" s="65">
        <f>M875+N875+O875+P875</f>
        <v>968.21400000000006</v>
      </c>
      <c r="M875" s="65">
        <f>'[1]КТМРТ(обращение)'!BC$217</f>
        <v>242.05350000000001</v>
      </c>
      <c r="N875" s="65">
        <f>'[1]КТМРТ(обращение)'!BW$217</f>
        <v>242.05350000000001</v>
      </c>
      <c r="O875" s="65">
        <f>'[1]КТМРТ(обращение)'!CQ$217</f>
        <v>242.05350000000001</v>
      </c>
      <c r="P875" s="65">
        <f>'[1]КТМРТ(обращение)'!DZ$217</f>
        <v>242.05350000000001</v>
      </c>
      <c r="Q875" s="45">
        <f t="shared" si="298"/>
        <v>0</v>
      </c>
      <c r="R875" s="45">
        <f t="shared" si="299"/>
        <v>0</v>
      </c>
    </row>
    <row r="876" spans="2:18" s="41" customFormat="1" ht="29.25" customHeight="1" x14ac:dyDescent="0.25">
      <c r="B876" s="71"/>
      <c r="C876" s="50" t="s">
        <v>28</v>
      </c>
      <c r="D876" s="59" t="s">
        <v>13</v>
      </c>
      <c r="E876" s="72">
        <f>SUM(E877:E881)</f>
        <v>12794</v>
      </c>
      <c r="F876" s="72">
        <f t="shared" ref="F876:P876" si="300">SUM(F877:F881)</f>
        <v>15156.578303915538</v>
      </c>
      <c r="G876" s="72">
        <f t="shared" si="300"/>
        <v>12794</v>
      </c>
      <c r="H876" s="72">
        <f t="shared" si="300"/>
        <v>2943</v>
      </c>
      <c r="I876" s="72">
        <f t="shared" si="300"/>
        <v>5009</v>
      </c>
      <c r="J876" s="72">
        <f t="shared" si="300"/>
        <v>2421</v>
      </c>
      <c r="K876" s="72">
        <f t="shared" si="300"/>
        <v>2421</v>
      </c>
      <c r="L876" s="72">
        <f t="shared" si="300"/>
        <v>15156.578303915538</v>
      </c>
      <c r="M876" s="72">
        <f t="shared" si="300"/>
        <v>3553.052438756592</v>
      </c>
      <c r="N876" s="72">
        <f t="shared" si="300"/>
        <v>5931.4601058187836</v>
      </c>
      <c r="O876" s="72">
        <f t="shared" si="300"/>
        <v>2836.0328796700801</v>
      </c>
      <c r="P876" s="72">
        <f t="shared" si="300"/>
        <v>2836.0328796700801</v>
      </c>
      <c r="Q876" s="45">
        <f t="shared" si="298"/>
        <v>0</v>
      </c>
      <c r="R876" s="45">
        <f t="shared" si="299"/>
        <v>0</v>
      </c>
    </row>
    <row r="877" spans="2:18" s="41" customFormat="1" ht="29.25" customHeight="1" x14ac:dyDescent="0.25">
      <c r="B877" s="71"/>
      <c r="C877" s="9" t="s">
        <v>15</v>
      </c>
      <c r="D877" s="61" t="s">
        <v>13</v>
      </c>
      <c r="E877" s="73">
        <f>'[1]неотложка с коэф'!W$58</f>
        <v>6246</v>
      </c>
      <c r="F877" s="63">
        <f>'[1]неотложка с коэф'!EQ$58</f>
        <v>5983.2830711122551</v>
      </c>
      <c r="G877" s="64">
        <f>SUM(H877:K877)</f>
        <v>6246</v>
      </c>
      <c r="H877" s="64">
        <f>'[1]неотложка с коэф'!G$58</f>
        <v>1326</v>
      </c>
      <c r="I877" s="64">
        <f>'[1]неотложка с коэф'!K$58</f>
        <v>2520</v>
      </c>
      <c r="J877" s="64">
        <f>'[1]неотложка с коэф'!O$58</f>
        <v>1200</v>
      </c>
      <c r="K877" s="64">
        <f>'[1]неотложка с коэф'!V$58</f>
        <v>1200</v>
      </c>
      <c r="L877" s="63">
        <f>SUM(M877:P877)</f>
        <v>5983.283071112256</v>
      </c>
      <c r="M877" s="63">
        <f>'[1]неотложка с коэф'!BO$58</f>
        <v>1270.226281187136</v>
      </c>
      <c r="N877" s="63">
        <f>'[1]неотложка с коэф'!CI$58</f>
        <v>2414.00469727872</v>
      </c>
      <c r="O877" s="63">
        <f>'[1]неотложка с коэф'!DC$58</f>
        <v>1149.5260463232</v>
      </c>
      <c r="P877" s="63">
        <f>'[1]неотложка с коэф'!EL$58</f>
        <v>1149.5260463232</v>
      </c>
      <c r="Q877" s="45">
        <f t="shared" si="298"/>
        <v>0</v>
      </c>
      <c r="R877" s="45">
        <f t="shared" si="299"/>
        <v>0</v>
      </c>
    </row>
    <row r="878" spans="2:18" s="41" customFormat="1" ht="29.25" customHeight="1" x14ac:dyDescent="0.25">
      <c r="B878" s="71"/>
      <c r="C878" s="9" t="s">
        <v>14</v>
      </c>
      <c r="D878" s="61" t="s">
        <v>13</v>
      </c>
      <c r="E878" s="73">
        <f>'[1]неотложка с коэф'!W$59</f>
        <v>5914</v>
      </c>
      <c r="F878" s="63">
        <f>'[1]неотложка с коэф'!EQ$59</f>
        <v>8543.5694596704016</v>
      </c>
      <c r="G878" s="64">
        <f t="shared" ref="G878:G881" si="301">SUM(H878:K878)</f>
        <v>5914</v>
      </c>
      <c r="H878" s="64">
        <f>'[1]неотложка с коэф'!G$59</f>
        <v>1498</v>
      </c>
      <c r="I878" s="64">
        <f>'[1]неотложка с коэф'!K$59</f>
        <v>2316</v>
      </c>
      <c r="J878" s="64">
        <f>'[1]неотложка с коэф'!O$59</f>
        <v>1050</v>
      </c>
      <c r="K878" s="64">
        <f>'[1]неотложка с коэф'!V$59</f>
        <v>1050</v>
      </c>
      <c r="L878" s="63">
        <f t="shared" ref="L878:L881" si="302">SUM(M878:P878)</f>
        <v>8543.5694596703997</v>
      </c>
      <c r="M878" s="63">
        <f>'[1]неотложка с коэф'!BO$59</f>
        <v>2164.0627410528</v>
      </c>
      <c r="N878" s="63">
        <f>'[1]неотложка с коэф'!CI$59</f>
        <v>3345.7739040575998</v>
      </c>
      <c r="O878" s="63">
        <f>'[1]неотложка с коэф'!DC$59</f>
        <v>1516.8664072800002</v>
      </c>
      <c r="P878" s="63">
        <f>'[1]неотложка с коэф'!EL$59</f>
        <v>1516.8664072800002</v>
      </c>
      <c r="Q878" s="45">
        <f t="shared" si="298"/>
        <v>0</v>
      </c>
      <c r="R878" s="45">
        <f t="shared" si="299"/>
        <v>0</v>
      </c>
    </row>
    <row r="879" spans="2:18" s="41" customFormat="1" ht="29.25" customHeight="1" x14ac:dyDescent="0.25">
      <c r="B879" s="71"/>
      <c r="C879" s="9" t="s">
        <v>17</v>
      </c>
      <c r="D879" s="61" t="s">
        <v>13</v>
      </c>
      <c r="E879" s="73">
        <f>'[1]неотложка с коэф'!W$60</f>
        <v>285</v>
      </c>
      <c r="F879" s="63">
        <f>'[1]неотложка с коэф'!EQ$60</f>
        <v>290.85367422071999</v>
      </c>
      <c r="G879" s="64">
        <f t="shared" si="301"/>
        <v>285</v>
      </c>
      <c r="H879" s="64">
        <f>'[1]неотложка с коэф'!G$60</f>
        <v>58</v>
      </c>
      <c r="I879" s="64">
        <f>'[1]неотложка с коэф'!K$60</f>
        <v>77</v>
      </c>
      <c r="J879" s="64">
        <f>'[1]неотложка с коэф'!O$60</f>
        <v>75</v>
      </c>
      <c r="K879" s="64">
        <f>'[1]неотложка с коэф'!V$60</f>
        <v>75</v>
      </c>
      <c r="L879" s="63">
        <f t="shared" si="302"/>
        <v>290.85367422072005</v>
      </c>
      <c r="M879" s="63">
        <f>'[1]неотложка с коэф'!BO$60</f>
        <v>59.191274051936013</v>
      </c>
      <c r="N879" s="63">
        <f>'[1]неотложка с коэф'!CI$60</f>
        <v>78.581518999984013</v>
      </c>
      <c r="O879" s="63">
        <f>'[1]неотложка с коэф'!DC$60</f>
        <v>76.540440584400002</v>
      </c>
      <c r="P879" s="63">
        <f>'[1]неотложка с коэф'!EL$60</f>
        <v>76.540440584400002</v>
      </c>
      <c r="Q879" s="45">
        <f t="shared" si="298"/>
        <v>0</v>
      </c>
      <c r="R879" s="45">
        <f t="shared" si="299"/>
        <v>0</v>
      </c>
    </row>
    <row r="880" spans="2:18" s="41" customFormat="1" ht="29.25" customHeight="1" x14ac:dyDescent="0.25">
      <c r="B880" s="71"/>
      <c r="C880" s="9" t="s">
        <v>52</v>
      </c>
      <c r="D880" s="61" t="s">
        <v>13</v>
      </c>
      <c r="E880" s="73">
        <f>'[1]неотложка с коэф'!W$61</f>
        <v>337</v>
      </c>
      <c r="F880" s="63">
        <f>'[1]неотложка с коэф'!EQ$61</f>
        <v>322.82523134243201</v>
      </c>
      <c r="G880" s="64">
        <f t="shared" si="301"/>
        <v>337</v>
      </c>
      <c r="H880" s="64">
        <f>'[1]неотложка с коэф'!G$61</f>
        <v>58</v>
      </c>
      <c r="I880" s="64">
        <f>'[1]неотложка с коэф'!K$61</f>
        <v>93</v>
      </c>
      <c r="J880" s="64">
        <f>'[1]неотложка с коэф'!O$61</f>
        <v>93</v>
      </c>
      <c r="K880" s="64">
        <f>'[1]неотложка с коэф'!V$61</f>
        <v>93</v>
      </c>
      <c r="L880" s="63">
        <f t="shared" si="302"/>
        <v>322.82523134243201</v>
      </c>
      <c r="M880" s="63">
        <f>'[1]неотложка с коэф'!BO$61</f>
        <v>55.560425572288004</v>
      </c>
      <c r="N880" s="63">
        <f>'[1]неотложка с коэф'!DC$61</f>
        <v>89.088268590048003</v>
      </c>
      <c r="O880" s="63">
        <f>'[1]неотложка с коэф'!DC$61</f>
        <v>89.088268590048003</v>
      </c>
      <c r="P880" s="63">
        <f>'[1]неотложка с коэф'!EL$61</f>
        <v>89.088268590048003</v>
      </c>
      <c r="Q880" s="45">
        <f t="shared" si="298"/>
        <v>0</v>
      </c>
      <c r="R880" s="45">
        <f t="shared" si="299"/>
        <v>0</v>
      </c>
    </row>
    <row r="881" spans="2:18" s="41" customFormat="1" ht="29.25" customHeight="1" x14ac:dyDescent="0.25">
      <c r="B881" s="71"/>
      <c r="C881" s="9" t="s">
        <v>37</v>
      </c>
      <c r="D881" s="61" t="s">
        <v>13</v>
      </c>
      <c r="E881" s="73">
        <f>'[1]неотложка с коэф'!W$62</f>
        <v>12</v>
      </c>
      <c r="F881" s="63">
        <f>'[1]неотложка с коэф'!EQ$62</f>
        <v>16.046867569728001</v>
      </c>
      <c r="G881" s="64">
        <f t="shared" si="301"/>
        <v>12</v>
      </c>
      <c r="H881" s="64">
        <f>'[1]неотложка с коэф'!G$62</f>
        <v>3</v>
      </c>
      <c r="I881" s="64">
        <f>'[1]неотложка с коэф'!K$62</f>
        <v>3</v>
      </c>
      <c r="J881" s="64">
        <f>'[1]неотложка с коэф'!O$62</f>
        <v>3</v>
      </c>
      <c r="K881" s="64">
        <f>'[1]неотложка с коэф'!V$62</f>
        <v>3</v>
      </c>
      <c r="L881" s="63">
        <f t="shared" si="302"/>
        <v>16.046867569728001</v>
      </c>
      <c r="M881" s="63">
        <f>'[1]неотложка с коэф'!BO$62</f>
        <v>4.0117168924320001</v>
      </c>
      <c r="N881" s="63">
        <f>'[1]неотложка с коэф'!DC$62</f>
        <v>4.0117168924320001</v>
      </c>
      <c r="O881" s="63">
        <f>'[1]неотложка с коэф'!DC$62</f>
        <v>4.0117168924320001</v>
      </c>
      <c r="P881" s="63">
        <f>'[1]неотложка с коэф'!EL$62</f>
        <v>4.0117168924320001</v>
      </c>
      <c r="Q881" s="45">
        <f t="shared" si="298"/>
        <v>0</v>
      </c>
      <c r="R881" s="45">
        <f t="shared" si="299"/>
        <v>0</v>
      </c>
    </row>
    <row r="882" spans="2:18" s="41" customFormat="1" ht="29.25" customHeight="1" x14ac:dyDescent="0.25">
      <c r="B882" s="71"/>
      <c r="C882" s="50" t="s">
        <v>29</v>
      </c>
      <c r="D882" s="59" t="s">
        <v>30</v>
      </c>
      <c r="E882" s="72">
        <f>SUM(E883:E894)</f>
        <v>2496</v>
      </c>
      <c r="F882" s="72">
        <f t="shared" ref="F882:P882" si="303">SUM(F883:F894)</f>
        <v>687.33387663200017</v>
      </c>
      <c r="G882" s="72">
        <f t="shared" si="303"/>
        <v>2496</v>
      </c>
      <c r="H882" s="72">
        <f t="shared" si="303"/>
        <v>621</v>
      </c>
      <c r="I882" s="72">
        <f t="shared" si="303"/>
        <v>655</v>
      </c>
      <c r="J882" s="72">
        <f t="shared" si="303"/>
        <v>663</v>
      </c>
      <c r="K882" s="72">
        <f t="shared" si="303"/>
        <v>557</v>
      </c>
      <c r="L882" s="72">
        <f t="shared" si="303"/>
        <v>687.33387663200017</v>
      </c>
      <c r="M882" s="72">
        <f t="shared" si="303"/>
        <v>172.75666200000001</v>
      </c>
      <c r="N882" s="72">
        <f t="shared" si="303"/>
        <v>177.79788863200005</v>
      </c>
      <c r="O882" s="72">
        <f t="shared" si="303"/>
        <v>180.03569999999999</v>
      </c>
      <c r="P882" s="72">
        <f t="shared" si="303"/>
        <v>156.74362600000001</v>
      </c>
      <c r="Q882" s="45">
        <f t="shared" si="298"/>
        <v>0</v>
      </c>
      <c r="R882" s="45">
        <f t="shared" si="299"/>
        <v>0</v>
      </c>
    </row>
    <row r="883" spans="2:18" s="41" customFormat="1" ht="29.25" customHeight="1" x14ac:dyDescent="0.25">
      <c r="B883" s="71"/>
      <c r="C883" s="3" t="s">
        <v>58</v>
      </c>
      <c r="D883" s="61" t="s">
        <v>30</v>
      </c>
      <c r="E883" s="73">
        <f>[1]ДНХБ!W$158</f>
        <v>84</v>
      </c>
      <c r="F883" s="63">
        <f>[1]ДНХБ!EE$158</f>
        <v>21.27216</v>
      </c>
      <c r="G883" s="64">
        <f>SUM(H883:K883)</f>
        <v>84</v>
      </c>
      <c r="H883" s="64">
        <f>[1]ДНХБ!G$158</f>
        <v>21</v>
      </c>
      <c r="I883" s="64">
        <f>[1]ДНХБ!K$158</f>
        <v>21</v>
      </c>
      <c r="J883" s="64">
        <f>[1]ДНХБ!O$158</f>
        <v>21</v>
      </c>
      <c r="K883" s="64">
        <f>[1]ДНХБ!V$158</f>
        <v>21</v>
      </c>
      <c r="L883" s="63">
        <f>SUM(M883:P883)</f>
        <v>21.27216</v>
      </c>
      <c r="M883" s="63">
        <f>[1]ДНХБ!BC$158</f>
        <v>5.3180399999999999</v>
      </c>
      <c r="N883" s="63">
        <f>[1]ДНХБ!BW$158</f>
        <v>5.3180399999999999</v>
      </c>
      <c r="O883" s="63">
        <f>[1]ДНХБ!CQ$158</f>
        <v>5.3180399999999999</v>
      </c>
      <c r="P883" s="63">
        <f>[1]ДНХБ!DZ$158</f>
        <v>5.3180399999999999</v>
      </c>
      <c r="Q883" s="45">
        <f t="shared" si="298"/>
        <v>0</v>
      </c>
      <c r="R883" s="45">
        <f t="shared" si="299"/>
        <v>0</v>
      </c>
    </row>
    <row r="884" spans="2:18" s="41" customFormat="1" ht="29.25" customHeight="1" x14ac:dyDescent="0.25">
      <c r="B884" s="71"/>
      <c r="C884" s="3" t="s">
        <v>14</v>
      </c>
      <c r="D884" s="61" t="s">
        <v>30</v>
      </c>
      <c r="E884" s="73">
        <f>[1]ДНХБ!W$159</f>
        <v>713</v>
      </c>
      <c r="F884" s="63">
        <f>[1]ДНХБ!EE$159</f>
        <v>239.14020000000005</v>
      </c>
      <c r="G884" s="64">
        <f t="shared" ref="G884:G894" si="304">SUM(H884:K884)</f>
        <v>713</v>
      </c>
      <c r="H884" s="64">
        <f>[1]ДНХБ!G$159</f>
        <v>183</v>
      </c>
      <c r="I884" s="64">
        <f>[1]ДНХБ!K$159</f>
        <v>185</v>
      </c>
      <c r="J884" s="64">
        <f>[1]ДНХБ!O$159</f>
        <v>171</v>
      </c>
      <c r="K884" s="64">
        <f>[1]ДНХБ!V$159</f>
        <v>174</v>
      </c>
      <c r="L884" s="63">
        <f t="shared" ref="L884:L894" si="305">SUM(M884:P884)</f>
        <v>239.14020000000005</v>
      </c>
      <c r="M884" s="63">
        <f>[1]ДНХБ!BC$159</f>
        <v>61.378200000000014</v>
      </c>
      <c r="N884" s="63">
        <f>[1]ДНХБ!BW$159</f>
        <v>62.049000000000007</v>
      </c>
      <c r="O884" s="63">
        <f>[1]ДНХБ!CQ$159</f>
        <v>57.353400000000015</v>
      </c>
      <c r="P884" s="63">
        <f>[1]ДНХБ!DZ$159</f>
        <v>58.359600000000015</v>
      </c>
      <c r="Q884" s="45">
        <f t="shared" si="298"/>
        <v>0</v>
      </c>
      <c r="R884" s="45">
        <f t="shared" si="299"/>
        <v>0</v>
      </c>
    </row>
    <row r="885" spans="2:18" s="41" customFormat="1" ht="29.25" customHeight="1" x14ac:dyDescent="0.25">
      <c r="B885" s="71"/>
      <c r="C885" s="3" t="s">
        <v>15</v>
      </c>
      <c r="D885" s="61" t="s">
        <v>30</v>
      </c>
      <c r="E885" s="73">
        <f>[1]ДНХБ!W$160</f>
        <v>624</v>
      </c>
      <c r="F885" s="63">
        <f>[1]ДНХБ!EE$160</f>
        <v>138.78009600000001</v>
      </c>
      <c r="G885" s="64">
        <f t="shared" si="304"/>
        <v>624</v>
      </c>
      <c r="H885" s="64">
        <f>[1]ДНХБ!G$160</f>
        <v>147</v>
      </c>
      <c r="I885" s="64">
        <f>[1]ДНХБ!K$160</f>
        <v>168</v>
      </c>
      <c r="J885" s="64">
        <f>[1]ДНХБ!O$160</f>
        <v>204</v>
      </c>
      <c r="K885" s="64">
        <f>[1]ДНХБ!V$160</f>
        <v>105</v>
      </c>
      <c r="L885" s="63">
        <f t="shared" si="305"/>
        <v>138.78009600000001</v>
      </c>
      <c r="M885" s="63">
        <f>[1]ДНХБ!BC$160</f>
        <v>32.693388000000006</v>
      </c>
      <c r="N885" s="63">
        <f>[1]ДНХБ!BW$160</f>
        <v>37.363872000000008</v>
      </c>
      <c r="O885" s="63">
        <f>[1]ДНХБ!CQ$160</f>
        <v>45.370416000000013</v>
      </c>
      <c r="P885" s="63">
        <f>[1]ДНХБ!DZ$160</f>
        <v>23.352420000000002</v>
      </c>
      <c r="Q885" s="45">
        <f t="shared" si="298"/>
        <v>0</v>
      </c>
      <c r="R885" s="45">
        <f t="shared" si="299"/>
        <v>0</v>
      </c>
    </row>
    <row r="886" spans="2:18" s="41" customFormat="1" ht="29.25" customHeight="1" x14ac:dyDescent="0.25">
      <c r="B886" s="71"/>
      <c r="C886" s="3" t="s">
        <v>20</v>
      </c>
      <c r="D886" s="61" t="s">
        <v>30</v>
      </c>
      <c r="E886" s="73">
        <f>[1]ДНХБ!W$161</f>
        <v>120</v>
      </c>
      <c r="F886" s="63">
        <f>[1]ДНХБ!EE$161</f>
        <v>31.661759999999994</v>
      </c>
      <c r="G886" s="64">
        <f t="shared" si="304"/>
        <v>120</v>
      </c>
      <c r="H886" s="64">
        <f>[1]ДНХБ!G$161</f>
        <v>30</v>
      </c>
      <c r="I886" s="64">
        <f>[1]ДНХБ!K$161</f>
        <v>24</v>
      </c>
      <c r="J886" s="64">
        <f>[1]ДНХБ!O$161</f>
        <v>36</v>
      </c>
      <c r="K886" s="64">
        <f>[1]ДНХБ!$V161</f>
        <v>30</v>
      </c>
      <c r="L886" s="63">
        <f t="shared" si="305"/>
        <v>31.661759999999997</v>
      </c>
      <c r="M886" s="63">
        <f>[1]ДНХБ!BC$161</f>
        <v>7.9154400000000003</v>
      </c>
      <c r="N886" s="63">
        <f>[1]ДНХБ!BW$161</f>
        <v>6.3323520000000002</v>
      </c>
      <c r="O886" s="63">
        <f>[1]ДНХБ!CQ$161</f>
        <v>9.4985279999999985</v>
      </c>
      <c r="P886" s="63">
        <f>[1]ДНХБ!DZ$161</f>
        <v>7.9154400000000003</v>
      </c>
      <c r="Q886" s="45">
        <f t="shared" si="298"/>
        <v>0</v>
      </c>
      <c r="R886" s="45">
        <f t="shared" si="299"/>
        <v>0</v>
      </c>
    </row>
    <row r="887" spans="2:18" s="41" customFormat="1" ht="29.25" customHeight="1" x14ac:dyDescent="0.25">
      <c r="B887" s="71"/>
      <c r="C887" s="3" t="s">
        <v>16</v>
      </c>
      <c r="D887" s="61" t="s">
        <v>30</v>
      </c>
      <c r="E887" s="73">
        <f>[1]ДНХБ!W$162</f>
        <v>170</v>
      </c>
      <c r="F887" s="63">
        <f>[1]ДНХБ!EE$162</f>
        <v>56.761640000000007</v>
      </c>
      <c r="G887" s="64">
        <f t="shared" si="304"/>
        <v>170</v>
      </c>
      <c r="H887" s="64">
        <f>[1]ДНХБ!G$162</f>
        <v>48</v>
      </c>
      <c r="I887" s="64">
        <f>[1]ДНХБ!K$162</f>
        <v>42</v>
      </c>
      <c r="J887" s="64">
        <f>[1]ДНХБ!O$162</f>
        <v>38</v>
      </c>
      <c r="K887" s="64">
        <f>[1]ДНХБ!V$162</f>
        <v>42</v>
      </c>
      <c r="L887" s="63">
        <f t="shared" si="305"/>
        <v>56.761640000000007</v>
      </c>
      <c r="M887" s="63">
        <f>[1]ДНХБ!BC$162</f>
        <v>16.026816</v>
      </c>
      <c r="N887" s="63">
        <f>[1]ДНХБ!BW$162</f>
        <v>14.023464000000002</v>
      </c>
      <c r="O887" s="63">
        <f>[1]ДНХБ!CQ$162</f>
        <v>12.687896000000002</v>
      </c>
      <c r="P887" s="63">
        <f>[1]ДНХБ!DZ$162</f>
        <v>14.023464000000002</v>
      </c>
      <c r="Q887" s="45">
        <f t="shared" si="298"/>
        <v>0</v>
      </c>
      <c r="R887" s="45">
        <f t="shared" si="299"/>
        <v>0</v>
      </c>
    </row>
    <row r="888" spans="2:18" s="41" customFormat="1" ht="29.25" customHeight="1" x14ac:dyDescent="0.25">
      <c r="B888" s="71"/>
      <c r="C888" s="3" t="s">
        <v>17</v>
      </c>
      <c r="D888" s="61" t="s">
        <v>30</v>
      </c>
      <c r="E888" s="73">
        <f>[1]ДНХБ!W$163</f>
        <v>84</v>
      </c>
      <c r="F888" s="63">
        <f>[1]ДНХБ!EE$163</f>
        <v>19.902791999999998</v>
      </c>
      <c r="G888" s="64">
        <f t="shared" si="304"/>
        <v>84</v>
      </c>
      <c r="H888" s="64">
        <f>[1]ДНХБ!G$163</f>
        <v>21</v>
      </c>
      <c r="I888" s="64">
        <f>[1]ДНХБ!K$163</f>
        <v>20</v>
      </c>
      <c r="J888" s="64">
        <f>[1]ДНХБ!O$163</f>
        <v>22</v>
      </c>
      <c r="K888" s="64">
        <f>[1]ДНХБ!V$163</f>
        <v>21</v>
      </c>
      <c r="L888" s="63">
        <f t="shared" si="305"/>
        <v>19.902792000000002</v>
      </c>
      <c r="M888" s="63">
        <f>[1]ДНХБ!BC$163</f>
        <v>4.9756980000000004</v>
      </c>
      <c r="N888" s="63">
        <f>[1]ДНХБ!BW$163</f>
        <v>4.7387600000000001</v>
      </c>
      <c r="O888" s="63">
        <f>[1]ДНХБ!CQ$163</f>
        <v>5.2126359999999998</v>
      </c>
      <c r="P888" s="63">
        <f>[1]ДНХБ!DZ$163</f>
        <v>4.9756980000000004</v>
      </c>
      <c r="Q888" s="45">
        <f t="shared" si="298"/>
        <v>0</v>
      </c>
      <c r="R888" s="45">
        <f t="shared" si="299"/>
        <v>0</v>
      </c>
    </row>
    <row r="889" spans="2:18" s="41" customFormat="1" ht="29.25" customHeight="1" x14ac:dyDescent="0.25">
      <c r="B889" s="71"/>
      <c r="C889" s="3" t="s">
        <v>18</v>
      </c>
      <c r="D889" s="61" t="s">
        <v>30</v>
      </c>
      <c r="E889" s="73">
        <f>[1]ДНХБ!W$164</f>
        <v>336</v>
      </c>
      <c r="F889" s="63">
        <f>[1]ДНХБ!EE$164</f>
        <v>104.31657600000001</v>
      </c>
      <c r="G889" s="64">
        <f t="shared" si="304"/>
        <v>336</v>
      </c>
      <c r="H889" s="64">
        <f>[1]ДНХБ!G$164</f>
        <v>88</v>
      </c>
      <c r="I889" s="64">
        <f>[1]ДНХБ!K$164</f>
        <v>84</v>
      </c>
      <c r="J889" s="64">
        <f>[1]ДНХБ!O$164</f>
        <v>84</v>
      </c>
      <c r="K889" s="64">
        <f>[1]ДНХБ!V$164</f>
        <v>80</v>
      </c>
      <c r="L889" s="63">
        <f t="shared" si="305"/>
        <v>104.316576</v>
      </c>
      <c r="M889" s="63">
        <f>[1]ДНХБ!BC$164</f>
        <v>27.321007999999999</v>
      </c>
      <c r="N889" s="63">
        <f>[1]ДНХБ!BW$164</f>
        <v>26.079143999999999</v>
      </c>
      <c r="O889" s="63">
        <f>[1]ДНХБ!CQ$164</f>
        <v>26.079143999999999</v>
      </c>
      <c r="P889" s="63">
        <f>[1]ДНХБ!$DZ$164</f>
        <v>24.83728</v>
      </c>
      <c r="Q889" s="45">
        <f t="shared" si="298"/>
        <v>0</v>
      </c>
      <c r="R889" s="45">
        <f t="shared" si="299"/>
        <v>0</v>
      </c>
    </row>
    <row r="890" spans="2:18" s="41" customFormat="1" ht="29.25" customHeight="1" x14ac:dyDescent="0.25">
      <c r="B890" s="71"/>
      <c r="C890" s="3" t="s">
        <v>31</v>
      </c>
      <c r="D890" s="61" t="s">
        <v>30</v>
      </c>
      <c r="E890" s="73">
        <f>[1]ДНХБ!W$165</f>
        <v>48</v>
      </c>
      <c r="F890" s="63">
        <f>[1]ДНХБ!EE$165</f>
        <v>8.8632960000000001</v>
      </c>
      <c r="G890" s="64">
        <f t="shared" si="304"/>
        <v>48</v>
      </c>
      <c r="H890" s="64">
        <f>[1]ДНХБ!G$165</f>
        <v>15</v>
      </c>
      <c r="I890" s="64">
        <f>[1]ДНХБ!K$165</f>
        <v>12</v>
      </c>
      <c r="J890" s="64">
        <f>[1]ДНХБ!O$165</f>
        <v>12</v>
      </c>
      <c r="K890" s="64">
        <f>[1]ДНХБ!V$165</f>
        <v>9</v>
      </c>
      <c r="L890" s="63">
        <f t="shared" si="305"/>
        <v>8.8632960000000018</v>
      </c>
      <c r="M890" s="63">
        <f>[1]ДНХБ!BC$165</f>
        <v>2.7697800000000004</v>
      </c>
      <c r="N890" s="63">
        <f>[1]ДНХБ!BW$165</f>
        <v>2.2158240000000005</v>
      </c>
      <c r="O890" s="63">
        <f>[1]ДНХБ!CQ$165</f>
        <v>2.2158240000000005</v>
      </c>
      <c r="P890" s="63">
        <f>[1]ДНХБ!$DZ$165</f>
        <v>1.6618680000000003</v>
      </c>
      <c r="Q890" s="45">
        <f t="shared" si="298"/>
        <v>0</v>
      </c>
      <c r="R890" s="45">
        <f t="shared" si="299"/>
        <v>0</v>
      </c>
    </row>
    <row r="891" spans="2:18" s="41" customFormat="1" ht="29.25" customHeight="1" x14ac:dyDescent="0.25">
      <c r="B891" s="71"/>
      <c r="C891" s="3" t="s">
        <v>21</v>
      </c>
      <c r="D891" s="61" t="s">
        <v>30</v>
      </c>
      <c r="E891" s="73">
        <f>[1]ДНХБ!W$166</f>
        <v>29</v>
      </c>
      <c r="F891" s="63">
        <f>[1]ДНХБ!EE$166</f>
        <v>4.5903520000000002</v>
      </c>
      <c r="G891" s="64">
        <f t="shared" si="304"/>
        <v>29</v>
      </c>
      <c r="H891" s="64">
        <f>[1]ДНХБ!G$166</f>
        <v>9</v>
      </c>
      <c r="I891" s="64">
        <f>[1]ДНХБ!K$166</f>
        <v>14</v>
      </c>
      <c r="J891" s="64">
        <f>[1]ДНХБ!O$166</f>
        <v>3</v>
      </c>
      <c r="K891" s="64">
        <f>[1]ДНХБ!V$166</f>
        <v>3</v>
      </c>
      <c r="L891" s="63">
        <f t="shared" si="305"/>
        <v>4.5903520000000002</v>
      </c>
      <c r="M891" s="63">
        <f>[1]ДНХБ!BC$166</f>
        <v>1.4245920000000001</v>
      </c>
      <c r="N891" s="63">
        <f>[1]ДНХБ!BW$166</f>
        <v>2.2160320000000002</v>
      </c>
      <c r="O891" s="63">
        <f>[1]ДНХБ!CQ$166</f>
        <v>0.47486400000000001</v>
      </c>
      <c r="P891" s="63">
        <f>[1]ДНХБ!$DZ$166</f>
        <v>0.47486400000000001</v>
      </c>
      <c r="Q891" s="45">
        <f t="shared" si="298"/>
        <v>0</v>
      </c>
      <c r="R891" s="45">
        <f t="shared" si="299"/>
        <v>0</v>
      </c>
    </row>
    <row r="892" spans="2:18" s="41" customFormat="1" ht="29.25" customHeight="1" x14ac:dyDescent="0.25">
      <c r="B892" s="71"/>
      <c r="C892" s="3" t="s">
        <v>23</v>
      </c>
      <c r="D892" s="61" t="s">
        <v>30</v>
      </c>
      <c r="E892" s="73">
        <f>[1]ДНХБ!W$167</f>
        <v>180</v>
      </c>
      <c r="F892" s="63">
        <f>[1]ДНХБ!EE$167</f>
        <v>40.032720000000005</v>
      </c>
      <c r="G892" s="64">
        <f t="shared" si="304"/>
        <v>180</v>
      </c>
      <c r="H892" s="64">
        <f>[1]ДНХБ!G$167</f>
        <v>32</v>
      </c>
      <c r="I892" s="64">
        <f>[1]ДНХБ!K$167</f>
        <v>58</v>
      </c>
      <c r="J892" s="64">
        <f>[1]ДНХБ!O$167</f>
        <v>45</v>
      </c>
      <c r="K892" s="64">
        <f>[1]ДНХБ!V$167</f>
        <v>45</v>
      </c>
      <c r="L892" s="63">
        <f t="shared" si="305"/>
        <v>40.032720000000005</v>
      </c>
      <c r="M892" s="63">
        <f>[1]ДНХБ!BC$167</f>
        <v>7.1169280000000015</v>
      </c>
      <c r="N892" s="63">
        <f>[1]ДНХБ!BW$167</f>
        <v>12.899432000000001</v>
      </c>
      <c r="O892" s="63">
        <f>[1]ДНХБ!CQ$167</f>
        <v>10.008180000000001</v>
      </c>
      <c r="P892" s="63">
        <f>[1]ДНХБ!DZ$167</f>
        <v>10.008180000000001</v>
      </c>
      <c r="Q892" s="45">
        <f t="shared" si="298"/>
        <v>0</v>
      </c>
      <c r="R892" s="45">
        <f t="shared" si="299"/>
        <v>0</v>
      </c>
    </row>
    <row r="893" spans="2:18" s="41" customFormat="1" ht="29.25" customHeight="1" x14ac:dyDescent="0.25">
      <c r="B893" s="71"/>
      <c r="C893" s="3" t="s">
        <v>19</v>
      </c>
      <c r="D893" s="61" t="s">
        <v>30</v>
      </c>
      <c r="E893" s="73">
        <f>[1]ДНХБ!W$168</f>
        <v>24</v>
      </c>
      <c r="F893" s="63">
        <f>[1]ДНХБ!EE$168</f>
        <v>4.5851520000000008</v>
      </c>
      <c r="G893" s="64">
        <f t="shared" si="304"/>
        <v>24</v>
      </c>
      <c r="H893" s="64">
        <f>[1]ДНХБ!G$168</f>
        <v>6</v>
      </c>
      <c r="I893" s="64">
        <f>[1]ДНХБ!K$168</f>
        <v>6</v>
      </c>
      <c r="J893" s="64">
        <f>[1]ДНХБ!O$168</f>
        <v>6</v>
      </c>
      <c r="K893" s="64">
        <f>[1]ДНХБ!V$168</f>
        <v>6</v>
      </c>
      <c r="L893" s="63">
        <f t="shared" si="305"/>
        <v>4.5851520000000008</v>
      </c>
      <c r="M893" s="63">
        <f>[1]ДНХБ!BC$168</f>
        <v>1.1462880000000002</v>
      </c>
      <c r="N893" s="63">
        <f>[1]ДНХБ!BW$168</f>
        <v>1.1462880000000002</v>
      </c>
      <c r="O893" s="63">
        <f>[1]ДНХБ!CQ$168</f>
        <v>1.1462880000000002</v>
      </c>
      <c r="P893" s="63">
        <f>[1]ДНХБ!DZ$168</f>
        <v>1.1462880000000002</v>
      </c>
      <c r="Q893" s="45">
        <f t="shared" si="298"/>
        <v>0</v>
      </c>
      <c r="R893" s="45">
        <f t="shared" si="299"/>
        <v>0</v>
      </c>
    </row>
    <row r="894" spans="2:18" s="41" customFormat="1" ht="29.25" customHeight="1" x14ac:dyDescent="0.25">
      <c r="B894" s="71"/>
      <c r="C894" s="3" t="s">
        <v>52</v>
      </c>
      <c r="D894" s="61" t="s">
        <v>30</v>
      </c>
      <c r="E894" s="73">
        <f>[1]ДНХБ!W$169</f>
        <v>84</v>
      </c>
      <c r="F894" s="63">
        <f>[1]ДНХБ!EE$169</f>
        <v>17.427132632000003</v>
      </c>
      <c r="G894" s="64">
        <f t="shared" si="304"/>
        <v>84</v>
      </c>
      <c r="H894" s="64">
        <f>[1]ДНХБ!G$169</f>
        <v>21</v>
      </c>
      <c r="I894" s="64">
        <f>[1]ДНХБ!K$169</f>
        <v>21</v>
      </c>
      <c r="J894" s="64">
        <f>[1]ДНХБ!$O$169</f>
        <v>21</v>
      </c>
      <c r="K894" s="64">
        <f>[1]ДНХБ!V$169</f>
        <v>21</v>
      </c>
      <c r="L894" s="63">
        <f t="shared" si="305"/>
        <v>17.427132632000003</v>
      </c>
      <c r="M894" s="63">
        <f>[1]ДНХБ!BC$169</f>
        <v>4.670484000000001</v>
      </c>
      <c r="N894" s="63">
        <f>[1]ДНХБ!BW$169</f>
        <v>3.4156806319999999</v>
      </c>
      <c r="O894" s="63">
        <f>[1]ДНХБ!CQ$169</f>
        <v>4.670484000000001</v>
      </c>
      <c r="P894" s="63">
        <f>[1]ДНХБ!DZ$169</f>
        <v>4.670484000000001</v>
      </c>
      <c r="Q894" s="45">
        <f t="shared" si="298"/>
        <v>0</v>
      </c>
      <c r="R894" s="45">
        <f t="shared" si="299"/>
        <v>0</v>
      </c>
    </row>
    <row r="895" spans="2:18" s="41" customFormat="1" ht="29.25" customHeight="1" x14ac:dyDescent="0.25">
      <c r="B895" s="71"/>
      <c r="C895" s="50" t="s">
        <v>32</v>
      </c>
      <c r="D895" s="59" t="s">
        <v>30</v>
      </c>
      <c r="E895" s="72">
        <f>E896+E897+E898</f>
        <v>9240</v>
      </c>
      <c r="F895" s="65">
        <f>[1]ФАП!EL$64</f>
        <v>5404.0208670000011</v>
      </c>
      <c r="G895" s="66">
        <f>G896+G897+G898</f>
        <v>9240</v>
      </c>
      <c r="H895" s="66">
        <f t="shared" ref="H895:K895" si="306">H896+H897+H898</f>
        <v>2310</v>
      </c>
      <c r="I895" s="66">
        <f t="shared" si="306"/>
        <v>2310</v>
      </c>
      <c r="J895" s="66">
        <f t="shared" si="306"/>
        <v>2310</v>
      </c>
      <c r="K895" s="66">
        <f t="shared" si="306"/>
        <v>2310</v>
      </c>
      <c r="L895" s="65">
        <f>[1]ФАП!EL$64</f>
        <v>5404.0208670000011</v>
      </c>
      <c r="M895" s="65">
        <f>[1]ФАП!BJ$64</f>
        <v>548.23400100000003</v>
      </c>
      <c r="N895" s="65">
        <f>[1]ФАП!CD$64</f>
        <v>1618.5956220000003</v>
      </c>
      <c r="O895" s="65">
        <f>[1]ФАП!$CX$64</f>
        <v>1618.5956220000003</v>
      </c>
      <c r="P895" s="65">
        <f>[1]ФАП!EG$64</f>
        <v>1618.5956220000003</v>
      </c>
      <c r="Q895" s="45">
        <f t="shared" si="298"/>
        <v>0</v>
      </c>
      <c r="R895" s="45">
        <f t="shared" si="299"/>
        <v>0</v>
      </c>
    </row>
    <row r="896" spans="2:18" s="41" customFormat="1" ht="29.25" customHeight="1" x14ac:dyDescent="0.25">
      <c r="B896" s="71"/>
      <c r="C896" s="4" t="s">
        <v>33</v>
      </c>
      <c r="D896" s="61" t="s">
        <v>30</v>
      </c>
      <c r="E896" s="73">
        <f>[1]ФАП!W$66</f>
        <v>3120</v>
      </c>
      <c r="F896" s="63">
        <f>[1]ФАП!EL$66</f>
        <v>774.3183260259741</v>
      </c>
      <c r="G896" s="64">
        <f>SUM(H896:K896)</f>
        <v>3120</v>
      </c>
      <c r="H896" s="64">
        <f>[1]ФАП!G$66</f>
        <v>780</v>
      </c>
      <c r="I896" s="64">
        <f>[1]ФАП!K$66</f>
        <v>780</v>
      </c>
      <c r="J896" s="64">
        <f>[1]ФАП!O$66</f>
        <v>780</v>
      </c>
      <c r="K896" s="64">
        <f>[1]ФАП!V$66</f>
        <v>780</v>
      </c>
      <c r="L896" s="63">
        <f>[1]ФАП!EL$66</f>
        <v>774.3183260259741</v>
      </c>
      <c r="M896" s="63">
        <f>[1]ФАП!BJ$66</f>
        <v>193.57958150649353</v>
      </c>
      <c r="N896" s="63">
        <f>[1]ФАП!CD$66</f>
        <v>193.57958150649353</v>
      </c>
      <c r="O896" s="63">
        <f>[1]ФАП!CX$66</f>
        <v>193.57958150649353</v>
      </c>
      <c r="P896" s="63">
        <f>[1]ФАП!EG$66</f>
        <v>193.57958150649353</v>
      </c>
      <c r="Q896" s="45">
        <f t="shared" si="298"/>
        <v>0</v>
      </c>
      <c r="R896" s="45">
        <f t="shared" si="299"/>
        <v>0</v>
      </c>
    </row>
    <row r="897" spans="2:18" s="41" customFormat="1" ht="29.25" customHeight="1" x14ac:dyDescent="0.25">
      <c r="B897" s="71"/>
      <c r="C897" s="4" t="s">
        <v>34</v>
      </c>
      <c r="D897" s="61" t="s">
        <v>30</v>
      </c>
      <c r="E897" s="73">
        <f>[1]ФАП!W$67</f>
        <v>3120</v>
      </c>
      <c r="F897" s="63">
        <f>[1]ФАП!EL$67</f>
        <v>774.3183260259741</v>
      </c>
      <c r="G897" s="64">
        <f t="shared" ref="G897:G898" si="307">SUM(H897:K897)</f>
        <v>3120</v>
      </c>
      <c r="H897" s="64">
        <f>[1]ФАП!G$67</f>
        <v>780</v>
      </c>
      <c r="I897" s="64">
        <f>[1]ФАП!K$67</f>
        <v>780</v>
      </c>
      <c r="J897" s="64">
        <f>[1]ФАП!O$67</f>
        <v>780</v>
      </c>
      <c r="K897" s="64">
        <f>[1]ФАП!V$67</f>
        <v>780</v>
      </c>
      <c r="L897" s="63">
        <f>[1]ФАП!EL$67</f>
        <v>774.3183260259741</v>
      </c>
      <c r="M897" s="63">
        <f>[1]ФАП!BJ$67</f>
        <v>193.57958150649353</v>
      </c>
      <c r="N897" s="63">
        <f>[1]ФАП!CD$67</f>
        <v>193.57958150649353</v>
      </c>
      <c r="O897" s="63">
        <f>[1]ФАП!CX$67</f>
        <v>193.57958150649353</v>
      </c>
      <c r="P897" s="63">
        <f>[1]ФАП!EG$67</f>
        <v>193.57958150649353</v>
      </c>
      <c r="Q897" s="45">
        <f t="shared" si="298"/>
        <v>0</v>
      </c>
      <c r="R897" s="45">
        <f t="shared" si="299"/>
        <v>0</v>
      </c>
    </row>
    <row r="898" spans="2:18" s="41" customFormat="1" ht="29.25" customHeight="1" x14ac:dyDescent="0.25">
      <c r="B898" s="71"/>
      <c r="C898" s="4" t="s">
        <v>35</v>
      </c>
      <c r="D898" s="61" t="s">
        <v>30</v>
      </c>
      <c r="E898" s="73">
        <f>[1]ФАП!W$68</f>
        <v>3000</v>
      </c>
      <c r="F898" s="63">
        <f>[1]ФАП!EL$68</f>
        <v>744.53685194805189</v>
      </c>
      <c r="G898" s="64">
        <f t="shared" si="307"/>
        <v>3000</v>
      </c>
      <c r="H898" s="64">
        <f>[1]ФАП!G$68</f>
        <v>750</v>
      </c>
      <c r="I898" s="64">
        <f>[1]ФАП!K$68</f>
        <v>750</v>
      </c>
      <c r="J898" s="64">
        <f>[1]ФАП!O$68</f>
        <v>750</v>
      </c>
      <c r="K898" s="64">
        <f>[1]ФАП!V$68</f>
        <v>750</v>
      </c>
      <c r="L898" s="63">
        <f>[1]ФАП!EL$68</f>
        <v>744.53685194805189</v>
      </c>
      <c r="M898" s="63">
        <f>[1]ФАП!BJ$68</f>
        <v>186.13421298701297</v>
      </c>
      <c r="N898" s="63">
        <f>[1]ФАП!CD$68</f>
        <v>186.13421298701297</v>
      </c>
      <c r="O898" s="63">
        <f>[1]ФАП!CX$68</f>
        <v>186.13421298701297</v>
      </c>
      <c r="P898" s="63">
        <f>[1]ФАП!EG$68</f>
        <v>186.13421298701297</v>
      </c>
      <c r="Q898" s="45">
        <f t="shared" si="298"/>
        <v>0</v>
      </c>
      <c r="R898" s="45">
        <f t="shared" si="299"/>
        <v>0</v>
      </c>
    </row>
    <row r="899" spans="2:18" s="41" customFormat="1" ht="29.25" customHeight="1" x14ac:dyDescent="0.25">
      <c r="B899" s="71"/>
      <c r="C899" s="50" t="s">
        <v>36</v>
      </c>
      <c r="D899" s="59" t="s">
        <v>30</v>
      </c>
      <c r="E899" s="72">
        <f>SUM(E900:E910)</f>
        <v>23269</v>
      </c>
      <c r="F899" s="72">
        <f t="shared" ref="F899:P899" si="308">SUM(F900:F910)</f>
        <v>5922.3141546399993</v>
      </c>
      <c r="G899" s="72">
        <f t="shared" si="308"/>
        <v>23269</v>
      </c>
      <c r="H899" s="72">
        <f t="shared" si="308"/>
        <v>4386</v>
      </c>
      <c r="I899" s="72">
        <f t="shared" si="308"/>
        <v>6507</v>
      </c>
      <c r="J899" s="72">
        <f t="shared" si="308"/>
        <v>7753</v>
      </c>
      <c r="K899" s="72">
        <f t="shared" si="308"/>
        <v>4623</v>
      </c>
      <c r="L899" s="72">
        <f t="shared" si="308"/>
        <v>5922.3141546400011</v>
      </c>
      <c r="M899" s="72">
        <f t="shared" si="308"/>
        <v>1100.1209915280001</v>
      </c>
      <c r="N899" s="72">
        <f t="shared" si="308"/>
        <v>1657.7877457439999</v>
      </c>
      <c r="O899" s="72">
        <f t="shared" si="308"/>
        <v>2021.312160556</v>
      </c>
      <c r="P899" s="72">
        <f t="shared" si="308"/>
        <v>1143.0932568119999</v>
      </c>
      <c r="Q899" s="45">
        <f t="shared" si="298"/>
        <v>0</v>
      </c>
      <c r="R899" s="45">
        <f t="shared" si="299"/>
        <v>0</v>
      </c>
    </row>
    <row r="900" spans="2:18" s="41" customFormat="1" ht="29.25" customHeight="1" x14ac:dyDescent="0.25">
      <c r="B900" s="71"/>
      <c r="C900" s="5" t="s">
        <v>14</v>
      </c>
      <c r="D900" s="61" t="s">
        <v>30</v>
      </c>
      <c r="E900" s="73">
        <f>'[1]разовые без стом'!W$162</f>
        <v>9774</v>
      </c>
      <c r="F900" s="63">
        <f>'[1]разовые без стом'!ER$162</f>
        <v>3035.6128295999997</v>
      </c>
      <c r="G900" s="64">
        <f>SUM(H900:K900)</f>
        <v>9774</v>
      </c>
      <c r="H900" s="64">
        <f>'[1]разовые без стом'!G$162</f>
        <v>1676</v>
      </c>
      <c r="I900" s="64">
        <f>'[1]разовые без стом'!K$162</f>
        <v>2727</v>
      </c>
      <c r="J900" s="64">
        <f>'[1]разовые без стом'!O$162</f>
        <v>3742</v>
      </c>
      <c r="K900" s="64">
        <f>'[1]разовые без стом'!V$162</f>
        <v>1629</v>
      </c>
      <c r="L900" s="63">
        <f>SUM(M900:P900)</f>
        <v>3035.6128296000006</v>
      </c>
      <c r="M900" s="63">
        <f>'[1]разовые без стом'!BL$162</f>
        <v>520.53275040000005</v>
      </c>
      <c r="N900" s="63">
        <f>'[1]разовые без стом'!CH$162</f>
        <v>846.9527508000001</v>
      </c>
      <c r="O900" s="63">
        <f>'[1]разовые без стом'!DD$162</f>
        <v>1162.1918568000001</v>
      </c>
      <c r="P900" s="63">
        <f>'[1]разовые без стом'!EM$162</f>
        <v>505.93547160000003</v>
      </c>
      <c r="Q900" s="45">
        <f t="shared" si="298"/>
        <v>0</v>
      </c>
      <c r="R900" s="45">
        <f t="shared" si="299"/>
        <v>0</v>
      </c>
    </row>
    <row r="901" spans="2:18" s="41" customFormat="1" ht="29.25" customHeight="1" x14ac:dyDescent="0.25">
      <c r="B901" s="71"/>
      <c r="C901" s="5" t="s">
        <v>15</v>
      </c>
      <c r="D901" s="61" t="s">
        <v>30</v>
      </c>
      <c r="E901" s="73">
        <f>'[1]разовые без стом'!W$163</f>
        <v>7146</v>
      </c>
      <c r="F901" s="63">
        <f>'[1]разовые без стом'!ER$163</f>
        <v>1471.6908591840001</v>
      </c>
      <c r="G901" s="64">
        <f t="shared" ref="G901:G910" si="309">SUM(H901:K901)</f>
        <v>7146</v>
      </c>
      <c r="H901" s="64">
        <f>'[1]разовые без стом'!G$163</f>
        <v>1460</v>
      </c>
      <c r="I901" s="64">
        <f>'[1]разовые без стом'!K$163</f>
        <v>1840</v>
      </c>
      <c r="J901" s="64">
        <f>'[1]разовые без стом'!O$163</f>
        <v>2100</v>
      </c>
      <c r="K901" s="64">
        <f>'[1]разовые без стом'!V$163</f>
        <v>1746</v>
      </c>
      <c r="L901" s="63">
        <f t="shared" ref="L901:L910" si="310">SUM(M901:P901)</f>
        <v>1471.6908591840001</v>
      </c>
      <c r="M901" s="63">
        <f>'[1]разовые без стом'!BL$163</f>
        <v>300.68131184000003</v>
      </c>
      <c r="N901" s="63">
        <f>'[1]разовые без стом'!CH$163</f>
        <v>378.94083136000006</v>
      </c>
      <c r="O901" s="63">
        <f>'[1]разовые без стом'!DD$163</f>
        <v>432.48681840000006</v>
      </c>
      <c r="P901" s="63">
        <f>'[1]разовые без стом'!EM$163</f>
        <v>359.58189758400005</v>
      </c>
      <c r="Q901" s="45">
        <f t="shared" si="298"/>
        <v>0</v>
      </c>
      <c r="R901" s="45">
        <f t="shared" si="299"/>
        <v>0</v>
      </c>
    </row>
    <row r="902" spans="2:18" s="41" customFormat="1" ht="29.25" customHeight="1" x14ac:dyDescent="0.25">
      <c r="B902" s="71"/>
      <c r="C902" s="5" t="s">
        <v>20</v>
      </c>
      <c r="D902" s="61" t="s">
        <v>30</v>
      </c>
      <c r="E902" s="73">
        <f>'[1]разовые без стом'!W$164</f>
        <v>738</v>
      </c>
      <c r="F902" s="63">
        <f>'[1]разовые без стом'!ER$164</f>
        <v>180.31055702399999</v>
      </c>
      <c r="G902" s="64">
        <f t="shared" si="309"/>
        <v>738</v>
      </c>
      <c r="H902" s="64">
        <f>'[1]разовые без стом'!G$164</f>
        <v>139</v>
      </c>
      <c r="I902" s="64">
        <f>'[1]разовые без стом'!K$164</f>
        <v>246</v>
      </c>
      <c r="J902" s="64">
        <f>'[1]разовые без стом'!O$164</f>
        <v>230</v>
      </c>
      <c r="K902" s="64">
        <f>'[1]разовые без стом'!V$164</f>
        <v>123</v>
      </c>
      <c r="L902" s="63">
        <f t="shared" si="310"/>
        <v>180.31055702399999</v>
      </c>
      <c r="M902" s="63">
        <f>'[1]разовые без стом'!BL$164</f>
        <v>33.960931471999999</v>
      </c>
      <c r="N902" s="63">
        <f>'[1]разовые без стом'!CH$164</f>
        <v>60.103519007999999</v>
      </c>
      <c r="O902" s="63">
        <f>'[1]разовые без стом'!DD$164</f>
        <v>56.194347040000004</v>
      </c>
      <c r="P902" s="63">
        <f>'[1]разовые без стом'!EM$164</f>
        <v>30.051759504</v>
      </c>
      <c r="Q902" s="45">
        <f t="shared" si="298"/>
        <v>0</v>
      </c>
      <c r="R902" s="45">
        <f t="shared" si="299"/>
        <v>0</v>
      </c>
    </row>
    <row r="903" spans="2:18" s="41" customFormat="1" ht="29.25" customHeight="1" x14ac:dyDescent="0.25">
      <c r="B903" s="71"/>
      <c r="C903" s="5" t="s">
        <v>16</v>
      </c>
      <c r="D903" s="61" t="s">
        <v>30</v>
      </c>
      <c r="E903" s="73">
        <f>'[1]разовые без стом'!W$165</f>
        <v>576</v>
      </c>
      <c r="F903" s="63">
        <f>'[1]разовые без стом'!ER$165</f>
        <v>178.089979392</v>
      </c>
      <c r="G903" s="64">
        <f t="shared" si="309"/>
        <v>576</v>
      </c>
      <c r="H903" s="64">
        <f>'[1]разовые без стом'!G$165</f>
        <v>97</v>
      </c>
      <c r="I903" s="64">
        <f>'[1]разовые без стом'!K$165</f>
        <v>192</v>
      </c>
      <c r="J903" s="64">
        <f>'[1]разовые без стом'!O$165</f>
        <v>191</v>
      </c>
      <c r="K903" s="64">
        <f>'[1]разовые без стом'!V$165</f>
        <v>96</v>
      </c>
      <c r="L903" s="63">
        <f t="shared" si="310"/>
        <v>178.08997939200003</v>
      </c>
      <c r="M903" s="63">
        <f>'[1]разовые без стом'!BL$165</f>
        <v>29.990847223999999</v>
      </c>
      <c r="N903" s="63">
        <f>'[1]разовые без стом'!CH$165</f>
        <v>59.363326463999996</v>
      </c>
      <c r="O903" s="63">
        <f>'[1]разовые без стом'!DD$165</f>
        <v>59.054142472000009</v>
      </c>
      <c r="P903" s="63">
        <f>'[1]разовые без стом'!EM$165</f>
        <v>29.681663231999998</v>
      </c>
      <c r="Q903" s="45">
        <f t="shared" si="298"/>
        <v>0</v>
      </c>
      <c r="R903" s="45">
        <f t="shared" si="299"/>
        <v>0</v>
      </c>
    </row>
    <row r="904" spans="2:18" s="41" customFormat="1" ht="29.25" customHeight="1" x14ac:dyDescent="0.25">
      <c r="B904" s="71"/>
      <c r="C904" s="5" t="s">
        <v>17</v>
      </c>
      <c r="D904" s="61" t="s">
        <v>30</v>
      </c>
      <c r="E904" s="73">
        <f>'[1]разовые без стом'!W$166</f>
        <v>1422</v>
      </c>
      <c r="F904" s="63">
        <f>'[1]разовые без стом'!ER$166</f>
        <v>311.99332413600007</v>
      </c>
      <c r="G904" s="64">
        <f t="shared" si="309"/>
        <v>1422</v>
      </c>
      <c r="H904" s="64">
        <f>'[1]разовые без стом'!G$166</f>
        <v>252</v>
      </c>
      <c r="I904" s="64">
        <f>'[1]разовые без стом'!K$166</f>
        <v>474</v>
      </c>
      <c r="J904" s="64">
        <f>'[1]разовые без стом'!O$166</f>
        <v>459</v>
      </c>
      <c r="K904" s="64">
        <f>'[1]разовые без стом'!V$166</f>
        <v>237</v>
      </c>
      <c r="L904" s="63">
        <f t="shared" si="310"/>
        <v>311.99332413600001</v>
      </c>
      <c r="M904" s="63">
        <f>'[1]разовые без стом'!BL$166</f>
        <v>55.289956176000004</v>
      </c>
      <c r="N904" s="63">
        <f>'[1]разовые без стом'!CH$166</f>
        <v>103.99777471200001</v>
      </c>
      <c r="O904" s="63">
        <f>'[1]разовые без стом'!DD$166</f>
        <v>100.706705892</v>
      </c>
      <c r="P904" s="63">
        <f>'[1]разовые без стом'!EM$166</f>
        <v>51.998887356000004</v>
      </c>
      <c r="Q904" s="45">
        <f t="shared" si="298"/>
        <v>0</v>
      </c>
      <c r="R904" s="45">
        <f t="shared" si="299"/>
        <v>0</v>
      </c>
    </row>
    <row r="905" spans="2:18" s="41" customFormat="1" ht="29.25" customHeight="1" x14ac:dyDescent="0.25">
      <c r="B905" s="71"/>
      <c r="C905" s="5" t="s">
        <v>37</v>
      </c>
      <c r="D905" s="61" t="s">
        <v>30</v>
      </c>
      <c r="E905" s="73">
        <f>'[1]разовые без стом'!W$167</f>
        <v>740</v>
      </c>
      <c r="F905" s="63">
        <f>'[1]разовые без стом'!ER$167</f>
        <v>212.74372184000003</v>
      </c>
      <c r="G905" s="64">
        <f t="shared" si="309"/>
        <v>740</v>
      </c>
      <c r="H905" s="64">
        <f>'[1]разовые без стом'!G$167</f>
        <v>180</v>
      </c>
      <c r="I905" s="64">
        <f>'[1]разовые без стом'!K$167</f>
        <v>180</v>
      </c>
      <c r="J905" s="64">
        <f>'[1]разовые без стом'!O$167</f>
        <v>200</v>
      </c>
      <c r="K905" s="64">
        <f>'[1]разовые без стом'!V$167</f>
        <v>180</v>
      </c>
      <c r="L905" s="63">
        <f t="shared" si="310"/>
        <v>212.74372184000003</v>
      </c>
      <c r="M905" s="63">
        <f>'[1]разовые без стом'!BL$167</f>
        <v>51.748472880000008</v>
      </c>
      <c r="N905" s="63">
        <f>'[1]разовые без стом'!CH$167</f>
        <v>51.748472880000008</v>
      </c>
      <c r="O905" s="63">
        <f>'[1]разовые без стом'!DD$167</f>
        <v>57.498303199999995</v>
      </c>
      <c r="P905" s="63">
        <f>'[1]разовые без стом'!EM$167</f>
        <v>51.748472880000008</v>
      </c>
      <c r="Q905" s="45">
        <f t="shared" si="298"/>
        <v>0</v>
      </c>
      <c r="R905" s="45">
        <f t="shared" si="299"/>
        <v>0</v>
      </c>
    </row>
    <row r="906" spans="2:18" s="41" customFormat="1" ht="29.25" customHeight="1" x14ac:dyDescent="0.25">
      <c r="B906" s="71"/>
      <c r="C906" s="5" t="s">
        <v>31</v>
      </c>
      <c r="D906" s="61" t="s">
        <v>30</v>
      </c>
      <c r="E906" s="73">
        <f>'[1]разовые без стом'!W$168</f>
        <v>900</v>
      </c>
      <c r="F906" s="63">
        <f>'[1]разовые без стом'!ER$168</f>
        <v>153.88897680000002</v>
      </c>
      <c r="G906" s="64">
        <f t="shared" si="309"/>
        <v>900</v>
      </c>
      <c r="H906" s="64">
        <f>'[1]разовые без стом'!G$168</f>
        <v>240</v>
      </c>
      <c r="I906" s="64">
        <f>'[1]разовые без стом'!K$168</f>
        <v>210</v>
      </c>
      <c r="J906" s="64">
        <f>'[1]разовые без стом'!O$168</f>
        <v>210</v>
      </c>
      <c r="K906" s="64">
        <f>'[1]разовые без стом'!V$168</f>
        <v>240</v>
      </c>
      <c r="L906" s="63">
        <f t="shared" si="310"/>
        <v>153.88897680000002</v>
      </c>
      <c r="M906" s="63">
        <f>'[1]разовые без стом'!BL$168</f>
        <v>41.037060479999994</v>
      </c>
      <c r="N906" s="63">
        <f>'[1]разовые без стом'!CH$168</f>
        <v>35.907427920000003</v>
      </c>
      <c r="O906" s="63">
        <f>'[1]разовые без стом'!DD$168</f>
        <v>35.907427920000003</v>
      </c>
      <c r="P906" s="63">
        <f>'[1]разовые без стом'!EM$168</f>
        <v>41.037060480000008</v>
      </c>
      <c r="Q906" s="45">
        <f t="shared" si="298"/>
        <v>0</v>
      </c>
      <c r="R906" s="45">
        <f t="shared" si="299"/>
        <v>0</v>
      </c>
    </row>
    <row r="907" spans="2:18" s="41" customFormat="1" ht="29.25" customHeight="1" x14ac:dyDescent="0.25">
      <c r="B907" s="71"/>
      <c r="C907" s="5" t="s">
        <v>21</v>
      </c>
      <c r="D907" s="61" t="s">
        <v>30</v>
      </c>
      <c r="E907" s="73">
        <f>'[1]разовые без стом'!W$169</f>
        <v>450</v>
      </c>
      <c r="F907" s="63">
        <f>'[1]разовые без стом'!ER$169</f>
        <v>65.958609600000017</v>
      </c>
      <c r="G907" s="64">
        <f t="shared" si="309"/>
        <v>450</v>
      </c>
      <c r="H907" s="64">
        <f>'[1]разовые без стом'!G$169</f>
        <v>75</v>
      </c>
      <c r="I907" s="64">
        <f>'[1]разовые без стом'!K$169</f>
        <v>150</v>
      </c>
      <c r="J907" s="64">
        <f>'[1]разовые без стом'!O$169</f>
        <v>150</v>
      </c>
      <c r="K907" s="64">
        <f>'[1]разовые без стом'!V$169</f>
        <v>75</v>
      </c>
      <c r="L907" s="63">
        <f t="shared" si="310"/>
        <v>65.958609600000003</v>
      </c>
      <c r="M907" s="63">
        <f>'[1]разовые без стом'!BL$169</f>
        <v>10.993101600000001</v>
      </c>
      <c r="N907" s="63">
        <f>'[1]разовые без стом'!CH$169</f>
        <v>21.986203200000002</v>
      </c>
      <c r="O907" s="63">
        <f>'[1]разовые без стом'!DD$169</f>
        <v>21.986203200000002</v>
      </c>
      <c r="P907" s="63">
        <f>'[1]разовые без стом'!EM$169</f>
        <v>10.993101600000001</v>
      </c>
      <c r="Q907" s="45">
        <f t="shared" si="298"/>
        <v>0</v>
      </c>
      <c r="R907" s="45">
        <f t="shared" si="299"/>
        <v>0</v>
      </c>
    </row>
    <row r="908" spans="2:18" s="41" customFormat="1" ht="29.25" customHeight="1" x14ac:dyDescent="0.25">
      <c r="B908" s="71"/>
      <c r="C908" s="5" t="s">
        <v>19</v>
      </c>
      <c r="D908" s="61" t="s">
        <v>30</v>
      </c>
      <c r="E908" s="73">
        <f>'[1]разовые без стом'!W$170</f>
        <v>540</v>
      </c>
      <c r="F908" s="63">
        <f>'[1]разовые без стом'!ER$170</f>
        <v>95.531641919999998</v>
      </c>
      <c r="G908" s="64">
        <f t="shared" si="309"/>
        <v>540</v>
      </c>
      <c r="H908" s="64">
        <f>'[1]разовые без стом'!G$170</f>
        <v>90</v>
      </c>
      <c r="I908" s="64">
        <f>'[1]разовые без стом'!K$170</f>
        <v>180</v>
      </c>
      <c r="J908" s="64">
        <f>'[1]разовые без стом'!O$170</f>
        <v>180</v>
      </c>
      <c r="K908" s="64">
        <f>'[1]разовые без стом'!V$170</f>
        <v>90</v>
      </c>
      <c r="L908" s="63">
        <f t="shared" si="310"/>
        <v>95.531641920000013</v>
      </c>
      <c r="M908" s="63">
        <f>'[1]разовые без стом'!BL$170</f>
        <v>15.921940319999999</v>
      </c>
      <c r="N908" s="63">
        <f>'[1]разовые без стом'!CH$170</f>
        <v>31.843880640000005</v>
      </c>
      <c r="O908" s="63">
        <f>'[1]разовые без стом'!DD$170</f>
        <v>31.843880640000005</v>
      </c>
      <c r="P908" s="63">
        <f>'[1]разовые без стом'!EM$170</f>
        <v>15.921940320000003</v>
      </c>
      <c r="Q908" s="45">
        <f t="shared" si="298"/>
        <v>0</v>
      </c>
      <c r="R908" s="45">
        <f t="shared" si="299"/>
        <v>0</v>
      </c>
    </row>
    <row r="909" spans="2:18" s="41" customFormat="1" ht="29.25" customHeight="1" x14ac:dyDescent="0.25">
      <c r="B909" s="71"/>
      <c r="C909" s="5" t="s">
        <v>23</v>
      </c>
      <c r="D909" s="61" t="s">
        <v>30</v>
      </c>
      <c r="E909" s="73">
        <f>'[1]разовые без стом'!W$171</f>
        <v>491</v>
      </c>
      <c r="F909" s="63">
        <f>'[1]разовые без стом'!ER$171</f>
        <v>101.11953706400001</v>
      </c>
      <c r="G909" s="64">
        <f t="shared" si="309"/>
        <v>491</v>
      </c>
      <c r="H909" s="64">
        <f>'[1]разовые без стом'!G$171</f>
        <v>54</v>
      </c>
      <c r="I909" s="64">
        <f>'[1]разовые без стом'!K$171</f>
        <v>185</v>
      </c>
      <c r="J909" s="64">
        <f>'[1]разовые без стом'!O$171</f>
        <v>168</v>
      </c>
      <c r="K909" s="64">
        <f>'[1]разовые без стом'!V$171</f>
        <v>84</v>
      </c>
      <c r="L909" s="63">
        <f t="shared" si="310"/>
        <v>101.11953706400001</v>
      </c>
      <c r="M909" s="63">
        <f>'[1]разовые без стом'!BL$171</f>
        <v>11.121089615999999</v>
      </c>
      <c r="N909" s="63">
        <f>'[1]разовые без стом'!CH$171</f>
        <v>38.100029239999998</v>
      </c>
      <c r="O909" s="63">
        <f>'[1]разовые без стом'!DD$171</f>
        <v>34.598945472000011</v>
      </c>
      <c r="P909" s="63">
        <f>'[1]разовые без стом'!EM$171</f>
        <v>17.299472736000006</v>
      </c>
      <c r="Q909" s="45">
        <f t="shared" si="298"/>
        <v>0</v>
      </c>
      <c r="R909" s="45">
        <f t="shared" si="299"/>
        <v>0</v>
      </c>
    </row>
    <row r="910" spans="2:18" s="41" customFormat="1" ht="29.25" customHeight="1" x14ac:dyDescent="0.25">
      <c r="B910" s="71"/>
      <c r="C910" s="5" t="s">
        <v>24</v>
      </c>
      <c r="D910" s="61" t="s">
        <v>30</v>
      </c>
      <c r="E910" s="73">
        <f>'[1]разовые без стом'!W$172</f>
        <v>492</v>
      </c>
      <c r="F910" s="63">
        <f>'[1]разовые без стом'!ER$172</f>
        <v>115.37411807999999</v>
      </c>
      <c r="G910" s="64">
        <f t="shared" si="309"/>
        <v>492</v>
      </c>
      <c r="H910" s="64">
        <f>'[1]разовые без стом'!G$172</f>
        <v>123</v>
      </c>
      <c r="I910" s="64">
        <f>'[1]разовые без стом'!K$172</f>
        <v>123</v>
      </c>
      <c r="J910" s="64">
        <f>'[1]разовые без стом'!O$172</f>
        <v>123</v>
      </c>
      <c r="K910" s="64">
        <f>'[1]разовые без стом'!V$172</f>
        <v>123</v>
      </c>
      <c r="L910" s="63">
        <f t="shared" si="310"/>
        <v>115.37411807999999</v>
      </c>
      <c r="M910" s="63">
        <f>'[1]разовые без стом'!BL$172</f>
        <v>28.843529519999997</v>
      </c>
      <c r="N910" s="63">
        <f>'[1]разовые без стом'!CH$172</f>
        <v>28.843529519999997</v>
      </c>
      <c r="O910" s="63">
        <f>'[1]разовые без стом'!DD$172</f>
        <v>28.843529519999997</v>
      </c>
      <c r="P910" s="63">
        <f>'[1]разовые без стом'!EM$172</f>
        <v>28.843529519999997</v>
      </c>
      <c r="Q910" s="45">
        <f t="shared" si="298"/>
        <v>0</v>
      </c>
      <c r="R910" s="45">
        <f t="shared" si="299"/>
        <v>0</v>
      </c>
    </row>
    <row r="911" spans="2:18" s="41" customFormat="1" ht="29.25" customHeight="1" x14ac:dyDescent="0.25">
      <c r="B911" s="71"/>
      <c r="C911" s="50" t="s">
        <v>38</v>
      </c>
      <c r="D911" s="59" t="s">
        <v>30</v>
      </c>
      <c r="E911" s="72">
        <f>SUM(E912:E921)</f>
        <v>20172</v>
      </c>
      <c r="F911" s="72">
        <f t="shared" ref="F911:P911" si="311">SUM(F912:F921)</f>
        <v>1924.6434443100002</v>
      </c>
      <c r="G911" s="72">
        <f t="shared" si="311"/>
        <v>20172</v>
      </c>
      <c r="H911" s="72">
        <f t="shared" si="311"/>
        <v>4348</v>
      </c>
      <c r="I911" s="72">
        <f t="shared" si="311"/>
        <v>4853</v>
      </c>
      <c r="J911" s="72">
        <f t="shared" si="311"/>
        <v>6649</v>
      </c>
      <c r="K911" s="72">
        <f t="shared" si="311"/>
        <v>4322</v>
      </c>
      <c r="L911" s="72">
        <f t="shared" si="311"/>
        <v>1924.6434443100002</v>
      </c>
      <c r="M911" s="72">
        <f t="shared" si="311"/>
        <v>415.11469845240003</v>
      </c>
      <c r="N911" s="72">
        <f t="shared" si="311"/>
        <v>462.19432464360011</v>
      </c>
      <c r="O911" s="72">
        <f t="shared" si="311"/>
        <v>635.27130032399998</v>
      </c>
      <c r="P911" s="72">
        <f t="shared" si="311"/>
        <v>412.06312089000005</v>
      </c>
      <c r="Q911" s="45">
        <f t="shared" si="298"/>
        <v>0</v>
      </c>
      <c r="R911" s="45">
        <f t="shared" si="299"/>
        <v>0</v>
      </c>
    </row>
    <row r="912" spans="2:18" s="41" customFormat="1" ht="29.25" customHeight="1" x14ac:dyDescent="0.25">
      <c r="B912" s="71"/>
      <c r="C912" s="7" t="s">
        <v>15</v>
      </c>
      <c r="D912" s="61" t="s">
        <v>30</v>
      </c>
      <c r="E912" s="73">
        <f>[1]иные!W$144</f>
        <v>5250</v>
      </c>
      <c r="F912" s="63">
        <f>[1]иные!EG$144</f>
        <v>404.0956647000001</v>
      </c>
      <c r="G912" s="64">
        <f>SUM(H912:K912)</f>
        <v>5250</v>
      </c>
      <c r="H912" s="64">
        <f>[1]иные!G$144</f>
        <v>1190</v>
      </c>
      <c r="I912" s="64">
        <f>[1]иные!K$144</f>
        <v>1470</v>
      </c>
      <c r="J912" s="64">
        <f>[1]иные!O$144</f>
        <v>1470</v>
      </c>
      <c r="K912" s="64">
        <f>[1]иные!V$144</f>
        <v>1120</v>
      </c>
      <c r="L912" s="63">
        <f>SUM(M912:P912)</f>
        <v>404.0956647000001</v>
      </c>
      <c r="M912" s="63">
        <f>[1]иные!BE$144</f>
        <v>91.595017332000012</v>
      </c>
      <c r="N912" s="63">
        <f>[1]иные!BY$144</f>
        <v>113.14678611600002</v>
      </c>
      <c r="O912" s="63">
        <f>[1]иные!CS$144</f>
        <v>113.14678611600002</v>
      </c>
      <c r="P912" s="63">
        <f>[1]иные!EB$144</f>
        <v>86.207075136</v>
      </c>
      <c r="Q912" s="45">
        <f t="shared" si="298"/>
        <v>0</v>
      </c>
      <c r="R912" s="45">
        <f t="shared" si="299"/>
        <v>0</v>
      </c>
    </row>
    <row r="913" spans="2:18" s="41" customFormat="1" ht="29.25" customHeight="1" x14ac:dyDescent="0.25">
      <c r="B913" s="71"/>
      <c r="C913" s="7" t="s">
        <v>14</v>
      </c>
      <c r="D913" s="61" t="s">
        <v>30</v>
      </c>
      <c r="E913" s="73">
        <f>[1]иные!W$145</f>
        <v>6672</v>
      </c>
      <c r="F913" s="63">
        <f>[1]иные!EG$145</f>
        <v>774.46427615999994</v>
      </c>
      <c r="G913" s="64">
        <f t="shared" ref="G913:G921" si="312">SUM(H913:K913)</f>
        <v>6672</v>
      </c>
      <c r="H913" s="64">
        <f>[1]иные!G$145</f>
        <v>1394</v>
      </c>
      <c r="I913" s="64">
        <f>[1]иные!K$145</f>
        <v>1607</v>
      </c>
      <c r="J913" s="64">
        <f>[1]иные!O$145</f>
        <v>2339</v>
      </c>
      <c r="K913" s="64">
        <f>[1]иные!V$145</f>
        <v>1332</v>
      </c>
      <c r="L913" s="63">
        <f t="shared" ref="L913:L921" si="313">SUM(M913:P913)</f>
        <v>774.46427616000005</v>
      </c>
      <c r="M913" s="63">
        <f>[1]иные!BE$145</f>
        <v>161.81103132000001</v>
      </c>
      <c r="N913" s="63">
        <f>[1]иные!BY$145</f>
        <v>186.53538546000004</v>
      </c>
      <c r="O913" s="63">
        <f>[1]иные!CS$145</f>
        <v>271.50358842000003</v>
      </c>
      <c r="P913" s="63">
        <f>[1]иные!EB$145</f>
        <v>154.61427096</v>
      </c>
      <c r="Q913" s="45">
        <f t="shared" si="298"/>
        <v>0</v>
      </c>
      <c r="R913" s="45">
        <f t="shared" si="299"/>
        <v>0</v>
      </c>
    </row>
    <row r="914" spans="2:18" s="41" customFormat="1" ht="29.25" customHeight="1" x14ac:dyDescent="0.25">
      <c r="B914" s="71"/>
      <c r="C914" s="7" t="s">
        <v>20</v>
      </c>
      <c r="D914" s="61" t="s">
        <v>30</v>
      </c>
      <c r="E914" s="73">
        <f>[1]иные!W$146</f>
        <v>1500</v>
      </c>
      <c r="F914" s="63">
        <f>[1]иные!EG$146</f>
        <v>136.97060040000002</v>
      </c>
      <c r="G914" s="64">
        <f t="shared" si="312"/>
        <v>1500</v>
      </c>
      <c r="H914" s="64">
        <f>[1]иные!G$146</f>
        <v>298</v>
      </c>
      <c r="I914" s="64">
        <f>[1]иные!K$146</f>
        <v>302</v>
      </c>
      <c r="J914" s="64">
        <f>[1]иные!O$146</f>
        <v>500</v>
      </c>
      <c r="K914" s="64">
        <f>[1]иные!V$146</f>
        <v>400</v>
      </c>
      <c r="L914" s="63">
        <f t="shared" si="313"/>
        <v>136.9706004</v>
      </c>
      <c r="M914" s="63">
        <f>[1]иные!BE$146</f>
        <v>27.211492612800004</v>
      </c>
      <c r="N914" s="63">
        <f>[1]иные!BY$146</f>
        <v>27.5767475472</v>
      </c>
      <c r="O914" s="63">
        <f>[1]иные!CS$146</f>
        <v>45.656866800000003</v>
      </c>
      <c r="P914" s="63">
        <f>[1]иные!EB$146</f>
        <v>36.525493439999998</v>
      </c>
      <c r="Q914" s="45">
        <f t="shared" si="298"/>
        <v>0</v>
      </c>
      <c r="R914" s="45">
        <f t="shared" si="299"/>
        <v>0</v>
      </c>
    </row>
    <row r="915" spans="2:18" s="41" customFormat="1" ht="29.25" customHeight="1" x14ac:dyDescent="0.25">
      <c r="B915" s="71"/>
      <c r="C915" s="7" t="s">
        <v>16</v>
      </c>
      <c r="D915" s="61" t="s">
        <v>30</v>
      </c>
      <c r="E915" s="73">
        <f>[1]иные!W$147</f>
        <v>750</v>
      </c>
      <c r="F915" s="63">
        <f>[1]иные!EG$147</f>
        <v>86.666163300000022</v>
      </c>
      <c r="G915" s="64">
        <f t="shared" si="312"/>
        <v>750</v>
      </c>
      <c r="H915" s="64">
        <f>[1]иные!G$147</f>
        <v>150</v>
      </c>
      <c r="I915" s="64">
        <f>[1]иные!K$147</f>
        <v>150</v>
      </c>
      <c r="J915" s="64">
        <f>[1]иные!O$147</f>
        <v>300</v>
      </c>
      <c r="K915" s="64">
        <f>[1]иные!V$147</f>
        <v>150</v>
      </c>
      <c r="L915" s="63">
        <f t="shared" si="313"/>
        <v>86.666163300000022</v>
      </c>
      <c r="M915" s="63">
        <f>[1]иные!BE$147</f>
        <v>17.333232660000004</v>
      </c>
      <c r="N915" s="63">
        <f>[1]иные!BY$147</f>
        <v>17.333232660000004</v>
      </c>
      <c r="O915" s="63">
        <f>[1]иные!CS$147</f>
        <v>34.666465320000007</v>
      </c>
      <c r="P915" s="63">
        <f>[1]иные!EB$147</f>
        <v>17.333232660000004</v>
      </c>
      <c r="Q915" s="45">
        <f t="shared" si="298"/>
        <v>0</v>
      </c>
      <c r="R915" s="45">
        <f t="shared" si="299"/>
        <v>0</v>
      </c>
    </row>
    <row r="916" spans="2:18" s="41" customFormat="1" ht="29.25" customHeight="1" x14ac:dyDescent="0.25">
      <c r="B916" s="71"/>
      <c r="C916" s="7" t="s">
        <v>17</v>
      </c>
      <c r="D916" s="61" t="s">
        <v>30</v>
      </c>
      <c r="E916" s="73">
        <f>[1]иные!W$148</f>
        <v>750</v>
      </c>
      <c r="F916" s="63">
        <f>[1]иные!EG$148</f>
        <v>61.500447449999996</v>
      </c>
      <c r="G916" s="64">
        <f t="shared" si="312"/>
        <v>750</v>
      </c>
      <c r="H916" s="64">
        <f>[1]иные!G$148</f>
        <v>150</v>
      </c>
      <c r="I916" s="64">
        <f>[1]иные!K$148</f>
        <v>150</v>
      </c>
      <c r="J916" s="64">
        <f>[1]иные!O$148</f>
        <v>300</v>
      </c>
      <c r="K916" s="64">
        <f>[1]иные!V$148</f>
        <v>150</v>
      </c>
      <c r="L916" s="63">
        <f t="shared" si="313"/>
        <v>61.500447449999989</v>
      </c>
      <c r="M916" s="63">
        <f>[1]иные!BE$148</f>
        <v>12.300089489999998</v>
      </c>
      <c r="N916" s="63">
        <f>[1]иные!BY$148</f>
        <v>12.300089489999998</v>
      </c>
      <c r="O916" s="63">
        <f>[1]иные!CS$148</f>
        <v>24.600178979999995</v>
      </c>
      <c r="P916" s="63">
        <f>[1]иные!EB$148</f>
        <v>12.300089489999998</v>
      </c>
      <c r="Q916" s="45">
        <f t="shared" si="298"/>
        <v>0</v>
      </c>
      <c r="R916" s="45">
        <f t="shared" si="299"/>
        <v>0</v>
      </c>
    </row>
    <row r="917" spans="2:18" s="41" customFormat="1" ht="29.25" customHeight="1" x14ac:dyDescent="0.25">
      <c r="B917" s="71"/>
      <c r="C917" s="7" t="s">
        <v>22</v>
      </c>
      <c r="D917" s="61" t="s">
        <v>30</v>
      </c>
      <c r="E917" s="73">
        <f>[1]иные!W$149</f>
        <v>750</v>
      </c>
      <c r="F917" s="63">
        <f>[1]иные!EG$149</f>
        <v>47.928912300000015</v>
      </c>
      <c r="G917" s="64">
        <f t="shared" si="312"/>
        <v>750</v>
      </c>
      <c r="H917" s="64">
        <f>[1]иные!G$149</f>
        <v>150</v>
      </c>
      <c r="I917" s="64">
        <f>[1]иные!K$149</f>
        <v>150</v>
      </c>
      <c r="J917" s="64">
        <f>[1]иные!O$149</f>
        <v>300</v>
      </c>
      <c r="K917" s="64">
        <f>[1]иные!V$149</f>
        <v>150</v>
      </c>
      <c r="L917" s="63">
        <f t="shared" si="313"/>
        <v>47.928912300000015</v>
      </c>
      <c r="M917" s="63">
        <f>[1]иные!BE$149</f>
        <v>9.5857824600000026</v>
      </c>
      <c r="N917" s="63">
        <f>[1]иные!BY$149</f>
        <v>9.5857824600000026</v>
      </c>
      <c r="O917" s="63">
        <f>[1]иные!CS$149</f>
        <v>19.171564920000005</v>
      </c>
      <c r="P917" s="63">
        <f>[1]иные!EB$149</f>
        <v>9.5857824600000026</v>
      </c>
      <c r="Q917" s="45">
        <f t="shared" si="298"/>
        <v>0</v>
      </c>
      <c r="R917" s="45">
        <f t="shared" si="299"/>
        <v>0</v>
      </c>
    </row>
    <row r="918" spans="2:18" s="41" customFormat="1" ht="29.25" customHeight="1" x14ac:dyDescent="0.25">
      <c r="B918" s="71"/>
      <c r="C918" s="7" t="s">
        <v>19</v>
      </c>
      <c r="D918" s="61" t="s">
        <v>30</v>
      </c>
      <c r="E918" s="73">
        <f>[1]иные!W$150</f>
        <v>750</v>
      </c>
      <c r="F918" s="63">
        <f>[1]иные!EG$150</f>
        <v>49.589080200000012</v>
      </c>
      <c r="G918" s="64">
        <f t="shared" si="312"/>
        <v>750</v>
      </c>
      <c r="H918" s="64">
        <f>[1]иные!G$150</f>
        <v>150</v>
      </c>
      <c r="I918" s="64">
        <f>[1]иные!K$150</f>
        <v>150</v>
      </c>
      <c r="J918" s="64">
        <f>[1]иные!O$150</f>
        <v>300</v>
      </c>
      <c r="K918" s="64">
        <f>[1]иные!V$150</f>
        <v>150</v>
      </c>
      <c r="L918" s="63">
        <f t="shared" si="313"/>
        <v>49.589080200000012</v>
      </c>
      <c r="M918" s="63">
        <f>[1]иные!BE$150</f>
        <v>9.9178160400000017</v>
      </c>
      <c r="N918" s="63">
        <f>[1]иные!BY$150</f>
        <v>9.9178160400000017</v>
      </c>
      <c r="O918" s="63">
        <f>[1]иные!CS$150</f>
        <v>19.835632080000003</v>
      </c>
      <c r="P918" s="63">
        <f>[1]иные!EB$150</f>
        <v>9.9178160400000017</v>
      </c>
      <c r="Q918" s="45">
        <f t="shared" si="298"/>
        <v>0</v>
      </c>
      <c r="R918" s="45">
        <f t="shared" si="299"/>
        <v>0</v>
      </c>
    </row>
    <row r="919" spans="2:18" s="41" customFormat="1" ht="29.25" customHeight="1" x14ac:dyDescent="0.25">
      <c r="B919" s="71"/>
      <c r="C919" s="7" t="s">
        <v>21</v>
      </c>
      <c r="D919" s="61" t="s">
        <v>30</v>
      </c>
      <c r="E919" s="73">
        <f>[1]иные!W$151</f>
        <v>750</v>
      </c>
      <c r="F919" s="63">
        <f>[1]иные!EG$151</f>
        <v>41.085781200000014</v>
      </c>
      <c r="G919" s="64">
        <f t="shared" si="312"/>
        <v>750</v>
      </c>
      <c r="H919" s="64">
        <f>[1]иные!G$151</f>
        <v>146</v>
      </c>
      <c r="I919" s="64">
        <f>[1]иные!K$151</f>
        <v>154</v>
      </c>
      <c r="J919" s="64">
        <f>[1]иные!O$151</f>
        <v>300</v>
      </c>
      <c r="K919" s="64">
        <f>[1]иные!V$151</f>
        <v>150</v>
      </c>
      <c r="L919" s="63">
        <f t="shared" si="313"/>
        <v>41.085781200000007</v>
      </c>
      <c r="M919" s="63">
        <f>[1]иные!BE$151</f>
        <v>7.998032073600001</v>
      </c>
      <c r="N919" s="63">
        <f>[1]иные!BY$151</f>
        <v>8.4362804064000017</v>
      </c>
      <c r="O919" s="63">
        <f>[1]иные!CS$151</f>
        <v>16.434312480000003</v>
      </c>
      <c r="P919" s="63">
        <f>[1]иные!EB$151</f>
        <v>8.2171562400000013</v>
      </c>
      <c r="Q919" s="45">
        <f t="shared" si="298"/>
        <v>0</v>
      </c>
      <c r="R919" s="45">
        <f t="shared" si="299"/>
        <v>0</v>
      </c>
    </row>
    <row r="920" spans="2:18" s="41" customFormat="1" ht="29.25" customHeight="1" x14ac:dyDescent="0.25">
      <c r="B920" s="71"/>
      <c r="C920" s="7" t="s">
        <v>18</v>
      </c>
      <c r="D920" s="61" t="s">
        <v>30</v>
      </c>
      <c r="E920" s="73">
        <f>[1]иные!W$152</f>
        <v>3000</v>
      </c>
      <c r="F920" s="63">
        <f>[1]иные!EG$152</f>
        <v>322.34251859999995</v>
      </c>
      <c r="G920" s="64">
        <f t="shared" si="312"/>
        <v>3000</v>
      </c>
      <c r="H920" s="64">
        <f>[1]иные!G$152</f>
        <v>720</v>
      </c>
      <c r="I920" s="64">
        <f>[1]иные!K$152</f>
        <v>720</v>
      </c>
      <c r="J920" s="64">
        <f>[1]иные!O$152</f>
        <v>840</v>
      </c>
      <c r="K920" s="64">
        <f>[1]иные!V$152</f>
        <v>720</v>
      </c>
      <c r="L920" s="63">
        <f t="shared" si="313"/>
        <v>322.34251860000001</v>
      </c>
      <c r="M920" s="63">
        <f>[1]иные!BE$152</f>
        <v>77.362204464000001</v>
      </c>
      <c r="N920" s="63">
        <f>[1]иные!BY$152</f>
        <v>77.362204464000001</v>
      </c>
      <c r="O920" s="63">
        <f>[1]иные!CS$152</f>
        <v>90.255905207999987</v>
      </c>
      <c r="P920" s="63">
        <f>[1]иные!EB$152</f>
        <v>77.362204464000001</v>
      </c>
      <c r="Q920" s="45">
        <f t="shared" si="298"/>
        <v>0</v>
      </c>
      <c r="R920" s="45">
        <f t="shared" si="299"/>
        <v>0</v>
      </c>
    </row>
    <row r="921" spans="2:18" s="41" customFormat="1" ht="29.25" customHeight="1" x14ac:dyDescent="0.25">
      <c r="B921" s="71"/>
      <c r="C921" s="7" t="s">
        <v>24</v>
      </c>
      <c r="D921" s="61" t="s">
        <v>30</v>
      </c>
      <c r="E921" s="73">
        <f>[1]иные!W$153</f>
        <v>0</v>
      </c>
      <c r="F921" s="63">
        <f>[1]иные!EG$153</f>
        <v>0</v>
      </c>
      <c r="G921" s="64">
        <f t="shared" si="312"/>
        <v>0</v>
      </c>
      <c r="H921" s="64">
        <f>[1]иные!G$153</f>
        <v>0</v>
      </c>
      <c r="I921" s="64">
        <f>[1]иные!K$153</f>
        <v>0</v>
      </c>
      <c r="J921" s="64">
        <f>[1]иные!O$153</f>
        <v>0</v>
      </c>
      <c r="K921" s="64">
        <f>[1]иные!V$153</f>
        <v>0</v>
      </c>
      <c r="L921" s="63">
        <f t="shared" si="313"/>
        <v>0</v>
      </c>
      <c r="M921" s="63">
        <f>[1]иные!BE$153</f>
        <v>0</v>
      </c>
      <c r="N921" s="63">
        <f>[1]иные!BY$153</f>
        <v>0</v>
      </c>
      <c r="O921" s="63">
        <f>[1]иные!CS$153</f>
        <v>0</v>
      </c>
      <c r="P921" s="63">
        <f>[1]иные!EB$153</f>
        <v>0</v>
      </c>
      <c r="Q921" s="45">
        <f t="shared" si="298"/>
        <v>0</v>
      </c>
      <c r="R921" s="45">
        <f t="shared" si="299"/>
        <v>0</v>
      </c>
    </row>
    <row r="922" spans="2:18" s="41" customFormat="1" ht="29.25" customHeight="1" x14ac:dyDescent="0.25">
      <c r="B922" s="71"/>
      <c r="C922" s="50" t="s">
        <v>39</v>
      </c>
      <c r="D922" s="59" t="s">
        <v>30</v>
      </c>
      <c r="E922" s="72">
        <f>E923+E924</f>
        <v>1728</v>
      </c>
      <c r="F922" s="72">
        <f t="shared" ref="F922:P922" si="314">F923+F924</f>
        <v>1225.1547648000001</v>
      </c>
      <c r="G922" s="72">
        <f t="shared" si="314"/>
        <v>1728</v>
      </c>
      <c r="H922" s="72">
        <f t="shared" si="314"/>
        <v>432</v>
      </c>
      <c r="I922" s="72">
        <f t="shared" si="314"/>
        <v>432</v>
      </c>
      <c r="J922" s="72">
        <f t="shared" si="314"/>
        <v>432</v>
      </c>
      <c r="K922" s="72">
        <f t="shared" si="314"/>
        <v>432</v>
      </c>
      <c r="L922" s="72">
        <f t="shared" si="314"/>
        <v>1225.1547648000001</v>
      </c>
      <c r="M922" s="72">
        <f t="shared" si="314"/>
        <v>306.28869120000002</v>
      </c>
      <c r="N922" s="72">
        <f t="shared" si="314"/>
        <v>306.28869120000002</v>
      </c>
      <c r="O922" s="72">
        <f t="shared" si="314"/>
        <v>306.28869120000002</v>
      </c>
      <c r="P922" s="72">
        <f t="shared" si="314"/>
        <v>306.28869120000002</v>
      </c>
      <c r="Q922" s="45">
        <f t="shared" si="298"/>
        <v>0</v>
      </c>
      <c r="R922" s="45">
        <f t="shared" si="299"/>
        <v>0</v>
      </c>
    </row>
    <row r="923" spans="2:18" s="41" customFormat="1" ht="29.25" customHeight="1" x14ac:dyDescent="0.25">
      <c r="B923" s="71"/>
      <c r="C923" s="5" t="s">
        <v>40</v>
      </c>
      <c r="D923" s="61" t="s">
        <v>30</v>
      </c>
      <c r="E923" s="73">
        <f>'[1]проф.пос. по стом. '!W$50</f>
        <v>1128</v>
      </c>
      <c r="F923" s="63">
        <f>'[1]проф.пос. по стом. '!EW$50</f>
        <v>813.19956480000008</v>
      </c>
      <c r="G923" s="64">
        <f>SUM(H923:K923)</f>
        <v>1128</v>
      </c>
      <c r="H923" s="64">
        <f>'[1]проф.пос. по стом. '!G$50</f>
        <v>282</v>
      </c>
      <c r="I923" s="64">
        <f>'[1]проф.пос. по стом. '!K$50</f>
        <v>282</v>
      </c>
      <c r="J923" s="64">
        <f>'[1]проф.пос. по стом. '!O$50</f>
        <v>282</v>
      </c>
      <c r="K923" s="64">
        <f>'[1]проф.пос. по стом. '!V$50</f>
        <v>282</v>
      </c>
      <c r="L923" s="63">
        <f>SUM(M923:P923)</f>
        <v>813.19956480000008</v>
      </c>
      <c r="M923" s="63">
        <f>'[1]проф.пос. по стом. '!BU$50</f>
        <v>203.29989120000002</v>
      </c>
      <c r="N923" s="63">
        <f>'[1]проф.пос. по стом. '!CO$50</f>
        <v>203.29989120000002</v>
      </c>
      <c r="O923" s="63">
        <f>'[1]проф.пос. по стом. '!DI$50</f>
        <v>203.29989120000002</v>
      </c>
      <c r="P923" s="63">
        <f>'[1]проф.пос. по стом. '!ER$50</f>
        <v>203.29989120000002</v>
      </c>
      <c r="Q923" s="45">
        <f t="shared" si="298"/>
        <v>0</v>
      </c>
      <c r="R923" s="45">
        <f t="shared" si="299"/>
        <v>0</v>
      </c>
    </row>
    <row r="924" spans="2:18" s="41" customFormat="1" ht="29.25" customHeight="1" x14ac:dyDescent="0.25">
      <c r="B924" s="71"/>
      <c r="C924" s="5" t="s">
        <v>41</v>
      </c>
      <c r="D924" s="61" t="s">
        <v>30</v>
      </c>
      <c r="E924" s="73">
        <f>'[1]проф.пос. по стом. '!W$51</f>
        <v>600</v>
      </c>
      <c r="F924" s="63">
        <f>'[1]проф.пос. по стом. '!EW$51</f>
        <v>411.95519999999993</v>
      </c>
      <c r="G924" s="64">
        <f t="shared" ref="G924:G930" si="315">SUM(H924:K924)</f>
        <v>600</v>
      </c>
      <c r="H924" s="64">
        <f>'[1]проф.пос. по стом. '!G$51</f>
        <v>150</v>
      </c>
      <c r="I924" s="64">
        <f>'[1]проф.пос. по стом. '!K$51</f>
        <v>150</v>
      </c>
      <c r="J924" s="64">
        <f>'[1]проф.пос. по стом. '!O$51</f>
        <v>150</v>
      </c>
      <c r="K924" s="64">
        <f>'[1]проф.пос. по стом. '!V$51</f>
        <v>150</v>
      </c>
      <c r="L924" s="63">
        <f t="shared" ref="L924:L930" si="316">SUM(M924:P924)</f>
        <v>411.95519999999993</v>
      </c>
      <c r="M924" s="63">
        <f>'[1]проф.пос. по стом. '!BU$51</f>
        <v>102.98879999999998</v>
      </c>
      <c r="N924" s="63">
        <f>'[1]проф.пос. по стом. '!CO$51</f>
        <v>102.98879999999998</v>
      </c>
      <c r="O924" s="63">
        <f>'[1]проф.пос. по стом. '!DI$51</f>
        <v>102.98879999999998</v>
      </c>
      <c r="P924" s="63">
        <f>'[1]проф.пос. по стом. '!ER$51</f>
        <v>102.98879999999998</v>
      </c>
      <c r="Q924" s="45">
        <f t="shared" si="298"/>
        <v>0</v>
      </c>
      <c r="R924" s="45">
        <f t="shared" si="299"/>
        <v>0</v>
      </c>
    </row>
    <row r="925" spans="2:18" s="41" customFormat="1" ht="29.25" customHeight="1" x14ac:dyDescent="0.25">
      <c r="B925" s="71"/>
      <c r="C925" s="50" t="s">
        <v>42</v>
      </c>
      <c r="D925" s="59" t="s">
        <v>30</v>
      </c>
      <c r="E925" s="72">
        <f>'[2]ПМО взр'!BG$1089</f>
        <v>2162</v>
      </c>
      <c r="F925" s="65">
        <f>'[2]ПМО взр'!NN$1089</f>
        <v>5439.7040000000006</v>
      </c>
      <c r="G925" s="66">
        <f>SUM(H925:K925)</f>
        <v>2162</v>
      </c>
      <c r="H925" s="66">
        <f>'[2]ПМО взр'!N$1089</f>
        <v>127</v>
      </c>
      <c r="I925" s="66">
        <f>'[2]ПМО взр'!Z$1089</f>
        <v>25</v>
      </c>
      <c r="J925" s="66">
        <f>'[2]ПМО взр'!AL$1089</f>
        <v>1499</v>
      </c>
      <c r="K925" s="66">
        <f>'[2]ПМО взр'!BD$1089</f>
        <v>511</v>
      </c>
      <c r="L925" s="65">
        <f>SUM(M925:P925)</f>
        <v>5439.7039999999997</v>
      </c>
      <c r="M925" s="65">
        <f>'[2]ПМО взр'!EW$1089</f>
        <v>286.55</v>
      </c>
      <c r="N925" s="65">
        <f>'[2]ПМО взр'!HE$1089</f>
        <v>71.554000000000002</v>
      </c>
      <c r="O925" s="65">
        <f>'[2]ПМО взр'!JM$1089</f>
        <v>3698.9060000000004</v>
      </c>
      <c r="P925" s="65">
        <f>'[2]ПМО взр'!MY$1089</f>
        <v>1382.694</v>
      </c>
      <c r="Q925" s="45">
        <f t="shared" si="298"/>
        <v>0</v>
      </c>
      <c r="R925" s="45">
        <f t="shared" si="299"/>
        <v>0</v>
      </c>
    </row>
    <row r="926" spans="2:18" s="41" customFormat="1" ht="29.25" customHeight="1" x14ac:dyDescent="0.25">
      <c r="B926" s="71"/>
      <c r="C926" s="50" t="s">
        <v>43</v>
      </c>
      <c r="D926" s="59" t="s">
        <v>30</v>
      </c>
      <c r="E926" s="72">
        <f>'[2]Проф.МО дети  '!V$427</f>
        <v>3336</v>
      </c>
      <c r="F926" s="65">
        <f>'[2]Проф.МО дети  '!DZ$427</f>
        <v>9908.2673483391409</v>
      </c>
      <c r="G926" s="66">
        <f t="shared" si="315"/>
        <v>3336</v>
      </c>
      <c r="H926" s="66">
        <f>'[2]Проф.МО дети  '!G$427</f>
        <v>526</v>
      </c>
      <c r="I926" s="66">
        <f>'[2]Проф.МО дети  '!K$427</f>
        <v>32</v>
      </c>
      <c r="J926" s="66">
        <f>'[2]Проф.МО дети  '!O$427</f>
        <v>1321</v>
      </c>
      <c r="K926" s="66">
        <f>'[2]Проф.МО дети  '!U$427</f>
        <v>1457</v>
      </c>
      <c r="L926" s="65">
        <f t="shared" si="316"/>
        <v>9908.2673483391409</v>
      </c>
      <c r="M926" s="65">
        <f>'[2]Проф.МО дети  '!BC$427</f>
        <v>1418.0616972165915</v>
      </c>
      <c r="N926" s="65">
        <f>'[2]Проф.МО дети  '!BW$427</f>
        <v>157.7027508599264</v>
      </c>
      <c r="O926" s="65">
        <f>'[2]Проф.МО дети  '!CQ$427</f>
        <v>3720.1567818809899</v>
      </c>
      <c r="P926" s="65">
        <f>'[2]Проф.МО дети  '!DU$427</f>
        <v>4612.3461183816326</v>
      </c>
      <c r="Q926" s="45">
        <f t="shared" si="298"/>
        <v>0</v>
      </c>
      <c r="R926" s="45">
        <f t="shared" si="299"/>
        <v>0</v>
      </c>
    </row>
    <row r="927" spans="2:18" s="41" customFormat="1" ht="29.25" customHeight="1" x14ac:dyDescent="0.25">
      <c r="B927" s="71"/>
      <c r="C927" s="50" t="s">
        <v>44</v>
      </c>
      <c r="D927" s="59" t="s">
        <v>30</v>
      </c>
      <c r="E927" s="72">
        <f>'[2]ДДС ТЖС'!V$99</f>
        <v>50</v>
      </c>
      <c r="F927" s="65">
        <f>'[2]ДДС ТЖС'!EB$99</f>
        <v>433.46992000000006</v>
      </c>
      <c r="G927" s="66">
        <f t="shared" si="315"/>
        <v>50</v>
      </c>
      <c r="H927" s="66">
        <f>'[2]ДДС ТЖС'!G$99</f>
        <v>0</v>
      </c>
      <c r="I927" s="66">
        <f>'[2]ДДС ТЖС'!K$99</f>
        <v>0</v>
      </c>
      <c r="J927" s="66">
        <f>'[2]ДДС ТЖС'!O$99</f>
        <v>19</v>
      </c>
      <c r="K927" s="66">
        <f>'[2]ДДС ТЖС'!U$99</f>
        <v>31</v>
      </c>
      <c r="L927" s="65">
        <f t="shared" si="316"/>
        <v>433.46992000000006</v>
      </c>
      <c r="M927" s="65">
        <f>'[2]ДДС ТЖС'!BE$99</f>
        <v>0</v>
      </c>
      <c r="N927" s="65">
        <f>'[2]ДДС ТЖС'!BY$99</f>
        <v>0</v>
      </c>
      <c r="O927" s="65">
        <f>'[2]ДДС ТЖС'!CS$99</f>
        <v>171.12819360000003</v>
      </c>
      <c r="P927" s="65">
        <f>'[2]ДДС ТЖС'!DW$99</f>
        <v>262.34172640000003</v>
      </c>
      <c r="Q927" s="45">
        <f t="shared" si="298"/>
        <v>0</v>
      </c>
      <c r="R927" s="45">
        <f t="shared" si="299"/>
        <v>0</v>
      </c>
    </row>
    <row r="928" spans="2:18" s="41" customFormat="1" ht="29.25" customHeight="1" x14ac:dyDescent="0.25">
      <c r="B928" s="71"/>
      <c r="C928" s="50" t="s">
        <v>45</v>
      </c>
      <c r="D928" s="59" t="s">
        <v>30</v>
      </c>
      <c r="E928" s="72">
        <f>'[2]ДДС опека'!V$98</f>
        <v>194</v>
      </c>
      <c r="F928" s="65">
        <f>'[2]ДДС опека'!ED$98</f>
        <v>1912.4668400000003</v>
      </c>
      <c r="G928" s="66">
        <f t="shared" si="315"/>
        <v>194</v>
      </c>
      <c r="H928" s="66">
        <f>'[2]ДДС опека'!G$98</f>
        <v>0</v>
      </c>
      <c r="I928" s="66">
        <f>'[2]ДДС опека'!K$98</f>
        <v>0</v>
      </c>
      <c r="J928" s="66">
        <f>'[2]ДДС опека'!O$98</f>
        <v>55</v>
      </c>
      <c r="K928" s="66">
        <f>'[2]ДДС опека'!U$98</f>
        <v>139</v>
      </c>
      <c r="L928" s="65">
        <f t="shared" si="316"/>
        <v>1912.46684</v>
      </c>
      <c r="M928" s="65">
        <f>'[2]ДДС опека'!BE$98</f>
        <v>0</v>
      </c>
      <c r="N928" s="65">
        <f>'[2]ДДС опека'!BY$98</f>
        <v>0</v>
      </c>
      <c r="O928" s="65">
        <f>'[2]ДДС опека'!CS$98</f>
        <v>545.7473</v>
      </c>
      <c r="P928" s="65">
        <f>'[2]ДДС опека'!DW$98</f>
        <v>1366.7195400000001</v>
      </c>
      <c r="Q928" s="45">
        <f t="shared" si="298"/>
        <v>0</v>
      </c>
      <c r="R928" s="45">
        <f t="shared" si="299"/>
        <v>0</v>
      </c>
    </row>
    <row r="929" spans="2:18" s="41" customFormat="1" ht="29.25" customHeight="1" x14ac:dyDescent="0.25">
      <c r="B929" s="71"/>
      <c r="C929" s="50" t="s">
        <v>46</v>
      </c>
      <c r="D929" s="59" t="s">
        <v>30</v>
      </c>
      <c r="E929" s="72">
        <f>'[2]ДВН1Этап новый '!BG$902</f>
        <v>2978</v>
      </c>
      <c r="F929" s="65">
        <f>'[2]ДВН1Этап новый '!NP$902</f>
        <v>8906.2739999999976</v>
      </c>
      <c r="G929" s="66">
        <f>SUM(H929:K929)</f>
        <v>2978</v>
      </c>
      <c r="H929" s="66">
        <f>'[2]ДВН1Этап новый '!N$902</f>
        <v>452</v>
      </c>
      <c r="I929" s="66">
        <f>'[2]ДВН1Этап новый '!Z$902</f>
        <v>1</v>
      </c>
      <c r="J929" s="66">
        <f>'[2]ДВН1Этап новый '!AL$902</f>
        <v>581</v>
      </c>
      <c r="K929" s="66">
        <f>'[2]ДВН1Этап новый '!BD$902</f>
        <v>1944</v>
      </c>
      <c r="L929" s="65">
        <f t="shared" si="316"/>
        <v>8906.2739999999976</v>
      </c>
      <c r="M929" s="65">
        <f>'[2]ДВН1Этап новый '!EY$902</f>
        <v>1391.1199999999997</v>
      </c>
      <c r="N929" s="65">
        <f>'[2]ДВН1Этап новый '!HG$902</f>
        <v>4.5130000000000008</v>
      </c>
      <c r="O929" s="65">
        <f>'[2]ДВН1Этап новый '!JO$902</f>
        <v>1631.367</v>
      </c>
      <c r="P929" s="65">
        <f>'[2]ДВН1Этап новый '!NA$902</f>
        <v>5879.2739999999985</v>
      </c>
      <c r="Q929" s="45">
        <f t="shared" si="298"/>
        <v>0</v>
      </c>
      <c r="R929" s="45">
        <f t="shared" si="299"/>
        <v>0</v>
      </c>
    </row>
    <row r="930" spans="2:18" s="41" customFormat="1" ht="29.25" customHeight="1" x14ac:dyDescent="0.25">
      <c r="B930" s="71"/>
      <c r="C930" s="50" t="s">
        <v>47</v>
      </c>
      <c r="D930" s="59" t="s">
        <v>30</v>
      </c>
      <c r="E930" s="72">
        <f>'[2]ДВН2 этап'!BG$908</f>
        <v>40</v>
      </c>
      <c r="F930" s="65">
        <f>'[2]ДВН2 этап'!ND$908</f>
        <v>126.69999999999999</v>
      </c>
      <c r="G930" s="66">
        <f t="shared" si="315"/>
        <v>40</v>
      </c>
      <c r="H930" s="66">
        <f>'[2]ДВН2 этап'!N$908</f>
        <v>0</v>
      </c>
      <c r="I930" s="66">
        <f>'[2]ДВН2 этап'!Z$908</f>
        <v>0</v>
      </c>
      <c r="J930" s="66">
        <f>'[2]ДВН2 этап'!AL$908</f>
        <v>0</v>
      </c>
      <c r="K930" s="66">
        <f>'[2]ДВН2 этап'!BD$908</f>
        <v>40</v>
      </c>
      <c r="L930" s="65">
        <f t="shared" si="316"/>
        <v>126.69999999999999</v>
      </c>
      <c r="M930" s="65">
        <f>'[2]ДВН2 этап'!EM$908</f>
        <v>0</v>
      </c>
      <c r="N930" s="65">
        <f>'[2]ДВН2 этап'!GU$908</f>
        <v>0</v>
      </c>
      <c r="O930" s="65">
        <f>'[2]ДВН2 этап'!JC$908</f>
        <v>0</v>
      </c>
      <c r="P930" s="65">
        <f>'[2]ДВН2 этап'!MO$908</f>
        <v>126.69999999999999</v>
      </c>
      <c r="Q930" s="45">
        <f t="shared" ref="Q930:Q932" si="317">E930-G930</f>
        <v>0</v>
      </c>
      <c r="R930" s="45">
        <f t="shared" si="299"/>
        <v>0</v>
      </c>
    </row>
    <row r="931" spans="2:18" s="41" customFormat="1" ht="29.25" customHeight="1" x14ac:dyDescent="0.25">
      <c r="B931" s="71"/>
      <c r="C931" s="50" t="s">
        <v>48</v>
      </c>
      <c r="D931" s="50" t="s">
        <v>30</v>
      </c>
      <c r="E931" s="72">
        <f>'[2]1 в 2 года Исследования кала'!BF$141</f>
        <v>0</v>
      </c>
      <c r="F931" s="65">
        <f>'[2]1 в 2 года Исследования кала'!$MY$141</f>
        <v>0</v>
      </c>
      <c r="G931" s="66">
        <f t="shared" ref="G931:G932" si="318">H931+I931+J931+K931</f>
        <v>0</v>
      </c>
      <c r="H931" s="66">
        <f>'[2]1 в 2 года Исследования кала'!$M$141</f>
        <v>0</v>
      </c>
      <c r="I931" s="66">
        <f>'[2]1 в 2 года Исследования кала'!$Y$141</f>
        <v>0</v>
      </c>
      <c r="J931" s="66">
        <f>'[2]1 в 2 года Исследования кала'!$AK$141</f>
        <v>0</v>
      </c>
      <c r="K931" s="66">
        <f>'[2]1 в 2 года Исследования кала'!$BC$141</f>
        <v>0</v>
      </c>
      <c r="L931" s="65">
        <f t="shared" ref="L931:L932" si="319">M931+N931+O931+P931</f>
        <v>0</v>
      </c>
      <c r="M931" s="65">
        <f>'[2]1 в 2 года Исследования кала'!$EF$141</f>
        <v>0</v>
      </c>
      <c r="N931" s="65">
        <f>'[2]1 в 2 года Исследования кала'!$GN$141</f>
        <v>0</v>
      </c>
      <c r="O931" s="65">
        <f>'[2]1 в 2 года Исследования кала'!$IV$141</f>
        <v>0</v>
      </c>
      <c r="P931" s="65">
        <f>'[2]1 в 2 года Исследования кала'!$MH$141</f>
        <v>0</v>
      </c>
      <c r="Q931" s="45">
        <f t="shared" si="317"/>
        <v>0</v>
      </c>
      <c r="R931" s="45">
        <f t="shared" si="299"/>
        <v>0</v>
      </c>
    </row>
    <row r="932" spans="2:18" s="41" customFormat="1" ht="29.25" customHeight="1" x14ac:dyDescent="0.25">
      <c r="B932" s="71"/>
      <c r="C932" s="50" t="s">
        <v>49</v>
      </c>
      <c r="D932" s="50" t="s">
        <v>30</v>
      </c>
      <c r="E932" s="72">
        <f>[2]Маммография!$U$129</f>
        <v>0</v>
      </c>
      <c r="F932" s="65">
        <f>[2]Маммография!$DT$129</f>
        <v>0</v>
      </c>
      <c r="G932" s="66">
        <f t="shared" si="318"/>
        <v>0</v>
      </c>
      <c r="H932" s="66">
        <f>[2]Маммография!$F$129</f>
        <v>0</v>
      </c>
      <c r="I932" s="66">
        <f>[2]Маммография!$J$129</f>
        <v>0</v>
      </c>
      <c r="J932" s="66">
        <f>[2]Маммография!$N$129</f>
        <v>0</v>
      </c>
      <c r="K932" s="66">
        <f>[2]Маммография!$T$129</f>
        <v>0</v>
      </c>
      <c r="L932" s="65">
        <f t="shared" si="319"/>
        <v>0</v>
      </c>
      <c r="M932" s="65">
        <f>[2]Маммография!$AW$129</f>
        <v>0</v>
      </c>
      <c r="N932" s="65">
        <f>[2]Маммография!$BQ$129</f>
        <v>0</v>
      </c>
      <c r="O932" s="65">
        <f>[2]Маммография!$CK$129</f>
        <v>0</v>
      </c>
      <c r="P932" s="65">
        <f>[2]Маммография!$DO$129</f>
        <v>0</v>
      </c>
      <c r="Q932" s="45">
        <f t="shared" si="317"/>
        <v>0</v>
      </c>
      <c r="R932" s="45">
        <f t="shared" si="299"/>
        <v>0</v>
      </c>
    </row>
    <row r="933" spans="2:18" s="41" customFormat="1" ht="29.25" customHeight="1" x14ac:dyDescent="0.25">
      <c r="B933" s="71"/>
      <c r="C933" s="69" t="s">
        <v>6</v>
      </c>
      <c r="D933" s="69"/>
      <c r="E933" s="70">
        <f>E859+E872+E873+E874+E875+E876+E882+E895+E899+E911+E922+E925+E926+E927+E928+E929+E930+E931+E932</f>
        <v>118013</v>
      </c>
      <c r="F933" s="70">
        <f t="shared" ref="F933:P933" si="320">F859+F872+F873+F874+F875+F876+F882+F895+F899+F911+F922+F925+F926+F927+F928+F929+F930+F931+F932</f>
        <v>149144.41881553666</v>
      </c>
      <c r="G933" s="70">
        <f t="shared" si="320"/>
        <v>118013</v>
      </c>
      <c r="H933" s="70">
        <f t="shared" si="320"/>
        <v>24887</v>
      </c>
      <c r="I933" s="70">
        <f t="shared" si="320"/>
        <v>30622</v>
      </c>
      <c r="J933" s="70">
        <f t="shared" si="320"/>
        <v>34549</v>
      </c>
      <c r="K933" s="70">
        <f t="shared" si="320"/>
        <v>27955</v>
      </c>
      <c r="L933" s="70">
        <f t="shared" si="320"/>
        <v>149144.41881553669</v>
      </c>
      <c r="M933" s="70">
        <f t="shared" si="320"/>
        <v>29704.422332603579</v>
      </c>
      <c r="N933" s="70">
        <f t="shared" si="320"/>
        <v>35530.597174848299</v>
      </c>
      <c r="O933" s="70">
        <f t="shared" si="320"/>
        <v>42488.870744581072</v>
      </c>
      <c r="P933" s="70">
        <f t="shared" si="320"/>
        <v>41420.528563503707</v>
      </c>
      <c r="Q933" s="45">
        <f>E933-G933</f>
        <v>0</v>
      </c>
      <c r="R933" s="45">
        <f t="shared" si="299"/>
        <v>0</v>
      </c>
    </row>
    <row r="934" spans="2:18" s="41" customFormat="1" ht="29.25" customHeight="1" x14ac:dyDescent="0.25">
      <c r="B934" s="71" t="s">
        <v>77</v>
      </c>
      <c r="C934" s="50" t="s">
        <v>12</v>
      </c>
      <c r="D934" s="59" t="s">
        <v>13</v>
      </c>
      <c r="E934" s="72">
        <f>SUM(E935:E944)</f>
        <v>11532</v>
      </c>
      <c r="F934" s="72">
        <f t="shared" ref="F934:P934" si="321">SUM(F935:F944)</f>
        <v>27335.524815999997</v>
      </c>
      <c r="G934" s="72">
        <f t="shared" si="321"/>
        <v>11532</v>
      </c>
      <c r="H934" s="72">
        <f t="shared" si="321"/>
        <v>3064</v>
      </c>
      <c r="I934" s="72">
        <f t="shared" si="321"/>
        <v>3000</v>
      </c>
      <c r="J934" s="72">
        <f t="shared" si="321"/>
        <v>2838</v>
      </c>
      <c r="K934" s="72">
        <f t="shared" si="321"/>
        <v>2630</v>
      </c>
      <c r="L934" s="72">
        <f t="shared" si="321"/>
        <v>27335.524816000005</v>
      </c>
      <c r="M934" s="72">
        <f t="shared" si="321"/>
        <v>7218.5832502000003</v>
      </c>
      <c r="N934" s="72">
        <f t="shared" si="321"/>
        <v>7086.5092360500003</v>
      </c>
      <c r="O934" s="72">
        <f t="shared" si="321"/>
        <v>6739.9438631499997</v>
      </c>
      <c r="P934" s="72">
        <f t="shared" si="321"/>
        <v>6290.4884665999998</v>
      </c>
      <c r="Q934" s="45">
        <f t="shared" ref="Q934:Q997" si="322">E934-G934</f>
        <v>0</v>
      </c>
      <c r="R934" s="45">
        <f t="shared" si="299"/>
        <v>0</v>
      </c>
    </row>
    <row r="935" spans="2:18" s="41" customFormat="1" ht="29.25" customHeight="1" x14ac:dyDescent="0.25">
      <c r="B935" s="71"/>
      <c r="C935" s="46" t="s">
        <v>14</v>
      </c>
      <c r="D935" s="61" t="s">
        <v>13</v>
      </c>
      <c r="E935" s="73">
        <f>[1]заб.без.стом.!W$215</f>
        <v>1747</v>
      </c>
      <c r="F935" s="63">
        <f>[1]заб.без.стом.!EQ$215</f>
        <v>4791.7698687499997</v>
      </c>
      <c r="G935" s="64">
        <f>SUM(H935:K935)</f>
        <v>1747</v>
      </c>
      <c r="H935" s="64">
        <f>[1]заб.без.стом.!G$215</f>
        <v>436</v>
      </c>
      <c r="I935" s="64">
        <f>[1]заб.без.стом.!K$215</f>
        <v>438</v>
      </c>
      <c r="J935" s="64">
        <f>[1]заб.без.стом.!O$215</f>
        <v>438</v>
      </c>
      <c r="K935" s="64">
        <f>[1]заб.без.стом.!V$215</f>
        <v>435</v>
      </c>
      <c r="L935" s="63">
        <f>SUM(M935:P935)</f>
        <v>4791.7698687500006</v>
      </c>
      <c r="M935" s="63">
        <f>[1]заб.без.стом.!BO$215</f>
        <v>1195.885325</v>
      </c>
      <c r="N935" s="63">
        <f>[1]заб.без.стом.!CI$215</f>
        <v>1201.3710375000001</v>
      </c>
      <c r="O935" s="63">
        <f>[1]заб.без.стом.!DC$215</f>
        <v>1201.3710375000001</v>
      </c>
      <c r="P935" s="63">
        <f>[1]заб.без.стом.!EL$215</f>
        <v>1193.14246875</v>
      </c>
      <c r="Q935" s="45">
        <f t="shared" si="322"/>
        <v>0</v>
      </c>
      <c r="R935" s="45">
        <f t="shared" si="299"/>
        <v>0</v>
      </c>
    </row>
    <row r="936" spans="2:18" s="41" customFormat="1" ht="29.25" customHeight="1" x14ac:dyDescent="0.25">
      <c r="B936" s="71"/>
      <c r="C936" s="46" t="s">
        <v>15</v>
      </c>
      <c r="D936" s="61" t="s">
        <v>13</v>
      </c>
      <c r="E936" s="73">
        <f>[1]заб.без.стом.!W$217</f>
        <v>2256</v>
      </c>
      <c r="F936" s="63">
        <f>[1]заб.без.стом.!EQ$217</f>
        <v>4009.7486376000002</v>
      </c>
      <c r="G936" s="64">
        <f t="shared" ref="G936:G944" si="323">SUM(H936:K936)</f>
        <v>2256</v>
      </c>
      <c r="H936" s="64">
        <f>[1]заб.без.стом.!G$217</f>
        <v>564</v>
      </c>
      <c r="I936" s="64">
        <f>[1]заб.без.стом.!K$217</f>
        <v>564</v>
      </c>
      <c r="J936" s="64">
        <f>[1]заб.без.стом.!O$217</f>
        <v>564</v>
      </c>
      <c r="K936" s="64">
        <f>[1]заб.без.стом.!V$217</f>
        <v>564</v>
      </c>
      <c r="L936" s="63">
        <f t="shared" ref="L936:L944" si="324">SUM(M936:P936)</f>
        <v>4009.7486376000002</v>
      </c>
      <c r="M936" s="63">
        <f>[1]заб.без.стом.!BO$217</f>
        <v>1002.4371594</v>
      </c>
      <c r="N936" s="63">
        <f>[1]заб.без.стом.!CI$217</f>
        <v>1002.4371594</v>
      </c>
      <c r="O936" s="63">
        <f>[1]заб.без.стом.!DC$217</f>
        <v>1002.4371594</v>
      </c>
      <c r="P936" s="63">
        <f>[1]заб.без.стом.!EL$217</f>
        <v>1002.4371594</v>
      </c>
      <c r="Q936" s="45">
        <f t="shared" si="322"/>
        <v>0</v>
      </c>
      <c r="R936" s="45">
        <f t="shared" si="299"/>
        <v>0</v>
      </c>
    </row>
    <row r="937" spans="2:18" s="41" customFormat="1" ht="29.25" customHeight="1" x14ac:dyDescent="0.25">
      <c r="B937" s="71"/>
      <c r="C937" s="1" t="s">
        <v>20</v>
      </c>
      <c r="D937" s="61" t="s">
        <v>13</v>
      </c>
      <c r="E937" s="73">
        <f>[1]заб.без.стом.!W$219</f>
        <v>946</v>
      </c>
      <c r="F937" s="63">
        <f>[1]заб.без.стом.!EQ$219</f>
        <v>2117.3094821999998</v>
      </c>
      <c r="G937" s="64">
        <f t="shared" si="323"/>
        <v>946</v>
      </c>
      <c r="H937" s="64">
        <f>[1]заб.без.стом.!G$219</f>
        <v>276</v>
      </c>
      <c r="I937" s="64">
        <f>[1]заб.без.стом.!K$219</f>
        <v>276</v>
      </c>
      <c r="J937" s="64">
        <f>[1]заб.без.стом.!O$219</f>
        <v>214</v>
      </c>
      <c r="K937" s="64">
        <f>[1]заб.без.стом.!V$219</f>
        <v>180</v>
      </c>
      <c r="L937" s="63">
        <f t="shared" si="324"/>
        <v>2117.3094822000003</v>
      </c>
      <c r="M937" s="63">
        <f>[1]заб.без.стом.!BO$219</f>
        <v>617.73511320000011</v>
      </c>
      <c r="N937" s="63">
        <f>[1]заб.без.стом.!CI$219</f>
        <v>617.73511320000011</v>
      </c>
      <c r="O937" s="63">
        <f>[1]заб.без.стом.!DC$219</f>
        <v>478.96852980000006</v>
      </c>
      <c r="P937" s="63">
        <f>[1]заб.без.стом.!EL$219</f>
        <v>402.87072600000005</v>
      </c>
      <c r="Q937" s="45">
        <f t="shared" si="322"/>
        <v>0</v>
      </c>
      <c r="R937" s="45">
        <f t="shared" si="299"/>
        <v>0</v>
      </c>
    </row>
    <row r="938" spans="2:18" s="41" customFormat="1" ht="29.25" customHeight="1" x14ac:dyDescent="0.25">
      <c r="B938" s="71"/>
      <c r="C938" s="1" t="s">
        <v>16</v>
      </c>
      <c r="D938" s="61" t="s">
        <v>13</v>
      </c>
      <c r="E938" s="73">
        <f>[1]заб.без.стом.!W$220</f>
        <v>912</v>
      </c>
      <c r="F938" s="63">
        <f>[1]заб.без.стом.!EQ$220</f>
        <v>2101.247316</v>
      </c>
      <c r="G938" s="64">
        <f t="shared" si="323"/>
        <v>912</v>
      </c>
      <c r="H938" s="64">
        <f>[1]заб.без.стом.!G$220</f>
        <v>283</v>
      </c>
      <c r="I938" s="64">
        <f>[1]заб.без.стом.!K$220</f>
        <v>280</v>
      </c>
      <c r="J938" s="64">
        <f>[1]заб.без.стом.!O$220</f>
        <v>222</v>
      </c>
      <c r="K938" s="64">
        <f>[1]заб.без.стом.!V$220</f>
        <v>127</v>
      </c>
      <c r="L938" s="63">
        <f t="shared" si="324"/>
        <v>2101.247316</v>
      </c>
      <c r="M938" s="63">
        <f>[1]заб.без.стом.!BO$220</f>
        <v>652.03178774999992</v>
      </c>
      <c r="N938" s="63">
        <f>[1]заб.без.стом.!CI$220</f>
        <v>645.11978999999997</v>
      </c>
      <c r="O938" s="63">
        <f>[1]заб.без.стом.!DC$220</f>
        <v>511.48783349999997</v>
      </c>
      <c r="P938" s="63">
        <f>[1]заб.без.стом.!EL$220</f>
        <v>292.60790474999999</v>
      </c>
      <c r="Q938" s="45">
        <f t="shared" si="322"/>
        <v>0</v>
      </c>
      <c r="R938" s="45">
        <f t="shared" ref="R938:R1003" si="325">F938-L938</f>
        <v>0</v>
      </c>
    </row>
    <row r="939" spans="2:18" s="41" customFormat="1" ht="29.25" customHeight="1" x14ac:dyDescent="0.25">
      <c r="B939" s="71"/>
      <c r="C939" s="1" t="s">
        <v>17</v>
      </c>
      <c r="D939" s="61" t="s">
        <v>13</v>
      </c>
      <c r="E939" s="73">
        <f>[1]заб.без.стом.!W$221</f>
        <v>1001</v>
      </c>
      <c r="F939" s="63">
        <f>[1]заб.без.стом.!EQ$221</f>
        <v>2064.6905279000002</v>
      </c>
      <c r="G939" s="64">
        <f t="shared" si="323"/>
        <v>1001</v>
      </c>
      <c r="H939" s="64">
        <f>[1]заб.без.стом.!G$221</f>
        <v>291</v>
      </c>
      <c r="I939" s="64">
        <f>[1]заб.без.стом.!K$221</f>
        <v>274</v>
      </c>
      <c r="J939" s="64">
        <f>[1]заб.без.стом.!O$221</f>
        <v>207</v>
      </c>
      <c r="K939" s="64">
        <f>[1]заб.без.стом.!V$221</f>
        <v>229</v>
      </c>
      <c r="L939" s="63">
        <f t="shared" si="324"/>
        <v>2064.6905278999998</v>
      </c>
      <c r="M939" s="63">
        <f>[1]заб.без.стом.!BO$221</f>
        <v>600.22471889999997</v>
      </c>
      <c r="N939" s="63">
        <f>[1]заб.без.стом.!CI$221</f>
        <v>565.16004459999999</v>
      </c>
      <c r="O939" s="63">
        <f>[1]заб.без.стом.!DC$221</f>
        <v>426.96397530000002</v>
      </c>
      <c r="P939" s="63">
        <f>[1]заб.без.стом.!EL$221</f>
        <v>472.34178909999991</v>
      </c>
      <c r="Q939" s="45">
        <f t="shared" si="322"/>
        <v>0</v>
      </c>
      <c r="R939" s="45">
        <f t="shared" si="325"/>
        <v>0</v>
      </c>
    </row>
    <row r="940" spans="2:18" s="41" customFormat="1" ht="29.25" customHeight="1" x14ac:dyDescent="0.25">
      <c r="B940" s="71"/>
      <c r="C940" s="1" t="s">
        <v>52</v>
      </c>
      <c r="D940" s="61" t="s">
        <v>13</v>
      </c>
      <c r="E940" s="73">
        <f>[1]заб.без.стом.!W$222</f>
        <v>493</v>
      </c>
      <c r="F940" s="63">
        <f>[1]заб.без.стом.!EQ$222</f>
        <v>876.24382905000016</v>
      </c>
      <c r="G940" s="64">
        <f t="shared" si="323"/>
        <v>493</v>
      </c>
      <c r="H940" s="64">
        <f>[1]заб.без.стом.!G$222</f>
        <v>142</v>
      </c>
      <c r="I940" s="64">
        <f>[1]заб.без.стом.!K$222</f>
        <v>134</v>
      </c>
      <c r="J940" s="64">
        <f>[1]заб.без.стом.!O$222</f>
        <v>115</v>
      </c>
      <c r="K940" s="64">
        <f>[1]заб.без.стом.!V$222</f>
        <v>102</v>
      </c>
      <c r="L940" s="63">
        <f t="shared" si="324"/>
        <v>876.24382905000016</v>
      </c>
      <c r="M940" s="63">
        <f>[1]заб.без.стом.!BO$222</f>
        <v>252.38666070000005</v>
      </c>
      <c r="N940" s="63">
        <f>[1]заб.без.стом.!CI$222</f>
        <v>238.16769390000002</v>
      </c>
      <c r="O940" s="63">
        <f>[1]заб.без.стом.!DC$222</f>
        <v>204.39764775000003</v>
      </c>
      <c r="P940" s="63">
        <f>[1]заб.без.стом.!EL$222</f>
        <v>181.29182670000003</v>
      </c>
      <c r="Q940" s="45">
        <f t="shared" si="322"/>
        <v>0</v>
      </c>
      <c r="R940" s="45">
        <f t="shared" si="325"/>
        <v>0</v>
      </c>
    </row>
    <row r="941" spans="2:18" s="41" customFormat="1" ht="29.25" customHeight="1" x14ac:dyDescent="0.25">
      <c r="B941" s="71"/>
      <c r="C941" s="1" t="s">
        <v>18</v>
      </c>
      <c r="D941" s="61" t="s">
        <v>13</v>
      </c>
      <c r="E941" s="73">
        <f>[1]заб.без.стом.!W$223</f>
        <v>2036</v>
      </c>
      <c r="F941" s="63">
        <f>[1]заб.без.стом.!EQ$223</f>
        <v>6924.7246029999988</v>
      </c>
      <c r="G941" s="64">
        <f t="shared" si="323"/>
        <v>2036</v>
      </c>
      <c r="H941" s="64">
        <f>[1]заб.без.стом.!G$223</f>
        <v>508</v>
      </c>
      <c r="I941" s="64">
        <f>[1]заб.без.стом.!K$223</f>
        <v>510</v>
      </c>
      <c r="J941" s="64">
        <f>[1]заб.без.стом.!O$223</f>
        <v>510</v>
      </c>
      <c r="K941" s="64">
        <f>[1]заб.без.стом.!V$223</f>
        <v>508</v>
      </c>
      <c r="L941" s="63">
        <f t="shared" si="324"/>
        <v>6924.7246029999997</v>
      </c>
      <c r="M941" s="63">
        <f>[1]заб.без.стом.!BO$223</f>
        <v>1727.7800089999998</v>
      </c>
      <c r="N941" s="63">
        <f>[1]заб.без.стом.!CI$223</f>
        <v>1734.5822925</v>
      </c>
      <c r="O941" s="63">
        <f>[1]заб.без.стом.!DC$223</f>
        <v>1734.5822925</v>
      </c>
      <c r="P941" s="63">
        <f>[1]заб.без.стом.!EL$223</f>
        <v>1727.7800089999998</v>
      </c>
      <c r="Q941" s="45">
        <f t="shared" si="322"/>
        <v>0</v>
      </c>
      <c r="R941" s="45">
        <f t="shared" si="325"/>
        <v>0</v>
      </c>
    </row>
    <row r="942" spans="2:18" s="41" customFormat="1" ht="29.25" customHeight="1" x14ac:dyDescent="0.25">
      <c r="B942" s="71"/>
      <c r="C942" s="1" t="s">
        <v>22</v>
      </c>
      <c r="D942" s="61" t="s">
        <v>13</v>
      </c>
      <c r="E942" s="73">
        <f>[1]заб.без.стом.!W$224</f>
        <v>957</v>
      </c>
      <c r="F942" s="63">
        <f>[1]заб.без.стом.!EQ$224</f>
        <v>2099.9307450000001</v>
      </c>
      <c r="G942" s="64">
        <f t="shared" si="323"/>
        <v>957</v>
      </c>
      <c r="H942" s="64">
        <f>[1]заб.без.стом.!G$224</f>
        <v>262</v>
      </c>
      <c r="I942" s="64">
        <f>[1]заб.без.стом.!K$224</f>
        <v>216</v>
      </c>
      <c r="J942" s="64">
        <f>[1]заб.без.стом.!O$224</f>
        <v>264</v>
      </c>
      <c r="K942" s="64">
        <f>[1]заб.без.стом.!V$224</f>
        <v>215</v>
      </c>
      <c r="L942" s="63">
        <f t="shared" si="324"/>
        <v>2099.9307450000001</v>
      </c>
      <c r="M942" s="63">
        <f>[1]заб.без.стом.!BO$224</f>
        <v>574.90266999999994</v>
      </c>
      <c r="N942" s="63">
        <f>[1]заб.без.стом.!CI$224</f>
        <v>473.9655600000001</v>
      </c>
      <c r="O942" s="63">
        <f>[1]заб.без.стом.!DC$224</f>
        <v>579.29124000000002</v>
      </c>
      <c r="P942" s="63">
        <f>[1]заб.без.стом.!EL$224</f>
        <v>471.771275</v>
      </c>
      <c r="Q942" s="45">
        <f t="shared" si="322"/>
        <v>0</v>
      </c>
      <c r="R942" s="45">
        <f t="shared" si="325"/>
        <v>0</v>
      </c>
    </row>
    <row r="943" spans="2:18" s="41" customFormat="1" ht="29.25" customHeight="1" x14ac:dyDescent="0.25">
      <c r="B943" s="71"/>
      <c r="C943" s="1" t="s">
        <v>21</v>
      </c>
      <c r="D943" s="61" t="s">
        <v>13</v>
      </c>
      <c r="E943" s="73">
        <f>[1]заб.без.стом.!W$225</f>
        <v>682</v>
      </c>
      <c r="F943" s="63">
        <f>[1]заб.без.стом.!EQ$225</f>
        <v>1182.2368723000002</v>
      </c>
      <c r="G943" s="64">
        <f t="shared" si="323"/>
        <v>682</v>
      </c>
      <c r="H943" s="64">
        <f>[1]заб.без.стом.!G$225</f>
        <v>181</v>
      </c>
      <c r="I943" s="64">
        <f>[1]заб.без.стом.!K$225</f>
        <v>183</v>
      </c>
      <c r="J943" s="64">
        <f>[1]заб.без.стом.!O$225</f>
        <v>180</v>
      </c>
      <c r="K943" s="64">
        <f>[1]заб.без.стом.!V$225</f>
        <v>138</v>
      </c>
      <c r="L943" s="63">
        <f t="shared" si="324"/>
        <v>1182.2368723000002</v>
      </c>
      <c r="M943" s="63">
        <f>[1]заб.без.стом.!BO$225</f>
        <v>313.76081215000011</v>
      </c>
      <c r="N943" s="63">
        <f>[1]заб.без.стом.!CI$225</f>
        <v>317.22778245000006</v>
      </c>
      <c r="O943" s="63">
        <f>[1]заб.без.стом.!DC$225</f>
        <v>312.02732700000007</v>
      </c>
      <c r="P943" s="63">
        <f>[1]заб.без.стом.!EL$225</f>
        <v>239.22095070000003</v>
      </c>
      <c r="Q943" s="45">
        <f t="shared" si="322"/>
        <v>0</v>
      </c>
      <c r="R943" s="45">
        <f t="shared" si="325"/>
        <v>0</v>
      </c>
    </row>
    <row r="944" spans="2:18" s="41" customFormat="1" ht="29.25" customHeight="1" x14ac:dyDescent="0.25">
      <c r="B944" s="71"/>
      <c r="C944" s="1" t="s">
        <v>19</v>
      </c>
      <c r="D944" s="61" t="s">
        <v>13</v>
      </c>
      <c r="E944" s="73">
        <f>[1]заб.без.стом.!W$226</f>
        <v>502</v>
      </c>
      <c r="F944" s="63">
        <f>[1]заб.без.стом.!EQ$226</f>
        <v>1167.6229342000001</v>
      </c>
      <c r="G944" s="64">
        <f t="shared" si="323"/>
        <v>502</v>
      </c>
      <c r="H944" s="64">
        <f>[1]заб.без.стом.!G$226</f>
        <v>121</v>
      </c>
      <c r="I944" s="64">
        <f>[1]заб.без.стом.!K$226</f>
        <v>125</v>
      </c>
      <c r="J944" s="64">
        <f>[1]заб.без.стом.!O$226</f>
        <v>124</v>
      </c>
      <c r="K944" s="64">
        <f>[1]заб.без.стом.!V$226</f>
        <v>132</v>
      </c>
      <c r="L944" s="63">
        <f t="shared" si="324"/>
        <v>1167.6229342000001</v>
      </c>
      <c r="M944" s="63">
        <f>[1]заб.без.стом.!BO$226</f>
        <v>281.43899410000006</v>
      </c>
      <c r="N944" s="63">
        <f>[1]заб.без.стом.!CI$226</f>
        <v>290.74276250000003</v>
      </c>
      <c r="O944" s="63">
        <f>[1]заб.без.стом.!DC$226</f>
        <v>288.41682040000001</v>
      </c>
      <c r="P944" s="63">
        <f>[1]заб.без.стом.!EL$226</f>
        <v>307.0243572</v>
      </c>
      <c r="Q944" s="45">
        <f t="shared" si="322"/>
        <v>0</v>
      </c>
      <c r="R944" s="45">
        <f t="shared" si="325"/>
        <v>0</v>
      </c>
    </row>
    <row r="945" spans="2:18" s="41" customFormat="1" ht="29.25" customHeight="1" x14ac:dyDescent="0.25">
      <c r="B945" s="71"/>
      <c r="C945" s="50" t="s">
        <v>25</v>
      </c>
      <c r="D945" s="59" t="s">
        <v>13</v>
      </c>
      <c r="E945" s="72">
        <f>'[1]стом обр.'!W$38</f>
        <v>611</v>
      </c>
      <c r="F945" s="65">
        <f>'[1]стом обр.'!FE$38</f>
        <v>1124.7874559999998</v>
      </c>
      <c r="G945" s="77">
        <f t="shared" ref="G945" si="326">H945+I945+J945+K945</f>
        <v>611</v>
      </c>
      <c r="H945" s="66">
        <f>'[1]стом обр.'!G$38</f>
        <v>152</v>
      </c>
      <c r="I945" s="66">
        <f>'[1]стом обр.'!K$38</f>
        <v>153</v>
      </c>
      <c r="J945" s="66">
        <f>'[1]стом обр.'!O$38</f>
        <v>153</v>
      </c>
      <c r="K945" s="66">
        <f>'[1]стом обр.'!V$38</f>
        <v>153</v>
      </c>
      <c r="L945" s="65">
        <f t="shared" ref="L945" si="327">M945+N945+O945+P945</f>
        <v>1124.7874559999998</v>
      </c>
      <c r="M945" s="65">
        <f>'[1]стом обр.'!CC$38</f>
        <v>279.816192</v>
      </c>
      <c r="N945" s="65">
        <f>'[1]стом обр.'!CW$38</f>
        <v>281.65708799999999</v>
      </c>
      <c r="O945" s="65">
        <f>'[1]стом обр.'!DQ$38</f>
        <v>281.65708799999999</v>
      </c>
      <c r="P945" s="65">
        <f>'[1]стом обр.'!EZ$38</f>
        <v>281.65708799999999</v>
      </c>
      <c r="Q945" s="45">
        <f t="shared" si="322"/>
        <v>0</v>
      </c>
      <c r="R945" s="45">
        <f t="shared" si="325"/>
        <v>0</v>
      </c>
    </row>
    <row r="946" spans="2:18" s="41" customFormat="1" ht="29.25" customHeight="1" x14ac:dyDescent="0.25">
      <c r="B946" s="71"/>
      <c r="C946" s="54" t="s">
        <v>26</v>
      </c>
      <c r="D946" s="50" t="s">
        <v>27</v>
      </c>
      <c r="E946" s="72">
        <f>'[1]КТМРТ(обращение)'!Y$238</f>
        <v>0</v>
      </c>
      <c r="F946" s="65">
        <f>'[1]КТМРТ(обращение)'!EE$238</f>
        <v>0</v>
      </c>
      <c r="G946" s="77">
        <f>SUBTOTAL(9,H946:K946)</f>
        <v>0</v>
      </c>
      <c r="H946" s="66">
        <f>'[1]КТМРТ(обращение)'!H$238</f>
        <v>0</v>
      </c>
      <c r="I946" s="66">
        <f>'[1]КТМРТ(обращение)'!L$238</f>
        <v>0</v>
      </c>
      <c r="J946" s="66">
        <f>'[1]КТМРТ(обращение)'!Q$238</f>
        <v>0</v>
      </c>
      <c r="K946" s="66">
        <f>'[1]КТМРТ(обращение)'!X$238</f>
        <v>0</v>
      </c>
      <c r="L946" s="65">
        <f>SUBTOTAL(9,M946:P946)</f>
        <v>0</v>
      </c>
      <c r="M946" s="65">
        <f>'[1]КТМРТ(обращение)'!BC$238</f>
        <v>0</v>
      </c>
      <c r="N946" s="65">
        <f>'[1]КТМРТ(обращение)'!BW$238</f>
        <v>0</v>
      </c>
      <c r="O946" s="65">
        <f>'[1]КТМРТ(обращение)'!CQ$238</f>
        <v>0</v>
      </c>
      <c r="P946" s="65">
        <f>'[1]КТМРТ(обращение)'!DZ$238</f>
        <v>0</v>
      </c>
      <c r="Q946" s="45">
        <f t="shared" si="322"/>
        <v>0</v>
      </c>
      <c r="R946" s="45">
        <f t="shared" si="325"/>
        <v>0</v>
      </c>
    </row>
    <row r="947" spans="2:18" s="41" customFormat="1" ht="29.25" customHeight="1" x14ac:dyDescent="0.25">
      <c r="B947" s="71"/>
      <c r="C947" s="50" t="s">
        <v>28</v>
      </c>
      <c r="D947" s="59" t="s">
        <v>13</v>
      </c>
      <c r="E947" s="72">
        <f>SUM(E948:E950)</f>
        <v>4600</v>
      </c>
      <c r="F947" s="72">
        <f t="shared" ref="F947:P947" si="328">SUM(F948:F950)</f>
        <v>5551.6524987270404</v>
      </c>
      <c r="G947" s="72">
        <f t="shared" si="328"/>
        <v>4600</v>
      </c>
      <c r="H947" s="72">
        <f t="shared" si="328"/>
        <v>1151</v>
      </c>
      <c r="I947" s="72">
        <f t="shared" si="328"/>
        <v>1403</v>
      </c>
      <c r="J947" s="72">
        <f t="shared" si="328"/>
        <v>1024</v>
      </c>
      <c r="K947" s="72">
        <f t="shared" si="328"/>
        <v>1022</v>
      </c>
      <c r="L947" s="72">
        <f t="shared" si="328"/>
        <v>5551.6524987270404</v>
      </c>
      <c r="M947" s="72">
        <f t="shared" si="328"/>
        <v>1389.242780060096</v>
      </c>
      <c r="N947" s="72">
        <f t="shared" si="328"/>
        <v>1628.8970994653121</v>
      </c>
      <c r="O947" s="72">
        <f t="shared" si="328"/>
        <v>1267.5202406554242</v>
      </c>
      <c r="P947" s="72">
        <f t="shared" si="328"/>
        <v>1265.9923785462081</v>
      </c>
      <c r="Q947" s="45">
        <f t="shared" si="322"/>
        <v>0</v>
      </c>
      <c r="R947" s="45">
        <f t="shared" si="325"/>
        <v>0</v>
      </c>
    </row>
    <row r="948" spans="2:18" s="41" customFormat="1" ht="29.25" customHeight="1" x14ac:dyDescent="0.25">
      <c r="B948" s="71"/>
      <c r="C948" s="9" t="s">
        <v>15</v>
      </c>
      <c r="D948" s="61" t="s">
        <v>13</v>
      </c>
      <c r="E948" s="73">
        <f>'[1]неотложка с коэф'!W$64</f>
        <v>2160</v>
      </c>
      <c r="F948" s="63">
        <f>'[1]неотложка с коэф'!EQ$64</f>
        <v>2057.4125910374401</v>
      </c>
      <c r="G948" s="64">
        <f>SUM(H948:K948)</f>
        <v>2160</v>
      </c>
      <c r="H948" s="64">
        <f>'[1]неотложка с коэф'!G$64</f>
        <v>540</v>
      </c>
      <c r="I948" s="64">
        <f>'[1]неотложка с коэф'!K$64</f>
        <v>793</v>
      </c>
      <c r="J948" s="64">
        <f>'[1]неотложка с коэф'!O$64</f>
        <v>415</v>
      </c>
      <c r="K948" s="64">
        <f>'[1]неотложка с коэф'!V$64</f>
        <v>412</v>
      </c>
      <c r="L948" s="63">
        <f>SUM(M948:P948)</f>
        <v>2057.4125910374401</v>
      </c>
      <c r="M948" s="63">
        <f>'[1]неотложка с коэф'!BO$64</f>
        <v>514.35314775936001</v>
      </c>
      <c r="N948" s="63">
        <f>'[1]неотложка с коэф'!CI$64</f>
        <v>755.33712254291208</v>
      </c>
      <c r="O948" s="63">
        <f>'[1]неотложка с коэф'!DC$64</f>
        <v>395.28991911136001</v>
      </c>
      <c r="P948" s="63">
        <f>'[1]неотложка с коэф'!EL$64</f>
        <v>392.43240162380806</v>
      </c>
      <c r="Q948" s="45">
        <f t="shared" si="322"/>
        <v>0</v>
      </c>
      <c r="R948" s="45">
        <f t="shared" si="325"/>
        <v>0</v>
      </c>
    </row>
    <row r="949" spans="2:18" s="41" customFormat="1" ht="29.25" customHeight="1" x14ac:dyDescent="0.25">
      <c r="B949" s="71"/>
      <c r="C949" s="9" t="s">
        <v>14</v>
      </c>
      <c r="D949" s="61" t="s">
        <v>13</v>
      </c>
      <c r="E949" s="73">
        <f>'[1]неотложка с коэф'!W$65</f>
        <v>2340</v>
      </c>
      <c r="F949" s="63">
        <f>'[1]неотложка с коэф'!EQ$65</f>
        <v>3361.2743698560002</v>
      </c>
      <c r="G949" s="64">
        <f t="shared" ref="G949:G950" si="329">SUM(H949:K949)</f>
        <v>2340</v>
      </c>
      <c r="H949" s="64">
        <f>'[1]неотложка с коэф'!G$65</f>
        <v>585</v>
      </c>
      <c r="I949" s="64">
        <f>'[1]неотложка с коэф'!K$65</f>
        <v>585</v>
      </c>
      <c r="J949" s="64">
        <f>'[1]неотложка с коэф'!O$65</f>
        <v>585</v>
      </c>
      <c r="K949" s="64">
        <f>'[1]неотложка с коэф'!V$65</f>
        <v>585</v>
      </c>
      <c r="L949" s="63">
        <f t="shared" ref="L949:L950" si="330">SUM(M949:P949)</f>
        <v>3361.2743698560002</v>
      </c>
      <c r="M949" s="63">
        <f>'[1]неотложка с коэф'!BO$65</f>
        <v>840.31859246400006</v>
      </c>
      <c r="N949" s="63">
        <f>'[1]неотложка с коэф'!CI$65</f>
        <v>840.31859246400006</v>
      </c>
      <c r="O949" s="63">
        <f>'[1]неотложка с коэф'!DC$65</f>
        <v>840.31859246400006</v>
      </c>
      <c r="P949" s="63">
        <f>'[1]неотложка с коэф'!EL$65</f>
        <v>840.31859246400006</v>
      </c>
      <c r="Q949" s="45">
        <f t="shared" si="322"/>
        <v>0</v>
      </c>
      <c r="R949" s="45">
        <f t="shared" si="325"/>
        <v>0</v>
      </c>
    </row>
    <row r="950" spans="2:18" s="41" customFormat="1" ht="29.25" customHeight="1" x14ac:dyDescent="0.25">
      <c r="B950" s="71"/>
      <c r="C950" s="9" t="s">
        <v>37</v>
      </c>
      <c r="D950" s="61" t="s">
        <v>13</v>
      </c>
      <c r="E950" s="73">
        <f>'[1]неотложка с коэф'!W$66</f>
        <v>100</v>
      </c>
      <c r="F950" s="63">
        <f>'[1]неотложка с коэф'!EQ$66</f>
        <v>132.9655378336</v>
      </c>
      <c r="G950" s="64">
        <f t="shared" si="329"/>
        <v>100</v>
      </c>
      <c r="H950" s="64">
        <f>'[1]неотложка с коэф'!G$66</f>
        <v>26</v>
      </c>
      <c r="I950" s="64">
        <f>'[1]неотложка с коэф'!K$66</f>
        <v>25</v>
      </c>
      <c r="J950" s="64">
        <f>'[1]неотложка с коэф'!O$66</f>
        <v>24</v>
      </c>
      <c r="K950" s="64">
        <f>'[1]неотложка с коэф'!V$66</f>
        <v>25</v>
      </c>
      <c r="L950" s="63">
        <f t="shared" si="330"/>
        <v>132.9655378336</v>
      </c>
      <c r="M950" s="63">
        <f>'[1]неотложка с коэф'!BO$66</f>
        <v>34.571039836735999</v>
      </c>
      <c r="N950" s="63">
        <f>'[1]неотложка с коэф'!CI$66</f>
        <v>33.241384458399999</v>
      </c>
      <c r="O950" s="63">
        <f>'[1]неотложка с коэф'!DC$66</f>
        <v>31.911729080064006</v>
      </c>
      <c r="P950" s="63">
        <f>'[1]неотложка с коэф'!EL$66</f>
        <v>33.241384458399999</v>
      </c>
      <c r="Q950" s="45">
        <f t="shared" si="322"/>
        <v>0</v>
      </c>
      <c r="R950" s="45">
        <f t="shared" si="325"/>
        <v>0</v>
      </c>
    </row>
    <row r="951" spans="2:18" s="41" customFormat="1" ht="29.25" customHeight="1" x14ac:dyDescent="0.25">
      <c r="B951" s="71"/>
      <c r="C951" s="50" t="s">
        <v>29</v>
      </c>
      <c r="D951" s="59" t="s">
        <v>30</v>
      </c>
      <c r="E951" s="72">
        <f>SUM(E952:E961)</f>
        <v>2041</v>
      </c>
      <c r="F951" s="72">
        <f t="shared" ref="F951:P951" si="331">SUM(F952:F961)</f>
        <v>519.83685000000014</v>
      </c>
      <c r="G951" s="72">
        <f t="shared" si="331"/>
        <v>2041</v>
      </c>
      <c r="H951" s="72">
        <f t="shared" si="331"/>
        <v>485</v>
      </c>
      <c r="I951" s="72">
        <f t="shared" si="331"/>
        <v>515</v>
      </c>
      <c r="J951" s="72">
        <f t="shared" si="331"/>
        <v>528</v>
      </c>
      <c r="K951" s="72">
        <f t="shared" si="331"/>
        <v>513</v>
      </c>
      <c r="L951" s="72">
        <f t="shared" si="331"/>
        <v>519.83685000000014</v>
      </c>
      <c r="M951" s="72">
        <f t="shared" si="331"/>
        <v>124.3502</v>
      </c>
      <c r="N951" s="72">
        <f t="shared" si="331"/>
        <v>130.725998</v>
      </c>
      <c r="O951" s="72">
        <f t="shared" si="331"/>
        <v>134.08384599999999</v>
      </c>
      <c r="P951" s="72">
        <f t="shared" si="331"/>
        <v>130.676806</v>
      </c>
      <c r="Q951" s="45">
        <f t="shared" si="322"/>
        <v>0</v>
      </c>
      <c r="R951" s="45">
        <f t="shared" si="325"/>
        <v>0</v>
      </c>
    </row>
    <row r="952" spans="2:18" s="41" customFormat="1" ht="29.25" customHeight="1" x14ac:dyDescent="0.25">
      <c r="B952" s="71"/>
      <c r="C952" s="3" t="s">
        <v>14</v>
      </c>
      <c r="D952" s="61" t="s">
        <v>30</v>
      </c>
      <c r="E952" s="73">
        <f>[1]ДНХБ!W$172</f>
        <v>280</v>
      </c>
      <c r="F952" s="63">
        <f>[1]ДНХБ!EE$172</f>
        <v>93.912000000000049</v>
      </c>
      <c r="G952" s="64">
        <f>SUM(H952:K952)</f>
        <v>280</v>
      </c>
      <c r="H952" s="64">
        <f>[1]ДНХБ!G$172</f>
        <v>79</v>
      </c>
      <c r="I952" s="64">
        <f>[1]ДНХБ!K$172</f>
        <v>66</v>
      </c>
      <c r="J952" s="64">
        <f>[1]ДНХБ!O$172</f>
        <v>68</v>
      </c>
      <c r="K952" s="64">
        <f>[1]ДНХБ!V$172</f>
        <v>67</v>
      </c>
      <c r="L952" s="63">
        <f>SUM(M952:P952)</f>
        <v>93.91200000000002</v>
      </c>
      <c r="M952" s="63">
        <f>[1]ДНХБ!BC$172</f>
        <v>26.496600000000004</v>
      </c>
      <c r="N952" s="63">
        <f>[1]ДНХБ!BW$172</f>
        <v>22.136400000000005</v>
      </c>
      <c r="O952" s="63">
        <f>[1]ДНХБ!CQ$172</f>
        <v>22.807200000000005</v>
      </c>
      <c r="P952" s="63">
        <f>[1]ДНХБ!DZ$172</f>
        <v>22.471800000000005</v>
      </c>
      <c r="Q952" s="45">
        <f t="shared" si="322"/>
        <v>0</v>
      </c>
      <c r="R952" s="45">
        <f t="shared" si="325"/>
        <v>0</v>
      </c>
    </row>
    <row r="953" spans="2:18" s="41" customFormat="1" ht="29.25" customHeight="1" x14ac:dyDescent="0.25">
      <c r="B953" s="71"/>
      <c r="C953" s="3" t="s">
        <v>15</v>
      </c>
      <c r="D953" s="61" t="s">
        <v>30</v>
      </c>
      <c r="E953" s="73">
        <f>[1]ДНХБ!W$173</f>
        <v>531</v>
      </c>
      <c r="F953" s="63">
        <f>[1]ДНХБ!EE$173</f>
        <v>118.09652400000002</v>
      </c>
      <c r="G953" s="64">
        <f t="shared" ref="G953:G961" si="332">SUM(H953:K953)</f>
        <v>531</v>
      </c>
      <c r="H953" s="64">
        <f>[1]ДНХБ!G$173</f>
        <v>126</v>
      </c>
      <c r="I953" s="64">
        <f>[1]ДНХБ!K$173</f>
        <v>135</v>
      </c>
      <c r="J953" s="64">
        <f>[1]ДНХБ!O$173</f>
        <v>135</v>
      </c>
      <c r="K953" s="64">
        <f>[1]ДНХБ!V$173</f>
        <v>135</v>
      </c>
      <c r="L953" s="63">
        <f t="shared" ref="L953:L961" si="333">SUM(M953:P953)</f>
        <v>118.09652400000002</v>
      </c>
      <c r="M953" s="63">
        <f>[1]ДНХБ!BC$173</f>
        <v>28.022904000000004</v>
      </c>
      <c r="N953" s="63">
        <f>[1]ДНХБ!BW$173</f>
        <v>30.024540000000002</v>
      </c>
      <c r="O953" s="63">
        <f>[1]ДНХБ!CQ$173</f>
        <v>30.024540000000002</v>
      </c>
      <c r="P953" s="63">
        <f>[1]ДНХБ!DZ$173</f>
        <v>30.024540000000002</v>
      </c>
      <c r="Q953" s="45">
        <f t="shared" si="322"/>
        <v>0</v>
      </c>
      <c r="R953" s="45">
        <f t="shared" si="325"/>
        <v>0</v>
      </c>
    </row>
    <row r="954" spans="2:18" s="41" customFormat="1" ht="29.25" customHeight="1" x14ac:dyDescent="0.25">
      <c r="B954" s="71"/>
      <c r="C954" s="3" t="s">
        <v>20</v>
      </c>
      <c r="D954" s="61" t="s">
        <v>30</v>
      </c>
      <c r="E954" s="73">
        <f>[1]ДНХБ!W$174</f>
        <v>243</v>
      </c>
      <c r="F954" s="63">
        <f>[1]ДНХБ!EE$174</f>
        <v>64.11506399999999</v>
      </c>
      <c r="G954" s="64">
        <f t="shared" si="332"/>
        <v>243</v>
      </c>
      <c r="H954" s="64">
        <f>[1]ДНХБ!G$174</f>
        <v>53</v>
      </c>
      <c r="I954" s="64">
        <f>[1]ДНХБ!K$174</f>
        <v>62</v>
      </c>
      <c r="J954" s="64">
        <f>[1]ДНХБ!O$174</f>
        <v>65</v>
      </c>
      <c r="K954" s="64">
        <f>[1]ДНХБ!V$174</f>
        <v>63</v>
      </c>
      <c r="L954" s="63">
        <f t="shared" si="333"/>
        <v>64.11506399999999</v>
      </c>
      <c r="M954" s="63">
        <f>[1]ДНХБ!BC$174</f>
        <v>13.983943999999997</v>
      </c>
      <c r="N954" s="63">
        <f>[1]ДНХБ!BW$174</f>
        <v>16.358575999999996</v>
      </c>
      <c r="O954" s="63">
        <f>[1]ДНХБ!CQ$174</f>
        <v>17.150119999999998</v>
      </c>
      <c r="P954" s="63">
        <f>[1]ДНХБ!DZ$174</f>
        <v>16.622423999999999</v>
      </c>
      <c r="Q954" s="45">
        <f t="shared" si="322"/>
        <v>0</v>
      </c>
      <c r="R954" s="45">
        <f t="shared" si="325"/>
        <v>0</v>
      </c>
    </row>
    <row r="955" spans="2:18" s="41" customFormat="1" ht="29.25" customHeight="1" x14ac:dyDescent="0.25">
      <c r="B955" s="71"/>
      <c r="C955" s="3" t="s">
        <v>16</v>
      </c>
      <c r="D955" s="61" t="s">
        <v>30</v>
      </c>
      <c r="E955" s="73">
        <f>[1]ДНХБ!W$175</f>
        <v>173</v>
      </c>
      <c r="F955" s="63">
        <f>[1]ДНХБ!EE$175</f>
        <v>57.763316000000003</v>
      </c>
      <c r="G955" s="64">
        <f t="shared" si="332"/>
        <v>173</v>
      </c>
      <c r="H955" s="64">
        <f>[1]ДНХБ!G$175</f>
        <v>41</v>
      </c>
      <c r="I955" s="64">
        <f>[1]ДНХБ!K$175</f>
        <v>45</v>
      </c>
      <c r="J955" s="64">
        <f>[1]ДНХБ!O$175</f>
        <v>45</v>
      </c>
      <c r="K955" s="64">
        <f>[1]ДНХБ!V$175</f>
        <v>42</v>
      </c>
      <c r="L955" s="63">
        <f t="shared" si="333"/>
        <v>57.763316000000003</v>
      </c>
      <c r="M955" s="63">
        <f>[1]ДНХБ!BC$175</f>
        <v>13.689572000000002</v>
      </c>
      <c r="N955" s="63">
        <f>[1]ДНХБ!BW$175</f>
        <v>15.02514</v>
      </c>
      <c r="O955" s="63">
        <f>[1]ДНХБ!CQ$175</f>
        <v>15.02514</v>
      </c>
      <c r="P955" s="63">
        <f>[1]ДНХБ!DZ$175</f>
        <v>14.023464000000002</v>
      </c>
      <c r="Q955" s="45">
        <f t="shared" si="322"/>
        <v>0</v>
      </c>
      <c r="R955" s="45">
        <f t="shared" si="325"/>
        <v>0</v>
      </c>
    </row>
    <row r="956" spans="2:18" s="41" customFormat="1" ht="29.25" customHeight="1" x14ac:dyDescent="0.25">
      <c r="B956" s="71"/>
      <c r="C956" s="3" t="s">
        <v>17</v>
      </c>
      <c r="D956" s="61" t="s">
        <v>30</v>
      </c>
      <c r="E956" s="73">
        <f>[1]ДНХБ!W$176</f>
        <v>253</v>
      </c>
      <c r="F956" s="63">
        <f>[1]ДНХБ!EE$176</f>
        <v>59.945313999999996</v>
      </c>
      <c r="G956" s="64">
        <f t="shared" si="332"/>
        <v>253</v>
      </c>
      <c r="H956" s="64">
        <f>[1]ДНХБ!G$176</f>
        <v>53</v>
      </c>
      <c r="I956" s="64">
        <f>[1]ДНХБ!K$176</f>
        <v>60</v>
      </c>
      <c r="J956" s="64">
        <f>[1]ДНХБ!O$176</f>
        <v>68</v>
      </c>
      <c r="K956" s="64">
        <f>[1]ДНХБ!V$176</f>
        <v>72</v>
      </c>
      <c r="L956" s="63">
        <f t="shared" si="333"/>
        <v>59.945314000000003</v>
      </c>
      <c r="M956" s="63">
        <f>[1]ДНХБ!BC$176</f>
        <v>12.557713999999999</v>
      </c>
      <c r="N956" s="63">
        <f>[1]ДНХБ!BW$176</f>
        <v>14.216280000000001</v>
      </c>
      <c r="O956" s="63">
        <f>[1]ДНХБ!CQ$176</f>
        <v>16.111784</v>
      </c>
      <c r="P956" s="63">
        <f>[1]ДНХБ!DZ$176</f>
        <v>17.059536000000001</v>
      </c>
      <c r="Q956" s="45">
        <f t="shared" si="322"/>
        <v>0</v>
      </c>
      <c r="R956" s="45">
        <f t="shared" si="325"/>
        <v>0</v>
      </c>
    </row>
    <row r="957" spans="2:18" s="41" customFormat="1" ht="29.25" customHeight="1" x14ac:dyDescent="0.25">
      <c r="B957" s="71"/>
      <c r="C957" s="3" t="s">
        <v>18</v>
      </c>
      <c r="D957" s="61" t="s">
        <v>30</v>
      </c>
      <c r="E957" s="73">
        <f>[1]ДНХБ!W$177</f>
        <v>174</v>
      </c>
      <c r="F957" s="63">
        <f>[1]ДНХБ!EE$177</f>
        <v>54.021084000000002</v>
      </c>
      <c r="G957" s="64">
        <f t="shared" si="332"/>
        <v>174</v>
      </c>
      <c r="H957" s="64">
        <f>[1]ДНХБ!G$177</f>
        <v>39</v>
      </c>
      <c r="I957" s="64">
        <f>[1]ДНХБ!K$177</f>
        <v>45</v>
      </c>
      <c r="J957" s="64">
        <f>[1]ДНХБ!O$177</f>
        <v>45</v>
      </c>
      <c r="K957" s="64">
        <f>[1]ДНХБ!V$177</f>
        <v>45</v>
      </c>
      <c r="L957" s="63">
        <f t="shared" si="333"/>
        <v>54.021084000000002</v>
      </c>
      <c r="M957" s="63">
        <f>[1]ДНХБ!BC$177</f>
        <v>12.108174</v>
      </c>
      <c r="N957" s="63">
        <f>[1]ДНХБ!BW$177</f>
        <v>13.970969999999999</v>
      </c>
      <c r="O957" s="63">
        <f>[1]ДНХБ!CQ$177</f>
        <v>13.970969999999999</v>
      </c>
      <c r="P957" s="63">
        <f>[1]ДНХБ!DZ$177</f>
        <v>13.970969999999999</v>
      </c>
      <c r="Q957" s="45">
        <f t="shared" si="322"/>
        <v>0</v>
      </c>
      <c r="R957" s="45">
        <f t="shared" si="325"/>
        <v>0</v>
      </c>
    </row>
    <row r="958" spans="2:18" s="41" customFormat="1" ht="29.25" customHeight="1" x14ac:dyDescent="0.25">
      <c r="B958" s="71"/>
      <c r="C958" s="3" t="s">
        <v>31</v>
      </c>
      <c r="D958" s="61" t="s">
        <v>30</v>
      </c>
      <c r="E958" s="73">
        <f>[1]ДНХБ!W$178</f>
        <v>105</v>
      </c>
      <c r="F958" s="63">
        <f>[1]ДНХБ!EE$178</f>
        <v>19.388459999999998</v>
      </c>
      <c r="G958" s="64">
        <f t="shared" si="332"/>
        <v>105</v>
      </c>
      <c r="H958" s="64">
        <f>[1]ДНХБ!G$178</f>
        <v>23</v>
      </c>
      <c r="I958" s="64">
        <f>[1]ДНХБ!K$178</f>
        <v>27</v>
      </c>
      <c r="J958" s="64">
        <f>[1]ДНХБ!O$178</f>
        <v>27</v>
      </c>
      <c r="K958" s="64">
        <f>[1]ДНХБ!V$178</f>
        <v>28</v>
      </c>
      <c r="L958" s="63">
        <f t="shared" si="333"/>
        <v>19.388460000000002</v>
      </c>
      <c r="M958" s="63">
        <f>[1]ДНХБ!BC$178</f>
        <v>4.2469960000000011</v>
      </c>
      <c r="N958" s="63">
        <f>[1]ДНХБ!BW$178</f>
        <v>4.9856039999999995</v>
      </c>
      <c r="O958" s="63">
        <f>[1]ДНХБ!CQ$178</f>
        <v>4.9856039999999995</v>
      </c>
      <c r="P958" s="63">
        <f>[1]ДНХБ!DZ$178</f>
        <v>5.1702560000000002</v>
      </c>
      <c r="Q958" s="45">
        <f t="shared" si="322"/>
        <v>0</v>
      </c>
      <c r="R958" s="45">
        <f t="shared" si="325"/>
        <v>0</v>
      </c>
    </row>
    <row r="959" spans="2:18" s="41" customFormat="1" ht="29.25" customHeight="1" x14ac:dyDescent="0.25">
      <c r="B959" s="71"/>
      <c r="C959" s="3" t="s">
        <v>21</v>
      </c>
      <c r="D959" s="61" t="s">
        <v>30</v>
      </c>
      <c r="E959" s="73">
        <f>[1]ДНХБ!W$179</f>
        <v>108</v>
      </c>
      <c r="F959" s="63">
        <f>[1]ДНХБ!EE$179</f>
        <v>17.095104000000003</v>
      </c>
      <c r="G959" s="64">
        <f t="shared" si="332"/>
        <v>108</v>
      </c>
      <c r="H959" s="64">
        <f>[1]ДНХБ!G$179</f>
        <v>27</v>
      </c>
      <c r="I959" s="64">
        <f>[1]ДНХБ!K$179</f>
        <v>27</v>
      </c>
      <c r="J959" s="64">
        <f>[1]ДНХБ!O$179</f>
        <v>27</v>
      </c>
      <c r="K959" s="64">
        <f>[1]ДНХБ!V$179</f>
        <v>27</v>
      </c>
      <c r="L959" s="63">
        <f t="shared" si="333"/>
        <v>17.095103999999999</v>
      </c>
      <c r="M959" s="63">
        <f>[1]ДНХБ!BC$179</f>
        <v>4.2737759999999998</v>
      </c>
      <c r="N959" s="63">
        <f>[1]ДНХБ!BW$179</f>
        <v>4.2737759999999998</v>
      </c>
      <c r="O959" s="63">
        <f>[1]ДНХБ!CQ$179</f>
        <v>4.2737759999999998</v>
      </c>
      <c r="P959" s="63">
        <f>[1]ДНХБ!DZ$179</f>
        <v>4.2737759999999998</v>
      </c>
      <c r="Q959" s="45">
        <f t="shared" si="322"/>
        <v>0</v>
      </c>
      <c r="R959" s="45">
        <f t="shared" si="325"/>
        <v>0</v>
      </c>
    </row>
    <row r="960" spans="2:18" s="41" customFormat="1" ht="29.25" customHeight="1" x14ac:dyDescent="0.25">
      <c r="B960" s="71"/>
      <c r="C960" s="3" t="s">
        <v>19</v>
      </c>
      <c r="D960" s="61" t="s">
        <v>30</v>
      </c>
      <c r="E960" s="73">
        <f>[1]ДНХБ!W$180</f>
        <v>102</v>
      </c>
      <c r="F960" s="63">
        <f>[1]ДНХБ!EE$180</f>
        <v>19.486895999999998</v>
      </c>
      <c r="G960" s="64">
        <f t="shared" si="332"/>
        <v>102</v>
      </c>
      <c r="H960" s="64">
        <f>[1]ДНХБ!G$180</f>
        <v>26</v>
      </c>
      <c r="I960" s="64">
        <f>[1]ДНХБ!K$180</f>
        <v>30</v>
      </c>
      <c r="J960" s="64">
        <f>[1]ДНХБ!O$180</f>
        <v>30</v>
      </c>
      <c r="K960" s="64">
        <f>[1]ДНХБ!V$180</f>
        <v>16</v>
      </c>
      <c r="L960" s="63">
        <f t="shared" si="333"/>
        <v>19.486896000000002</v>
      </c>
      <c r="M960" s="63">
        <f>[1]ДНХБ!BC$180</f>
        <v>4.9672479999999997</v>
      </c>
      <c r="N960" s="63">
        <f>[1]ДНХБ!BW$180</f>
        <v>5.7314400000000001</v>
      </c>
      <c r="O960" s="63">
        <f>[1]ДНХБ!CQ$180</f>
        <v>5.7314400000000001</v>
      </c>
      <c r="P960" s="63">
        <f>[1]ДНХБ!DZ$180</f>
        <v>3.0567679999999999</v>
      </c>
      <c r="Q960" s="45">
        <f t="shared" si="322"/>
        <v>0</v>
      </c>
      <c r="R960" s="45">
        <f t="shared" si="325"/>
        <v>0</v>
      </c>
    </row>
    <row r="961" spans="2:18" s="41" customFormat="1" ht="29.25" customHeight="1" x14ac:dyDescent="0.25">
      <c r="B961" s="71"/>
      <c r="C961" s="3" t="s">
        <v>52</v>
      </c>
      <c r="D961" s="61" t="s">
        <v>30</v>
      </c>
      <c r="E961" s="73">
        <f>[1]ДНХБ!W$181</f>
        <v>72</v>
      </c>
      <c r="F961" s="63">
        <f>[1]ДНХБ!EE$181</f>
        <v>16.013088000000003</v>
      </c>
      <c r="G961" s="64">
        <f t="shared" si="332"/>
        <v>72</v>
      </c>
      <c r="H961" s="64">
        <f>[1]ДНХБ!G$181</f>
        <v>18</v>
      </c>
      <c r="I961" s="64">
        <f>[1]ДНХБ!K$181</f>
        <v>18</v>
      </c>
      <c r="J961" s="64">
        <f>[1]ДНХБ!O$181</f>
        <v>18</v>
      </c>
      <c r="K961" s="64">
        <f>[1]ДНХБ!V$181</f>
        <v>18</v>
      </c>
      <c r="L961" s="63">
        <f t="shared" si="333"/>
        <v>16.013088000000003</v>
      </c>
      <c r="M961" s="63">
        <f>[1]ДНХБ!BC$181</f>
        <v>4.0032720000000008</v>
      </c>
      <c r="N961" s="63">
        <f>[1]ДНХБ!BW$181</f>
        <v>4.0032720000000008</v>
      </c>
      <c r="O961" s="63">
        <f>[1]ДНХБ!CQ$181</f>
        <v>4.0032720000000008</v>
      </c>
      <c r="P961" s="63">
        <f>[1]ДНХБ!DZ$181</f>
        <v>4.0032720000000008</v>
      </c>
      <c r="Q961" s="45">
        <f t="shared" si="322"/>
        <v>0</v>
      </c>
      <c r="R961" s="45">
        <f t="shared" si="325"/>
        <v>0</v>
      </c>
    </row>
    <row r="962" spans="2:18" s="41" customFormat="1" ht="29.25" customHeight="1" x14ac:dyDescent="0.25">
      <c r="B962" s="71"/>
      <c r="C962" s="50" t="s">
        <v>32</v>
      </c>
      <c r="D962" s="59" t="s">
        <v>30</v>
      </c>
      <c r="E962" s="72">
        <f>E963+E964+E965</f>
        <v>1950</v>
      </c>
      <c r="F962" s="65">
        <f>[1]ФАП!EL$69</f>
        <v>2505.3033599999999</v>
      </c>
      <c r="G962" s="66">
        <f>G963+G964+G965</f>
        <v>1950</v>
      </c>
      <c r="H962" s="66">
        <f t="shared" ref="H962:K962" si="334">H963+H964+H965</f>
        <v>485</v>
      </c>
      <c r="I962" s="66">
        <f t="shared" si="334"/>
        <v>490</v>
      </c>
      <c r="J962" s="66">
        <f t="shared" si="334"/>
        <v>492</v>
      </c>
      <c r="K962" s="66">
        <f t="shared" si="334"/>
        <v>483</v>
      </c>
      <c r="L962" s="65">
        <f>[1]ФАП!EL$69</f>
        <v>2505.3033599999999</v>
      </c>
      <c r="M962" s="65">
        <f>[1]ФАП!BJ$69</f>
        <v>202.39613100000003</v>
      </c>
      <c r="N962" s="65">
        <f>[1]ФАП!CD$69</f>
        <v>767.63574300000005</v>
      </c>
      <c r="O962" s="65">
        <f>[1]ФАП!CX$69</f>
        <v>767.63574300000005</v>
      </c>
      <c r="P962" s="65">
        <f>[1]ФАП!EG$69</f>
        <v>767.63574300000005</v>
      </c>
      <c r="Q962" s="45">
        <f t="shared" si="322"/>
        <v>0</v>
      </c>
      <c r="R962" s="45">
        <f t="shared" si="325"/>
        <v>0</v>
      </c>
    </row>
    <row r="963" spans="2:18" s="41" customFormat="1" ht="29.25" customHeight="1" x14ac:dyDescent="0.25">
      <c r="B963" s="71"/>
      <c r="C963" s="4" t="s">
        <v>33</v>
      </c>
      <c r="D963" s="61" t="s">
        <v>30</v>
      </c>
      <c r="E963" s="73">
        <f>[1]ФАП!W$71</f>
        <v>692</v>
      </c>
      <c r="F963" s="63">
        <f>[1]ФАП!EL$71</f>
        <v>170.99829743376625</v>
      </c>
      <c r="G963" s="64">
        <f>SUM(H963:K963)</f>
        <v>692</v>
      </c>
      <c r="H963" s="64">
        <f>[1]ФАП!G$71</f>
        <v>174</v>
      </c>
      <c r="I963" s="64">
        <f>[1]ФАП!K$71</f>
        <v>173</v>
      </c>
      <c r="J963" s="64">
        <f>[1]ФАП!O$71</f>
        <v>174</v>
      </c>
      <c r="K963" s="64">
        <f>[1]ФАП!V$71</f>
        <v>171</v>
      </c>
      <c r="L963" s="63">
        <f>[1]ФАП!EL$71</f>
        <v>170.99829743376625</v>
      </c>
      <c r="M963" s="63">
        <f>[1]ФАП!BJ$71</f>
        <v>42.996681724675327</v>
      </c>
      <c r="N963" s="63">
        <f>[1]ФАП!CD$71</f>
        <v>42.749574358441564</v>
      </c>
      <c r="O963" s="63">
        <f>[1]ФАП!CX$71</f>
        <v>42.996681724675327</v>
      </c>
      <c r="P963" s="63">
        <f>[1]ФАП!EG$71</f>
        <v>42.25535962597403</v>
      </c>
      <c r="Q963" s="45">
        <f t="shared" si="322"/>
        <v>0</v>
      </c>
      <c r="R963" s="45">
        <f t="shared" si="325"/>
        <v>0</v>
      </c>
    </row>
    <row r="964" spans="2:18" s="41" customFormat="1" ht="29.25" customHeight="1" x14ac:dyDescent="0.25">
      <c r="B964" s="71"/>
      <c r="C964" s="4" t="s">
        <v>34</v>
      </c>
      <c r="D964" s="61" t="s">
        <v>30</v>
      </c>
      <c r="E964" s="73">
        <f>[1]ФАП!W$72</f>
        <v>689</v>
      </c>
      <c r="F964" s="63">
        <f>[1]ФАП!EL$72</f>
        <v>170.25697533506496</v>
      </c>
      <c r="G964" s="64">
        <f t="shared" ref="G964:G965" si="335">SUM(H964:K964)</f>
        <v>689</v>
      </c>
      <c r="H964" s="64">
        <f>[1]ФАП!G$72</f>
        <v>171</v>
      </c>
      <c r="I964" s="64">
        <f>[1]ФАП!K$72</f>
        <v>174</v>
      </c>
      <c r="J964" s="64">
        <f>[1]ФАП!O$72</f>
        <v>174</v>
      </c>
      <c r="K964" s="64">
        <f>[1]ФАП!V$72</f>
        <v>170</v>
      </c>
      <c r="L964" s="63">
        <f>[1]ФАП!EL$72</f>
        <v>170.25697533506496</v>
      </c>
      <c r="M964" s="63">
        <f>[1]ФАП!BJ$72</f>
        <v>42.25535962597403</v>
      </c>
      <c r="N964" s="63">
        <f>[1]ФАП!CD$72</f>
        <v>42.996681724675327</v>
      </c>
      <c r="O964" s="63">
        <f>[1]ФАП!CX$72</f>
        <v>42.996681724675327</v>
      </c>
      <c r="P964" s="63">
        <f>[1]ФАП!EG$72</f>
        <v>42.008252259740267</v>
      </c>
      <c r="Q964" s="45">
        <f t="shared" si="322"/>
        <v>0</v>
      </c>
      <c r="R964" s="45">
        <f t="shared" si="325"/>
        <v>0</v>
      </c>
    </row>
    <row r="965" spans="2:18" s="41" customFormat="1" ht="29.25" customHeight="1" x14ac:dyDescent="0.25">
      <c r="B965" s="71"/>
      <c r="C965" s="4" t="s">
        <v>35</v>
      </c>
      <c r="D965" s="61" t="s">
        <v>30</v>
      </c>
      <c r="E965" s="73">
        <f>[1]ФАП!W$73</f>
        <v>569</v>
      </c>
      <c r="F965" s="63">
        <f>[1]ФАП!EL$73</f>
        <v>140.60409138701303</v>
      </c>
      <c r="G965" s="64">
        <f t="shared" si="335"/>
        <v>569</v>
      </c>
      <c r="H965" s="64">
        <f>[1]ФАП!G$73</f>
        <v>140</v>
      </c>
      <c r="I965" s="64">
        <f>[1]ФАП!K$73</f>
        <v>143</v>
      </c>
      <c r="J965" s="64">
        <f>[1]ФАП!O$73</f>
        <v>144</v>
      </c>
      <c r="K965" s="64">
        <f>[1]ФАП!V$73</f>
        <v>142</v>
      </c>
      <c r="L965" s="63">
        <f>[1]ФАП!EL$73</f>
        <v>140.60409138701303</v>
      </c>
      <c r="M965" s="63">
        <f>[1]ФАП!BJ$73</f>
        <v>34.595031272727283</v>
      </c>
      <c r="N965" s="63">
        <f>[1]ФАП!CD$73</f>
        <v>35.336353371428579</v>
      </c>
      <c r="O965" s="63">
        <f>[1]ФАП!CX$73</f>
        <v>35.583460737662342</v>
      </c>
      <c r="P965" s="63">
        <f>[1]ФАП!EG$73</f>
        <v>35.089246005194809</v>
      </c>
      <c r="Q965" s="45">
        <f t="shared" si="322"/>
        <v>0</v>
      </c>
      <c r="R965" s="45">
        <f t="shared" si="325"/>
        <v>0</v>
      </c>
    </row>
    <row r="966" spans="2:18" s="41" customFormat="1" ht="29.25" customHeight="1" x14ac:dyDescent="0.25">
      <c r="B966" s="71"/>
      <c r="C966" s="50" t="s">
        <v>36</v>
      </c>
      <c r="D966" s="59" t="s">
        <v>30</v>
      </c>
      <c r="E966" s="72">
        <f>SUM(E967:E975)</f>
        <v>3648</v>
      </c>
      <c r="F966" s="72">
        <f t="shared" ref="F966:P966" si="336">SUM(F967:F975)</f>
        <v>868.12740019199987</v>
      </c>
      <c r="G966" s="72">
        <f t="shared" si="336"/>
        <v>3648</v>
      </c>
      <c r="H966" s="72">
        <f t="shared" si="336"/>
        <v>622</v>
      </c>
      <c r="I966" s="72">
        <f t="shared" si="336"/>
        <v>849</v>
      </c>
      <c r="J966" s="72">
        <f t="shared" si="336"/>
        <v>883</v>
      </c>
      <c r="K966" s="72">
        <f t="shared" si="336"/>
        <v>1294</v>
      </c>
      <c r="L966" s="72">
        <f t="shared" si="336"/>
        <v>868.12740019199998</v>
      </c>
      <c r="M966" s="72">
        <f t="shared" si="336"/>
        <v>150.22976186400001</v>
      </c>
      <c r="N966" s="72">
        <f t="shared" si="336"/>
        <v>202.30398302399999</v>
      </c>
      <c r="O966" s="72">
        <f t="shared" si="336"/>
        <v>208.69240516799999</v>
      </c>
      <c r="P966" s="72">
        <f t="shared" si="336"/>
        <v>306.90125013600004</v>
      </c>
      <c r="Q966" s="45">
        <f t="shared" si="322"/>
        <v>0</v>
      </c>
      <c r="R966" s="45">
        <f t="shared" si="325"/>
        <v>0</v>
      </c>
    </row>
    <row r="967" spans="2:18" s="41" customFormat="1" ht="29.25" customHeight="1" x14ac:dyDescent="0.25">
      <c r="B967" s="71"/>
      <c r="C967" s="5" t="s">
        <v>20</v>
      </c>
      <c r="D967" s="61" t="s">
        <v>30</v>
      </c>
      <c r="E967" s="73">
        <f>'[1]разовые без стом'!W$175</f>
        <v>291</v>
      </c>
      <c r="F967" s="63">
        <f>'[1]разовые без стом'!ER$175</f>
        <v>71.098065167999991</v>
      </c>
      <c r="G967" s="64">
        <f>SUM(H967:K967)</f>
        <v>291</v>
      </c>
      <c r="H967" s="64">
        <f>'[1]разовые без стом'!G$175</f>
        <v>28</v>
      </c>
      <c r="I967" s="64">
        <f>'[1]разовые без стом'!K$175</f>
        <v>72</v>
      </c>
      <c r="J967" s="64">
        <f>'[1]разовые без стом'!O$175</f>
        <v>56</v>
      </c>
      <c r="K967" s="64">
        <f>'[1]разовые без стом'!V$175</f>
        <v>135</v>
      </c>
      <c r="L967" s="63">
        <f>SUM(M967:P967)</f>
        <v>71.098065167999991</v>
      </c>
      <c r="M967" s="63">
        <f>'[1]разовые без стом'!BL$175</f>
        <v>6.8410509439999991</v>
      </c>
      <c r="N967" s="63">
        <f>'[1]разовые без стом'!CH$175</f>
        <v>17.591273855999997</v>
      </c>
      <c r="O967" s="63">
        <f>'[1]разовые без стом'!DD$175</f>
        <v>13.682101887999998</v>
      </c>
      <c r="P967" s="63">
        <f>'[1]разовые без стом'!EM$175</f>
        <v>32.983638479999996</v>
      </c>
      <c r="Q967" s="45">
        <f t="shared" si="322"/>
        <v>0</v>
      </c>
      <c r="R967" s="45">
        <f t="shared" si="325"/>
        <v>0</v>
      </c>
    </row>
    <row r="968" spans="2:18" s="41" customFormat="1" ht="29.25" customHeight="1" x14ac:dyDescent="0.25">
      <c r="B968" s="71"/>
      <c r="C968" s="5" t="s">
        <v>16</v>
      </c>
      <c r="D968" s="61" t="s">
        <v>30</v>
      </c>
      <c r="E968" s="73">
        <f>'[1]разовые без стом'!W$176</f>
        <v>298</v>
      </c>
      <c r="F968" s="63">
        <f>'[1]разовые без стом'!ER$176</f>
        <v>92.136829615999986</v>
      </c>
      <c r="G968" s="64">
        <f t="shared" ref="G968:G975" si="337">SUM(H968:K968)</f>
        <v>298</v>
      </c>
      <c r="H968" s="64">
        <f>'[1]разовые без стом'!G$176</f>
        <v>28</v>
      </c>
      <c r="I968" s="64">
        <f>'[1]разовые без стом'!K$176</f>
        <v>67</v>
      </c>
      <c r="J968" s="64">
        <f>'[1]разовые без стом'!O$176</f>
        <v>65</v>
      </c>
      <c r="K968" s="64">
        <f>'[1]разовые без стом'!V$176</f>
        <v>138</v>
      </c>
      <c r="L968" s="63">
        <f t="shared" ref="L968:L975" si="338">SUM(M968:P968)</f>
        <v>92.136829616</v>
      </c>
      <c r="M968" s="63">
        <f>'[1]разовые без стом'!BL$176</f>
        <v>8.6571517759999992</v>
      </c>
      <c r="N968" s="63">
        <f>'[1]разовые без стом'!CH$176</f>
        <v>20.715327463999998</v>
      </c>
      <c r="O968" s="63">
        <f>'[1]разовые без стом'!DD$176</f>
        <v>20.096959480000002</v>
      </c>
      <c r="P968" s="63">
        <f>'[1]разовые без стом'!EM$176</f>
        <v>42.667390895999993</v>
      </c>
      <c r="Q968" s="45">
        <f t="shared" si="322"/>
        <v>0</v>
      </c>
      <c r="R968" s="45">
        <f t="shared" si="325"/>
        <v>0</v>
      </c>
    </row>
    <row r="969" spans="2:18" s="41" customFormat="1" ht="29.25" customHeight="1" x14ac:dyDescent="0.25">
      <c r="B969" s="71"/>
      <c r="C969" s="5" t="s">
        <v>17</v>
      </c>
      <c r="D969" s="61" t="s">
        <v>30</v>
      </c>
      <c r="E969" s="73">
        <f>'[1]разовые без стом'!W$177</f>
        <v>308</v>
      </c>
      <c r="F969" s="63">
        <f>'[1]разовые без стом'!ER$177</f>
        <v>67.576613103999989</v>
      </c>
      <c r="G969" s="64">
        <f t="shared" si="337"/>
        <v>308</v>
      </c>
      <c r="H969" s="64">
        <f>'[1]разовые без стом'!G$177</f>
        <v>30</v>
      </c>
      <c r="I969" s="64">
        <f>'[1]разовые без стом'!K$177</f>
        <v>62</v>
      </c>
      <c r="J969" s="64">
        <f>'[1]разовые без стом'!O$177</f>
        <v>82</v>
      </c>
      <c r="K969" s="64">
        <f>'[1]разовые без стом'!V$177</f>
        <v>134</v>
      </c>
      <c r="L969" s="63">
        <f t="shared" si="338"/>
        <v>67.576613104000003</v>
      </c>
      <c r="M969" s="63">
        <f>'[1]разовые без стом'!BL$177</f>
        <v>6.58213764</v>
      </c>
      <c r="N969" s="63">
        <f>'[1]разовые без стом'!CH$177</f>
        <v>13.603084455999999</v>
      </c>
      <c r="O969" s="63">
        <f>'[1]разовые без стом'!DD$177</f>
        <v>17.991176215999999</v>
      </c>
      <c r="P969" s="63">
        <f>'[1]разовые без стом'!EM$177</f>
        <v>29.400214792</v>
      </c>
      <c r="Q969" s="45">
        <f t="shared" si="322"/>
        <v>0</v>
      </c>
      <c r="R969" s="45">
        <f t="shared" si="325"/>
        <v>0</v>
      </c>
    </row>
    <row r="970" spans="2:18" s="41" customFormat="1" ht="29.25" customHeight="1" x14ac:dyDescent="0.25">
      <c r="B970" s="71"/>
      <c r="C970" s="5" t="s">
        <v>37</v>
      </c>
      <c r="D970" s="61" t="s">
        <v>30</v>
      </c>
      <c r="E970" s="73">
        <f>'[1]разовые без стом'!W$178</f>
        <v>322</v>
      </c>
      <c r="F970" s="63">
        <f>'[1]разовые без стом'!ER$178</f>
        <v>92.572268151999992</v>
      </c>
      <c r="G970" s="64">
        <f t="shared" si="337"/>
        <v>322</v>
      </c>
      <c r="H970" s="64">
        <f>'[1]разовые без стом'!G$178</f>
        <v>30</v>
      </c>
      <c r="I970" s="64">
        <f>'[1]разовые без стом'!K$178</f>
        <v>60</v>
      </c>
      <c r="J970" s="64">
        <f>'[1]разовые без стом'!O$178</f>
        <v>72</v>
      </c>
      <c r="K970" s="64">
        <f>'[1]разовые без стом'!V$178</f>
        <v>160</v>
      </c>
      <c r="L970" s="63">
        <f t="shared" si="338"/>
        <v>92.572268151999992</v>
      </c>
      <c r="M970" s="63">
        <f>'[1]разовые без стом'!BL$178</f>
        <v>8.6247454799999996</v>
      </c>
      <c r="N970" s="63">
        <f>'[1]разовые без стом'!CH$178</f>
        <v>17.249490960000003</v>
      </c>
      <c r="O970" s="63">
        <f>'[1]разовые без стом'!DD$178</f>
        <v>20.699389151999998</v>
      </c>
      <c r="P970" s="63">
        <f>'[1]разовые без стом'!EM$178</f>
        <v>45.99864256</v>
      </c>
      <c r="Q970" s="45">
        <f t="shared" si="322"/>
        <v>0</v>
      </c>
      <c r="R970" s="45">
        <f t="shared" si="325"/>
        <v>0</v>
      </c>
    </row>
    <row r="971" spans="2:18" s="41" customFormat="1" ht="29.25" customHeight="1" x14ac:dyDescent="0.25">
      <c r="B971" s="71"/>
      <c r="C971" s="5" t="s">
        <v>31</v>
      </c>
      <c r="D971" s="61" t="s">
        <v>30</v>
      </c>
      <c r="E971" s="73">
        <f>'[1]разовые без стом'!W$179</f>
        <v>295</v>
      </c>
      <c r="F971" s="63">
        <f>'[1]разовые без стом'!ER$179</f>
        <v>50.441386840000007</v>
      </c>
      <c r="G971" s="64">
        <f t="shared" si="337"/>
        <v>295</v>
      </c>
      <c r="H971" s="64">
        <f>'[1]разовые без стом'!G$179</f>
        <v>29</v>
      </c>
      <c r="I971" s="64">
        <f>'[1]разовые без стом'!K$179</f>
        <v>66</v>
      </c>
      <c r="J971" s="64">
        <f>'[1]разовые без стом'!O$179</f>
        <v>72</v>
      </c>
      <c r="K971" s="64">
        <f>'[1]разовые без стом'!V$179</f>
        <v>128</v>
      </c>
      <c r="L971" s="63">
        <f t="shared" si="338"/>
        <v>50.441386840000007</v>
      </c>
      <c r="M971" s="63">
        <f>'[1]разовые без стом'!BL$179</f>
        <v>4.9586448079999998</v>
      </c>
      <c r="N971" s="63">
        <f>'[1]разовые без стом'!CH$179</f>
        <v>11.285191632</v>
      </c>
      <c r="O971" s="63">
        <f>'[1]разовые без стом'!DD$179</f>
        <v>12.311118144</v>
      </c>
      <c r="P971" s="63">
        <f>'[1]разовые без стом'!EM$179</f>
        <v>21.886432256000003</v>
      </c>
      <c r="Q971" s="45">
        <f t="shared" si="322"/>
        <v>0</v>
      </c>
      <c r="R971" s="45">
        <f t="shared" si="325"/>
        <v>0</v>
      </c>
    </row>
    <row r="972" spans="2:18" s="41" customFormat="1" ht="29.25" customHeight="1" x14ac:dyDescent="0.25">
      <c r="B972" s="71"/>
      <c r="C972" s="5" t="s">
        <v>21</v>
      </c>
      <c r="D972" s="61" t="s">
        <v>30</v>
      </c>
      <c r="E972" s="73">
        <f>'[1]разовые без стом'!W$180</f>
        <v>242</v>
      </c>
      <c r="F972" s="63">
        <f>'[1]разовые без стом'!ER$180</f>
        <v>35.471074496</v>
      </c>
      <c r="G972" s="64">
        <f t="shared" si="337"/>
        <v>242</v>
      </c>
      <c r="H972" s="64">
        <f>'[1]разовые без стом'!G$180</f>
        <v>28</v>
      </c>
      <c r="I972" s="64">
        <f>'[1]разовые без стом'!K$180</f>
        <v>50</v>
      </c>
      <c r="J972" s="64">
        <f>'[1]разовые без стом'!O$180</f>
        <v>64</v>
      </c>
      <c r="K972" s="64">
        <f>'[1]разовые без стом'!V$180</f>
        <v>100</v>
      </c>
      <c r="L972" s="63">
        <f t="shared" si="338"/>
        <v>35.471074496</v>
      </c>
      <c r="M972" s="63">
        <f>'[1]разовые без стом'!BL$180</f>
        <v>4.104091264</v>
      </c>
      <c r="N972" s="63">
        <f>'[1]разовые без стом'!CH$180</f>
        <v>7.328734400000001</v>
      </c>
      <c r="O972" s="63">
        <f>'[1]разовые без стом'!DD$180</f>
        <v>9.3807800320000005</v>
      </c>
      <c r="P972" s="63">
        <f>'[1]разовые без стом'!EM$180</f>
        <v>14.6574688</v>
      </c>
      <c r="Q972" s="45">
        <f t="shared" si="322"/>
        <v>0</v>
      </c>
      <c r="R972" s="45">
        <f t="shared" si="325"/>
        <v>0</v>
      </c>
    </row>
    <row r="973" spans="2:18" s="41" customFormat="1" ht="29.25" customHeight="1" x14ac:dyDescent="0.25">
      <c r="B973" s="71"/>
      <c r="C973" s="5" t="s">
        <v>14</v>
      </c>
      <c r="D973" s="61" t="s">
        <v>30</v>
      </c>
      <c r="E973" s="73">
        <f>'[1]разовые без стом'!W$181</f>
        <v>720</v>
      </c>
      <c r="F973" s="63">
        <f>'[1]разовые без стом'!ER$181</f>
        <v>223.61788800000002</v>
      </c>
      <c r="G973" s="64">
        <f t="shared" si="337"/>
        <v>720</v>
      </c>
      <c r="H973" s="64">
        <f>'[1]разовые без стом'!G$181</f>
        <v>180</v>
      </c>
      <c r="I973" s="64">
        <f>'[1]разовые без стом'!K$181</f>
        <v>180</v>
      </c>
      <c r="J973" s="64">
        <f>'[1]разовые без стом'!O$181</f>
        <v>180</v>
      </c>
      <c r="K973" s="64">
        <f>'[1]разовые без стом'!V$181</f>
        <v>180</v>
      </c>
      <c r="L973" s="63">
        <f t="shared" si="338"/>
        <v>223.61788800000002</v>
      </c>
      <c r="M973" s="63">
        <f>'[1]разовые без стом'!BL$181</f>
        <v>55.904472000000005</v>
      </c>
      <c r="N973" s="63">
        <f>'[1]разовые без стом'!CH$181</f>
        <v>55.904472000000005</v>
      </c>
      <c r="O973" s="63">
        <f>'[1]разовые без стом'!DD$181</f>
        <v>55.904472000000005</v>
      </c>
      <c r="P973" s="63">
        <f>'[1]разовые без стом'!EM$181</f>
        <v>55.904472000000005</v>
      </c>
      <c r="Q973" s="45">
        <f t="shared" si="322"/>
        <v>0</v>
      </c>
      <c r="R973" s="45">
        <f t="shared" si="325"/>
        <v>0</v>
      </c>
    </row>
    <row r="974" spans="2:18" s="41" customFormat="1" ht="29.25" customHeight="1" x14ac:dyDescent="0.25">
      <c r="B974" s="71"/>
      <c r="C974" s="5" t="s">
        <v>15</v>
      </c>
      <c r="D974" s="61" t="s">
        <v>30</v>
      </c>
      <c r="E974" s="73">
        <f>'[1]разовые без стом'!W$182</f>
        <v>960</v>
      </c>
      <c r="F974" s="63">
        <f>'[1]разовые без стом'!ER$182</f>
        <v>197.70825984000001</v>
      </c>
      <c r="G974" s="64">
        <f t="shared" si="337"/>
        <v>960</v>
      </c>
      <c r="H974" s="64">
        <f>'[1]разовые без стом'!G$182</f>
        <v>240</v>
      </c>
      <c r="I974" s="64">
        <f>'[1]разовые без стом'!$K$182</f>
        <v>240</v>
      </c>
      <c r="J974" s="64">
        <f>'[1]разовые без стом'!O$182</f>
        <v>240</v>
      </c>
      <c r="K974" s="64">
        <f>'[1]разовые без стом'!V$182</f>
        <v>240</v>
      </c>
      <c r="L974" s="63">
        <f t="shared" si="338"/>
        <v>197.70825984000001</v>
      </c>
      <c r="M974" s="63">
        <f>'[1]разовые без стом'!BL$182</f>
        <v>49.42706496000001</v>
      </c>
      <c r="N974" s="63">
        <f>'[1]разовые без стом'!CH$182</f>
        <v>49.427064960000003</v>
      </c>
      <c r="O974" s="63">
        <f>'[1]разовые без стом'!DD$182</f>
        <v>49.427064960000003</v>
      </c>
      <c r="P974" s="63">
        <f>'[1]разовые без стом'!EM$182</f>
        <v>49.427064960000003</v>
      </c>
      <c r="Q974" s="45">
        <f t="shared" si="322"/>
        <v>0</v>
      </c>
      <c r="R974" s="45">
        <f t="shared" si="325"/>
        <v>0</v>
      </c>
    </row>
    <row r="975" spans="2:18" s="41" customFormat="1" ht="29.25" customHeight="1" x14ac:dyDescent="0.25">
      <c r="B975" s="71"/>
      <c r="C975" s="5" t="s">
        <v>19</v>
      </c>
      <c r="D975" s="61" t="s">
        <v>30</v>
      </c>
      <c r="E975" s="73">
        <f>'[1]разовые без стом'!W$183</f>
        <v>212</v>
      </c>
      <c r="F975" s="63">
        <f>'[1]разовые без стом'!ER$183</f>
        <v>37.505014975999998</v>
      </c>
      <c r="G975" s="64">
        <f t="shared" si="337"/>
        <v>212</v>
      </c>
      <c r="H975" s="64">
        <f>'[1]разовые без стом'!G$183</f>
        <v>29</v>
      </c>
      <c r="I975" s="64">
        <f>'[1]разовые без стом'!K$183</f>
        <v>52</v>
      </c>
      <c r="J975" s="64">
        <f>'[1]разовые без стом'!O$183</f>
        <v>52</v>
      </c>
      <c r="K975" s="64">
        <f>'[1]разовые без стом'!V$183</f>
        <v>79</v>
      </c>
      <c r="L975" s="63">
        <f t="shared" si="338"/>
        <v>37.505014975999998</v>
      </c>
      <c r="M975" s="63">
        <f>'[1]разовые без стом'!BL$183</f>
        <v>5.1304029920000005</v>
      </c>
      <c r="N975" s="63">
        <f>'[1]разовые без стом'!CH$183</f>
        <v>9.1993432959999986</v>
      </c>
      <c r="O975" s="63">
        <f>'[1]разовые без стом'!DD$183</f>
        <v>9.1993432960000003</v>
      </c>
      <c r="P975" s="63">
        <f>'[1]разовые без стом'!EM$183</f>
        <v>13.975925392000001</v>
      </c>
      <c r="Q975" s="45">
        <f t="shared" si="322"/>
        <v>0</v>
      </c>
      <c r="R975" s="45">
        <f t="shared" si="325"/>
        <v>0</v>
      </c>
    </row>
    <row r="976" spans="2:18" s="41" customFormat="1" ht="29.25" customHeight="1" x14ac:dyDescent="0.25">
      <c r="B976" s="71"/>
      <c r="C976" s="50" t="s">
        <v>38</v>
      </c>
      <c r="D976" s="59" t="s">
        <v>30</v>
      </c>
      <c r="E976" s="72">
        <f>SUM(E977:E985)</f>
        <v>2001</v>
      </c>
      <c r="F976" s="72">
        <f t="shared" ref="F976:P976" si="339">SUM(F977:F985)</f>
        <v>172.839609</v>
      </c>
      <c r="G976" s="72">
        <f t="shared" si="339"/>
        <v>2001</v>
      </c>
      <c r="H976" s="72">
        <f t="shared" si="339"/>
        <v>455</v>
      </c>
      <c r="I976" s="72">
        <f t="shared" si="339"/>
        <v>467</v>
      </c>
      <c r="J976" s="72">
        <f t="shared" si="339"/>
        <v>658</v>
      </c>
      <c r="K976" s="72">
        <f t="shared" si="339"/>
        <v>421</v>
      </c>
      <c r="L976" s="72">
        <f t="shared" si="339"/>
        <v>172.839609</v>
      </c>
      <c r="M976" s="72">
        <f t="shared" si="339"/>
        <v>38.288547000000008</v>
      </c>
      <c r="N976" s="72">
        <f t="shared" si="339"/>
        <v>39.223827</v>
      </c>
      <c r="O976" s="72">
        <f t="shared" si="339"/>
        <v>60.706332000000003</v>
      </c>
      <c r="P976" s="72">
        <f t="shared" si="339"/>
        <v>34.620902999999998</v>
      </c>
      <c r="Q976" s="45">
        <f t="shared" si="322"/>
        <v>0</v>
      </c>
      <c r="R976" s="45">
        <f t="shared" si="325"/>
        <v>0</v>
      </c>
    </row>
    <row r="977" spans="2:18" s="41" customFormat="1" ht="29.25" customHeight="1" x14ac:dyDescent="0.25">
      <c r="B977" s="71"/>
      <c r="C977" s="7" t="s">
        <v>15</v>
      </c>
      <c r="D977" s="61" t="s">
        <v>30</v>
      </c>
      <c r="E977" s="73">
        <f>[1]иные!W$156</f>
        <v>255</v>
      </c>
      <c r="F977" s="63">
        <f>[1]иные!EG$156</f>
        <v>19.631430000000002</v>
      </c>
      <c r="G977" s="64">
        <f>SUM(H977:K977)</f>
        <v>255</v>
      </c>
      <c r="H977" s="64">
        <f>[1]иные!G$156</f>
        <v>45</v>
      </c>
      <c r="I977" s="64">
        <f>[1]иные!K$156</f>
        <v>70</v>
      </c>
      <c r="J977" s="64">
        <f>[1]иные!O$156</f>
        <v>95</v>
      </c>
      <c r="K977" s="64">
        <f>[1]иные!V$156</f>
        <v>45</v>
      </c>
      <c r="L977" s="63">
        <f>SUM(M977:P977)</f>
        <v>19.631430000000002</v>
      </c>
      <c r="M977" s="63">
        <f>[1]иные!BE$156</f>
        <v>3.4643700000000006</v>
      </c>
      <c r="N977" s="63">
        <f>[1]иные!BY$156</f>
        <v>5.3890200000000004</v>
      </c>
      <c r="O977" s="63">
        <f>[1]иные!CS$156</f>
        <v>7.313670000000001</v>
      </c>
      <c r="P977" s="63">
        <f>[1]иные!EB$156</f>
        <v>3.4643700000000006</v>
      </c>
      <c r="Q977" s="45">
        <f t="shared" si="322"/>
        <v>0</v>
      </c>
      <c r="R977" s="45">
        <f t="shared" si="325"/>
        <v>0</v>
      </c>
    </row>
    <row r="978" spans="2:18" s="41" customFormat="1" ht="29.25" customHeight="1" x14ac:dyDescent="0.25">
      <c r="B978" s="71"/>
      <c r="C978" s="7" t="s">
        <v>20</v>
      </c>
      <c r="D978" s="61" t="s">
        <v>30</v>
      </c>
      <c r="E978" s="73">
        <f>[1]иные!W$157</f>
        <v>169</v>
      </c>
      <c r="F978" s="63">
        <f>[1]иные!EG$157</f>
        <v>15.435107999999998</v>
      </c>
      <c r="G978" s="64">
        <f t="shared" ref="G978:G985" si="340">SUM(H978:K978)</f>
        <v>169</v>
      </c>
      <c r="H978" s="64">
        <f>[1]иные!G$157</f>
        <v>36</v>
      </c>
      <c r="I978" s="64">
        <f>[1]иные!K$157</f>
        <v>44</v>
      </c>
      <c r="J978" s="64">
        <f>[1]иные!O$157</f>
        <v>64</v>
      </c>
      <c r="K978" s="64">
        <f>[1]иные!V$157</f>
        <v>25</v>
      </c>
      <c r="L978" s="63">
        <f t="shared" ref="L978:L985" si="341">SUM(M978:P978)</f>
        <v>15.435108</v>
      </c>
      <c r="M978" s="63">
        <f>[1]иные!BE$157</f>
        <v>3.2879519999999993</v>
      </c>
      <c r="N978" s="63">
        <f>[1]иные!BY$157</f>
        <v>4.0186079999999995</v>
      </c>
      <c r="O978" s="63">
        <f>[1]иные!CS$157</f>
        <v>5.8452479999999998</v>
      </c>
      <c r="P978" s="63">
        <f>[1]иные!EB$157</f>
        <v>2.2832999999999997</v>
      </c>
      <c r="Q978" s="45">
        <f t="shared" si="322"/>
        <v>0</v>
      </c>
      <c r="R978" s="45">
        <f t="shared" si="325"/>
        <v>0</v>
      </c>
    </row>
    <row r="979" spans="2:18" s="41" customFormat="1" ht="29.25" customHeight="1" x14ac:dyDescent="0.25">
      <c r="B979" s="71"/>
      <c r="C979" s="7" t="s">
        <v>16</v>
      </c>
      <c r="D979" s="61" t="s">
        <v>30</v>
      </c>
      <c r="E979" s="73">
        <f>[1]иные!W$158</f>
        <v>206</v>
      </c>
      <c r="F979" s="63">
        <f>[1]иные!EG$158</f>
        <v>23.809068000000003</v>
      </c>
      <c r="G979" s="64">
        <f t="shared" si="340"/>
        <v>206</v>
      </c>
      <c r="H979" s="64">
        <f>[1]иные!G$158</f>
        <v>50</v>
      </c>
      <c r="I979" s="64">
        <f>[1]иные!K$158</f>
        <v>51</v>
      </c>
      <c r="J979" s="64">
        <f>[1]иные!O$158</f>
        <v>69</v>
      </c>
      <c r="K979" s="64">
        <f>[1]иные!V$158</f>
        <v>36</v>
      </c>
      <c r="L979" s="63">
        <f t="shared" si="341"/>
        <v>23.809068000000003</v>
      </c>
      <c r="M979" s="63">
        <f>[1]иные!BE$158</f>
        <v>5.7789000000000019</v>
      </c>
      <c r="N979" s="63">
        <f>[1]иные!BY$158</f>
        <v>5.8944780000000003</v>
      </c>
      <c r="O979" s="63">
        <f>[1]иные!CS$158</f>
        <v>7.9748820000000009</v>
      </c>
      <c r="P979" s="63">
        <f>[1]иные!EB$158</f>
        <v>4.1608080000000003</v>
      </c>
      <c r="Q979" s="45">
        <f t="shared" si="322"/>
        <v>0</v>
      </c>
      <c r="R979" s="45">
        <f t="shared" si="325"/>
        <v>0</v>
      </c>
    </row>
    <row r="980" spans="2:18" s="41" customFormat="1" ht="29.25" customHeight="1" x14ac:dyDescent="0.25">
      <c r="B980" s="71"/>
      <c r="C980" s="7" t="s">
        <v>17</v>
      </c>
      <c r="D980" s="61" t="s">
        <v>30</v>
      </c>
      <c r="E980" s="73">
        <f>[1]иные!W$159</f>
        <v>240</v>
      </c>
      <c r="F980" s="63">
        <f>[1]иные!EG$159</f>
        <v>19.684079999999994</v>
      </c>
      <c r="G980" s="64">
        <f t="shared" si="340"/>
        <v>240</v>
      </c>
      <c r="H980" s="64">
        <f>[1]иные!G$159</f>
        <v>45</v>
      </c>
      <c r="I980" s="64">
        <f>[1]иные!K$159</f>
        <v>60</v>
      </c>
      <c r="J980" s="64">
        <f>[1]иные!O$159</f>
        <v>90</v>
      </c>
      <c r="K980" s="64">
        <f>[1]иные!V$159</f>
        <v>45</v>
      </c>
      <c r="L980" s="63">
        <f t="shared" si="341"/>
        <v>19.684079999999998</v>
      </c>
      <c r="M980" s="63">
        <f>[1]иные!BE$159</f>
        <v>3.6907649999999999</v>
      </c>
      <c r="N980" s="63">
        <f>[1]иные!BY$159</f>
        <v>4.9210199999999986</v>
      </c>
      <c r="O980" s="63">
        <f>[1]иные!CS$159</f>
        <v>7.3815299999999997</v>
      </c>
      <c r="P980" s="63">
        <f>[1]иные!EB$159</f>
        <v>3.6907649999999999</v>
      </c>
      <c r="Q980" s="45">
        <f t="shared" si="322"/>
        <v>0</v>
      </c>
      <c r="R980" s="45">
        <f t="shared" si="325"/>
        <v>0</v>
      </c>
    </row>
    <row r="981" spans="2:18" s="41" customFormat="1" ht="29.25" customHeight="1" x14ac:dyDescent="0.25">
      <c r="B981" s="71"/>
      <c r="C981" s="7" t="s">
        <v>18</v>
      </c>
      <c r="D981" s="61" t="s">
        <v>30</v>
      </c>
      <c r="E981" s="73">
        <f>[1]иные!W$160</f>
        <v>291</v>
      </c>
      <c r="F981" s="63">
        <f>[1]иные!EG$160</f>
        <v>31.273478999999995</v>
      </c>
      <c r="G981" s="64">
        <f t="shared" si="340"/>
        <v>291</v>
      </c>
      <c r="H981" s="64">
        <f>[1]иные!G$160</f>
        <v>60</v>
      </c>
      <c r="I981" s="64">
        <f>[1]иные!K$160</f>
        <v>49</v>
      </c>
      <c r="J981" s="64">
        <f>[1]иные!O$160</f>
        <v>122</v>
      </c>
      <c r="K981" s="64">
        <f>[1]иные!V$160</f>
        <v>60</v>
      </c>
      <c r="L981" s="63">
        <f t="shared" si="341"/>
        <v>31.273478999999991</v>
      </c>
      <c r="M981" s="63">
        <f>[1]иные!BE$160</f>
        <v>6.4481399999999987</v>
      </c>
      <c r="N981" s="63">
        <f>[1]иные!BY$160</f>
        <v>5.2659809999999982</v>
      </c>
      <c r="O981" s="63">
        <f>[1]иные!CS$160</f>
        <v>13.111217999999997</v>
      </c>
      <c r="P981" s="63">
        <f>[1]иные!EB$160</f>
        <v>6.4481399999999987</v>
      </c>
      <c r="Q981" s="45">
        <f t="shared" si="322"/>
        <v>0</v>
      </c>
      <c r="R981" s="45">
        <f t="shared" si="325"/>
        <v>0</v>
      </c>
    </row>
    <row r="982" spans="2:18" s="41" customFormat="1" ht="29.25" customHeight="1" x14ac:dyDescent="0.25">
      <c r="B982" s="71"/>
      <c r="C982" s="7" t="s">
        <v>22</v>
      </c>
      <c r="D982" s="61" t="s">
        <v>30</v>
      </c>
      <c r="E982" s="73">
        <f>[1]иные!W$161</f>
        <v>202</v>
      </c>
      <c r="F982" s="63">
        <f>[1]иные!EG$161</f>
        <v>12.911436000000002</v>
      </c>
      <c r="G982" s="64">
        <f t="shared" si="340"/>
        <v>202</v>
      </c>
      <c r="H982" s="64">
        <f>[1]иные!G$161</f>
        <v>60</v>
      </c>
      <c r="I982" s="64">
        <f>[1]иные!K$161</f>
        <v>50</v>
      </c>
      <c r="J982" s="64">
        <f>[1]иные!O$161</f>
        <v>32</v>
      </c>
      <c r="K982" s="64">
        <f>[1]иные!V$161</f>
        <v>60</v>
      </c>
      <c r="L982" s="63">
        <f t="shared" si="341"/>
        <v>12.911436000000002</v>
      </c>
      <c r="M982" s="63">
        <f>[1]иные!BE$161</f>
        <v>3.8350800000000005</v>
      </c>
      <c r="N982" s="63">
        <f>[1]иные!BY$161</f>
        <v>3.1959</v>
      </c>
      <c r="O982" s="63">
        <f>[1]иные!CS$161</f>
        <v>2.0453760000000001</v>
      </c>
      <c r="P982" s="63">
        <f>[1]иные!EB$161</f>
        <v>3.8350800000000005</v>
      </c>
      <c r="Q982" s="45">
        <f t="shared" si="322"/>
        <v>0</v>
      </c>
      <c r="R982" s="45">
        <f t="shared" si="325"/>
        <v>0</v>
      </c>
    </row>
    <row r="983" spans="2:18" s="41" customFormat="1" ht="29.25" customHeight="1" x14ac:dyDescent="0.25">
      <c r="B983" s="71"/>
      <c r="C983" s="7" t="s">
        <v>21</v>
      </c>
      <c r="D983" s="61" t="s">
        <v>30</v>
      </c>
      <c r="E983" s="73">
        <f>[1]иные!W$162</f>
        <v>202</v>
      </c>
      <c r="F983" s="63">
        <f>[1]иные!EG$162</f>
        <v>11.067984000000001</v>
      </c>
      <c r="G983" s="64">
        <f t="shared" si="340"/>
        <v>202</v>
      </c>
      <c r="H983" s="64">
        <f>[1]иные!G$162</f>
        <v>60</v>
      </c>
      <c r="I983" s="64">
        <f>[1]иные!K$162</f>
        <v>50</v>
      </c>
      <c r="J983" s="64">
        <f>[1]иные!O$162</f>
        <v>32</v>
      </c>
      <c r="K983" s="64">
        <f>[1]иные!V$162</f>
        <v>60</v>
      </c>
      <c r="L983" s="63">
        <f t="shared" si="341"/>
        <v>11.067984000000001</v>
      </c>
      <c r="M983" s="63">
        <f>[1]иные!BE$162</f>
        <v>3.2875200000000002</v>
      </c>
      <c r="N983" s="63">
        <f>[1]иные!BY$162</f>
        <v>2.7396000000000003</v>
      </c>
      <c r="O983" s="63">
        <f>[1]иные!CS$162</f>
        <v>1.7533440000000002</v>
      </c>
      <c r="P983" s="63">
        <f>[1]иные!EB$162</f>
        <v>3.2875200000000002</v>
      </c>
      <c r="Q983" s="45">
        <f t="shared" si="322"/>
        <v>0</v>
      </c>
      <c r="R983" s="45">
        <f t="shared" si="325"/>
        <v>0</v>
      </c>
    </row>
    <row r="984" spans="2:18" s="41" customFormat="1" ht="29.25" customHeight="1" x14ac:dyDescent="0.25">
      <c r="B984" s="71"/>
      <c r="C984" s="7" t="s">
        <v>19</v>
      </c>
      <c r="D984" s="61" t="s">
        <v>30</v>
      </c>
      <c r="E984" s="73">
        <f>[1]иные!W$163</f>
        <v>232</v>
      </c>
      <c r="F984" s="63">
        <f>[1]иные!EG$163</f>
        <v>15.342624000000001</v>
      </c>
      <c r="G984" s="64">
        <f t="shared" si="340"/>
        <v>232</v>
      </c>
      <c r="H984" s="64">
        <f>[1]иные!G$163</f>
        <v>60</v>
      </c>
      <c r="I984" s="64">
        <f>[1]иные!K$163</f>
        <v>60</v>
      </c>
      <c r="J984" s="64">
        <f>[1]иные!O$163</f>
        <v>52</v>
      </c>
      <c r="K984" s="64">
        <f>[1]иные!V$163</f>
        <v>60</v>
      </c>
      <c r="L984" s="63">
        <f t="shared" si="341"/>
        <v>15.342624000000002</v>
      </c>
      <c r="M984" s="63">
        <f>[1]иные!BE$163</f>
        <v>3.9679200000000008</v>
      </c>
      <c r="N984" s="63">
        <f>[1]иные!BY$163</f>
        <v>3.9679200000000008</v>
      </c>
      <c r="O984" s="63">
        <f>[1]иные!CS$163</f>
        <v>3.4388640000000006</v>
      </c>
      <c r="P984" s="63">
        <f>[1]иные!EB$163</f>
        <v>3.9679200000000008</v>
      </c>
      <c r="Q984" s="45">
        <f t="shared" si="322"/>
        <v>0</v>
      </c>
      <c r="R984" s="45">
        <f t="shared" si="325"/>
        <v>0</v>
      </c>
    </row>
    <row r="985" spans="2:18" s="41" customFormat="1" ht="29.25" customHeight="1" x14ac:dyDescent="0.25">
      <c r="B985" s="71"/>
      <c r="C985" s="7" t="s">
        <v>14</v>
      </c>
      <c r="D985" s="61" t="s">
        <v>30</v>
      </c>
      <c r="E985" s="73">
        <f>[1]иные!W$164</f>
        <v>204</v>
      </c>
      <c r="F985" s="63">
        <f>[1]иные!EG$164</f>
        <v>23.684400000000004</v>
      </c>
      <c r="G985" s="64">
        <f t="shared" si="340"/>
        <v>204</v>
      </c>
      <c r="H985" s="64">
        <f>[1]иные!G$164</f>
        <v>39</v>
      </c>
      <c r="I985" s="64">
        <f>[1]иные!K$164</f>
        <v>33</v>
      </c>
      <c r="J985" s="64">
        <f>[1]иные!O$164</f>
        <v>102</v>
      </c>
      <c r="K985" s="64">
        <f>[1]иные!V$164</f>
        <v>30</v>
      </c>
      <c r="L985" s="63">
        <f t="shared" si="341"/>
        <v>23.684400000000004</v>
      </c>
      <c r="M985" s="63">
        <f>[1]иные!BE$164</f>
        <v>4.5279000000000007</v>
      </c>
      <c r="N985" s="63">
        <f>[1]иные!BY$164</f>
        <v>3.8313000000000001</v>
      </c>
      <c r="O985" s="63">
        <f>[1]иные!CS$164</f>
        <v>11.842200000000002</v>
      </c>
      <c r="P985" s="63">
        <f>[1]иные!EB$164</f>
        <v>3.4830000000000001</v>
      </c>
      <c r="Q985" s="45">
        <f t="shared" si="322"/>
        <v>0</v>
      </c>
      <c r="R985" s="45">
        <f t="shared" si="325"/>
        <v>0</v>
      </c>
    </row>
    <row r="986" spans="2:18" s="41" customFormat="1" ht="29.25" customHeight="1" x14ac:dyDescent="0.25">
      <c r="B986" s="71"/>
      <c r="C986" s="50" t="s">
        <v>39</v>
      </c>
      <c r="D986" s="59" t="s">
        <v>30</v>
      </c>
      <c r="E986" s="72">
        <f>E987</f>
        <v>496</v>
      </c>
      <c r="F986" s="72">
        <f t="shared" ref="F986:P986" si="342">F987</f>
        <v>357.57711359999996</v>
      </c>
      <c r="G986" s="72">
        <f t="shared" si="342"/>
        <v>496</v>
      </c>
      <c r="H986" s="72">
        <f t="shared" si="342"/>
        <v>156</v>
      </c>
      <c r="I986" s="72">
        <f t="shared" si="342"/>
        <v>110</v>
      </c>
      <c r="J986" s="72">
        <f t="shared" si="342"/>
        <v>110</v>
      </c>
      <c r="K986" s="72">
        <f t="shared" si="342"/>
        <v>120</v>
      </c>
      <c r="L986" s="72">
        <f t="shared" si="342"/>
        <v>357.57711359999996</v>
      </c>
      <c r="M986" s="72">
        <f t="shared" si="342"/>
        <v>112.46376959999998</v>
      </c>
      <c r="N986" s="72">
        <f t="shared" si="342"/>
        <v>79.301375999999991</v>
      </c>
      <c r="O986" s="72">
        <f t="shared" si="342"/>
        <v>79.301375999999991</v>
      </c>
      <c r="P986" s="72">
        <f t="shared" si="342"/>
        <v>86.510592000000003</v>
      </c>
      <c r="Q986" s="45">
        <f t="shared" si="322"/>
        <v>0</v>
      </c>
      <c r="R986" s="45">
        <f t="shared" si="325"/>
        <v>0</v>
      </c>
    </row>
    <row r="987" spans="2:18" s="41" customFormat="1" ht="29.25" customHeight="1" x14ac:dyDescent="0.25">
      <c r="B987" s="71"/>
      <c r="C987" s="5" t="s">
        <v>40</v>
      </c>
      <c r="D987" s="61" t="s">
        <v>30</v>
      </c>
      <c r="E987" s="73">
        <f>'[1]проф.пос. по стом. '!W$53</f>
        <v>496</v>
      </c>
      <c r="F987" s="63">
        <f>'[1]проф.пос. по стом. '!EW$53</f>
        <v>357.57711359999996</v>
      </c>
      <c r="G987" s="64">
        <f>SUM(H987:K987)</f>
        <v>496</v>
      </c>
      <c r="H987" s="64">
        <f>'[1]проф.пос. по стом. '!G$53</f>
        <v>156</v>
      </c>
      <c r="I987" s="64">
        <f>'[1]проф.пос. по стом. '!K$53</f>
        <v>110</v>
      </c>
      <c r="J987" s="64">
        <f>'[1]проф.пос. по стом. '!O$53</f>
        <v>110</v>
      </c>
      <c r="K987" s="64">
        <f>'[1]проф.пос. по стом. '!V$53</f>
        <v>120</v>
      </c>
      <c r="L987" s="63">
        <f>SUM(M987:P987)</f>
        <v>357.57711359999996</v>
      </c>
      <c r="M987" s="63">
        <f>'[1]проф.пос. по стом. '!BU$53</f>
        <v>112.46376959999998</v>
      </c>
      <c r="N987" s="63">
        <f>'[1]проф.пос. по стом. '!CO$53</f>
        <v>79.301375999999991</v>
      </c>
      <c r="O987" s="63">
        <f>'[1]проф.пос. по стом. '!DI$53</f>
        <v>79.301375999999991</v>
      </c>
      <c r="P987" s="63">
        <f>'[1]проф.пос. по стом. '!ER$53</f>
        <v>86.510592000000003</v>
      </c>
      <c r="Q987" s="45">
        <f t="shared" si="322"/>
        <v>0</v>
      </c>
      <c r="R987" s="45">
        <f t="shared" si="325"/>
        <v>0</v>
      </c>
    </row>
    <row r="988" spans="2:18" s="41" customFormat="1" ht="29.25" customHeight="1" x14ac:dyDescent="0.25">
      <c r="B988" s="71"/>
      <c r="C988" s="50" t="s">
        <v>42</v>
      </c>
      <c r="D988" s="59" t="s">
        <v>30</v>
      </c>
      <c r="E988" s="72">
        <f>'[2]ПМО взр'!BG$1172</f>
        <v>612</v>
      </c>
      <c r="F988" s="65">
        <f>'[2]ПМО взр'!NN$1172</f>
        <v>1544.556</v>
      </c>
      <c r="G988" s="66">
        <f>H988+I988+J988+K988</f>
        <v>612</v>
      </c>
      <c r="H988" s="66">
        <f>'[2]ПМО взр'!N$1172</f>
        <v>0</v>
      </c>
      <c r="I988" s="66">
        <f>'[2]ПМО взр'!Z$1172</f>
        <v>0</v>
      </c>
      <c r="J988" s="66">
        <f>'[2]ПМО взр'!AL$1172</f>
        <v>257</v>
      </c>
      <c r="K988" s="66">
        <f>'[2]ПМО взр'!BD$1172</f>
        <v>355</v>
      </c>
      <c r="L988" s="65">
        <f>M988+N988+O988+P988</f>
        <v>1544.556</v>
      </c>
      <c r="M988" s="65">
        <f>'[2]ПМО взр'!EW$1172</f>
        <v>0</v>
      </c>
      <c r="N988" s="65">
        <f>'[2]ПМО взр'!HE$1172</f>
        <v>0</v>
      </c>
      <c r="O988" s="65">
        <f>'[2]ПМО взр'!JM$1172</f>
        <v>650.15800000000002</v>
      </c>
      <c r="P988" s="65">
        <f>'[2]ПМО взр'!MY$1172</f>
        <v>894.39799999999991</v>
      </c>
      <c r="Q988" s="45">
        <f t="shared" si="322"/>
        <v>0</v>
      </c>
      <c r="R988" s="45">
        <f t="shared" si="325"/>
        <v>0</v>
      </c>
    </row>
    <row r="989" spans="2:18" s="41" customFormat="1" ht="29.25" customHeight="1" x14ac:dyDescent="0.25">
      <c r="B989" s="71"/>
      <c r="C989" s="50" t="s">
        <v>43</v>
      </c>
      <c r="D989" s="59" t="s">
        <v>30</v>
      </c>
      <c r="E989" s="72">
        <f>'[2]Проф.МО дети  '!V$459</f>
        <v>1183</v>
      </c>
      <c r="F989" s="65">
        <f>'[2]Проф.МО дети  '!DZ$459</f>
        <v>4338.3622451424308</v>
      </c>
      <c r="G989" s="77">
        <f t="shared" ref="G989:G995" si="343">H989+I989+J989+K989</f>
        <v>1183</v>
      </c>
      <c r="H989" s="66">
        <f>'[2]Проф.МО дети  '!G$459</f>
        <v>37</v>
      </c>
      <c r="I989" s="66">
        <f>'[2]Проф.МО дети  '!K$459</f>
        <v>94</v>
      </c>
      <c r="J989" s="66">
        <f>'[2]Проф.МО дети  '!O$459</f>
        <v>291</v>
      </c>
      <c r="K989" s="66">
        <f>'[2]Проф.МО дети  '!U$459</f>
        <v>761</v>
      </c>
      <c r="L989" s="65">
        <f t="shared" ref="L989:L995" si="344">M989+N989+O989+P989</f>
        <v>4338.3622451424308</v>
      </c>
      <c r="M989" s="65">
        <f>'[2]Проф.МО дети  '!BC$459</f>
        <v>99.789409790213114</v>
      </c>
      <c r="N989" s="65">
        <f>'[2]Проф.МО дети  '!BW$459</f>
        <v>217.56353727402978</v>
      </c>
      <c r="O989" s="65">
        <f>'[2]Проф.МО дети  '!CQ$459</f>
        <v>994.07658193044767</v>
      </c>
      <c r="P989" s="65">
        <f>'[2]Проф.МО дети  '!DU$459</f>
        <v>3026.9327161477399</v>
      </c>
      <c r="Q989" s="45">
        <f t="shared" si="322"/>
        <v>0</v>
      </c>
      <c r="R989" s="45">
        <f t="shared" si="325"/>
        <v>0</v>
      </c>
    </row>
    <row r="990" spans="2:18" s="41" customFormat="1" ht="29.25" customHeight="1" x14ac:dyDescent="0.25">
      <c r="B990" s="71"/>
      <c r="C990" s="50" t="s">
        <v>44</v>
      </c>
      <c r="D990" s="59" t="s">
        <v>30</v>
      </c>
      <c r="E990" s="72">
        <f>'[2]ДДС ТЖС'!V$106</f>
        <v>10</v>
      </c>
      <c r="F990" s="65">
        <f>'[2]ДДС ТЖС'!EB$106</f>
        <v>100.05694400000002</v>
      </c>
      <c r="G990" s="77">
        <f t="shared" si="343"/>
        <v>10</v>
      </c>
      <c r="H990" s="66">
        <f>'[2]ДДС ТЖС'!G$106</f>
        <v>0</v>
      </c>
      <c r="I990" s="66">
        <f>'[2]ДДС ТЖС'!K$106</f>
        <v>0</v>
      </c>
      <c r="J990" s="66">
        <f>'[2]ДДС ТЖС'!O$106</f>
        <v>0</v>
      </c>
      <c r="K990" s="66">
        <f>'[2]ДДС ТЖС'!U$106</f>
        <v>10</v>
      </c>
      <c r="L990" s="65">
        <f t="shared" si="344"/>
        <v>100.05694400000002</v>
      </c>
      <c r="M990" s="65">
        <f>'[2]ДДС ТЖС'!BE$106</f>
        <v>0</v>
      </c>
      <c r="N990" s="65">
        <f>'[2]ДДС ТЖС'!BY$106</f>
        <v>0</v>
      </c>
      <c r="O990" s="65">
        <f>'[2]ДДС ТЖС'!CS$106</f>
        <v>0</v>
      </c>
      <c r="P990" s="65">
        <f>'[2]ДДС ТЖС'!DW$106</f>
        <v>100.05694400000002</v>
      </c>
      <c r="Q990" s="45">
        <f t="shared" si="322"/>
        <v>0</v>
      </c>
      <c r="R990" s="45">
        <f t="shared" si="325"/>
        <v>0</v>
      </c>
    </row>
    <row r="991" spans="2:18" s="41" customFormat="1" ht="29.25" customHeight="1" x14ac:dyDescent="0.25">
      <c r="B991" s="71"/>
      <c r="C991" s="50" t="s">
        <v>45</v>
      </c>
      <c r="D991" s="59" t="s">
        <v>30</v>
      </c>
      <c r="E991" s="72">
        <f>'[2]ДДС опека'!V$105</f>
        <v>68</v>
      </c>
      <c r="F991" s="65">
        <f>'[2]ДДС опека'!ED$105</f>
        <v>680.25847999999996</v>
      </c>
      <c r="G991" s="77">
        <f t="shared" si="343"/>
        <v>68</v>
      </c>
      <c r="H991" s="66">
        <f>'[2]ДДС опека'!G$105</f>
        <v>0</v>
      </c>
      <c r="I991" s="66">
        <f>'[2]ДДС опека'!K$105</f>
        <v>0</v>
      </c>
      <c r="J991" s="66">
        <f>'[2]ДДС опека'!O$105</f>
        <v>0</v>
      </c>
      <c r="K991" s="66">
        <f>'[2]ДДС опека'!U$105</f>
        <v>68</v>
      </c>
      <c r="L991" s="65">
        <f t="shared" si="344"/>
        <v>680.25847999999996</v>
      </c>
      <c r="M991" s="65">
        <f>'[2]ДДС опека'!BE$105</f>
        <v>0</v>
      </c>
      <c r="N991" s="65">
        <f>'[2]ДДС опека'!BY$105</f>
        <v>0</v>
      </c>
      <c r="O991" s="65">
        <f>'[2]ДДС опека'!CS$105</f>
        <v>0</v>
      </c>
      <c r="P991" s="65">
        <f>'[2]ДДС опека'!DW$105</f>
        <v>680.25847999999996</v>
      </c>
      <c r="Q991" s="45">
        <f t="shared" si="322"/>
        <v>0</v>
      </c>
      <c r="R991" s="45">
        <f t="shared" si="325"/>
        <v>0</v>
      </c>
    </row>
    <row r="992" spans="2:18" s="41" customFormat="1" ht="29.25" customHeight="1" x14ac:dyDescent="0.25">
      <c r="B992" s="71"/>
      <c r="C992" s="50" t="s">
        <v>46</v>
      </c>
      <c r="D992" s="59" t="s">
        <v>30</v>
      </c>
      <c r="E992" s="72">
        <f>'[2]ДВН1Этап новый '!BG$971</f>
        <v>1418</v>
      </c>
      <c r="F992" s="65">
        <f>'[2]ДВН1Этап новый '!NP$971</f>
        <v>4241.5</v>
      </c>
      <c r="G992" s="66">
        <f>H992+I992+J992+K992</f>
        <v>1418</v>
      </c>
      <c r="H992" s="66">
        <f>'[2]ДВН1Этап новый '!N$971</f>
        <v>0</v>
      </c>
      <c r="I992" s="66">
        <f>'[2]ДВН1Этап новый '!Z$971</f>
        <v>0</v>
      </c>
      <c r="J992" s="66">
        <f>'[2]ДВН1Этап новый '!AL$971</f>
        <v>505</v>
      </c>
      <c r="K992" s="66">
        <f>'[2]ДВН1Этап новый '!BD$971</f>
        <v>913</v>
      </c>
      <c r="L992" s="65">
        <f t="shared" si="344"/>
        <v>4241.4999999999991</v>
      </c>
      <c r="M992" s="65">
        <f>'[2]ДВН1Этап новый '!EY$971</f>
        <v>0</v>
      </c>
      <c r="N992" s="65">
        <f>'[2]ДВН1Этап новый '!HG$971</f>
        <v>0</v>
      </c>
      <c r="O992" s="65">
        <f>'[2]ДВН1Этап новый '!JO$971</f>
        <v>1497.3070000000002</v>
      </c>
      <c r="P992" s="65">
        <f>'[2]ДВН1Этап новый '!NA$971</f>
        <v>2744.1929999999988</v>
      </c>
      <c r="Q992" s="45">
        <f t="shared" si="322"/>
        <v>0</v>
      </c>
      <c r="R992" s="45">
        <f t="shared" si="325"/>
        <v>0</v>
      </c>
    </row>
    <row r="993" spans="2:18" s="41" customFormat="1" ht="29.25" customHeight="1" x14ac:dyDescent="0.25">
      <c r="B993" s="71"/>
      <c r="C993" s="50" t="s">
        <v>47</v>
      </c>
      <c r="D993" s="59" t="s">
        <v>30</v>
      </c>
      <c r="E993" s="72">
        <f>'[2]ДВН2 этап'!BG$977</f>
        <v>47</v>
      </c>
      <c r="F993" s="65">
        <f>'[2]ДВН2 этап'!ND$977</f>
        <v>184.24800000000005</v>
      </c>
      <c r="G993" s="77">
        <f t="shared" si="343"/>
        <v>47</v>
      </c>
      <c r="H993" s="66">
        <f>'[2]ДВН2 этап'!N$977</f>
        <v>0</v>
      </c>
      <c r="I993" s="66">
        <f>'[2]ДВН2 этап'!Z$977</f>
        <v>0</v>
      </c>
      <c r="J993" s="66">
        <f>'[2]ДВН2 этап'!AL$977</f>
        <v>0</v>
      </c>
      <c r="K993" s="66">
        <f>'[2]ДВН2 этап'!BD$977</f>
        <v>47</v>
      </c>
      <c r="L993" s="65">
        <f t="shared" si="344"/>
        <v>184.24800000000005</v>
      </c>
      <c r="M993" s="65">
        <f>'[2]ДВН2 этап'!EM$977</f>
        <v>0</v>
      </c>
      <c r="N993" s="65">
        <f>'[2]ДВН2 этап'!GU$977</f>
        <v>0</v>
      </c>
      <c r="O993" s="65">
        <f>'[2]ДВН2 этап'!JC$977</f>
        <v>0</v>
      </c>
      <c r="P993" s="65">
        <f>'[2]ДВН2 этап'!MO$977</f>
        <v>184.24800000000005</v>
      </c>
      <c r="Q993" s="45">
        <f t="shared" si="322"/>
        <v>0</v>
      </c>
      <c r="R993" s="45">
        <f t="shared" si="325"/>
        <v>0</v>
      </c>
    </row>
    <row r="994" spans="2:18" s="41" customFormat="1" ht="29.25" customHeight="1" x14ac:dyDescent="0.25">
      <c r="B994" s="71"/>
      <c r="C994" s="50" t="s">
        <v>48</v>
      </c>
      <c r="D994" s="50" t="s">
        <v>30</v>
      </c>
      <c r="E994" s="72">
        <f>'[2]1 в 2 года Исследования кала'!$BF$151</f>
        <v>0</v>
      </c>
      <c r="F994" s="65">
        <f>'[2]1 в 2 года Исследования кала'!$MY$151</f>
        <v>0</v>
      </c>
      <c r="G994" s="67">
        <f t="shared" si="343"/>
        <v>0</v>
      </c>
      <c r="H994" s="66">
        <f>'[2]1 в 2 года Исследования кала'!$M$151</f>
        <v>0</v>
      </c>
      <c r="I994" s="66">
        <f>'[2]1 в 2 года Исследования кала'!$Y$151</f>
        <v>0</v>
      </c>
      <c r="J994" s="66">
        <f>'[2]1 в 2 года Исследования кала'!$AK$151</f>
        <v>0</v>
      </c>
      <c r="K994" s="66">
        <f>'[2]1 в 2 года Исследования кала'!$BC$151</f>
        <v>0</v>
      </c>
      <c r="L994" s="68">
        <f t="shared" si="344"/>
        <v>0</v>
      </c>
      <c r="M994" s="65">
        <f>'[2]1 в 2 года Исследования кала'!$EF$151</f>
        <v>0</v>
      </c>
      <c r="N994" s="65">
        <f>'[2]1 в 2 года Исследования кала'!$GN$151</f>
        <v>0</v>
      </c>
      <c r="O994" s="65">
        <f>'[2]1 в 2 года Исследования кала'!$IV$151</f>
        <v>0</v>
      </c>
      <c r="P994" s="65">
        <f>'[2]1 в 2 года Исследования кала'!$MH$151</f>
        <v>0</v>
      </c>
      <c r="Q994" s="45">
        <f t="shared" si="322"/>
        <v>0</v>
      </c>
      <c r="R994" s="45">
        <f t="shared" si="325"/>
        <v>0</v>
      </c>
    </row>
    <row r="995" spans="2:18" s="41" customFormat="1" ht="29.25" customHeight="1" x14ac:dyDescent="0.25">
      <c r="B995" s="71"/>
      <c r="C995" s="50" t="s">
        <v>49</v>
      </c>
      <c r="D995" s="50" t="s">
        <v>30</v>
      </c>
      <c r="E995" s="72">
        <f>[2]Маммография!$U$138</f>
        <v>0</v>
      </c>
      <c r="F995" s="65">
        <f>[2]Маммография!$DT$138</f>
        <v>0</v>
      </c>
      <c r="G995" s="66">
        <f t="shared" si="343"/>
        <v>0</v>
      </c>
      <c r="H995" s="66">
        <f>[2]Маммография!$F$138</f>
        <v>0</v>
      </c>
      <c r="I995" s="66">
        <f>[2]Маммография!$J$138</f>
        <v>0</v>
      </c>
      <c r="J995" s="66">
        <f>[2]Маммография!$N$138</f>
        <v>0</v>
      </c>
      <c r="K995" s="66">
        <f>[2]Маммография!$T$138</f>
        <v>0</v>
      </c>
      <c r="L995" s="65">
        <f t="shared" si="344"/>
        <v>0</v>
      </c>
      <c r="M995" s="65">
        <f>[2]Маммография!$AW$138</f>
        <v>0</v>
      </c>
      <c r="N995" s="65">
        <f>[2]Маммография!$BQ$138</f>
        <v>0</v>
      </c>
      <c r="O995" s="65">
        <f>[2]Маммография!$CK$138</f>
        <v>0</v>
      </c>
      <c r="P995" s="65">
        <f>[2]Маммография!$DO$138</f>
        <v>0</v>
      </c>
      <c r="Q995" s="45">
        <f t="shared" si="322"/>
        <v>0</v>
      </c>
      <c r="R995" s="45">
        <f t="shared" si="325"/>
        <v>0</v>
      </c>
    </row>
    <row r="996" spans="2:18" s="41" customFormat="1" ht="29.25" customHeight="1" x14ac:dyDescent="0.25">
      <c r="B996" s="71"/>
      <c r="C996" s="69" t="s">
        <v>6</v>
      </c>
      <c r="D996" s="69"/>
      <c r="E996" s="70">
        <f>E934+E945+E946+E947+E951+E962+E966+E976+E986+E988+E989+E990+E991+E992+E993+E994+E995</f>
        <v>30217</v>
      </c>
      <c r="F996" s="70">
        <f t="shared" ref="F996:P996" si="345">F934+F945+F946+F947+F951+F962+F966+F976+F986+F988+F989+F990+F991+F992+F993+F994+F995</f>
        <v>49524.630772661461</v>
      </c>
      <c r="G996" s="70">
        <f t="shared" si="345"/>
        <v>30217</v>
      </c>
      <c r="H996" s="70">
        <f t="shared" si="345"/>
        <v>6607</v>
      </c>
      <c r="I996" s="70">
        <f t="shared" si="345"/>
        <v>7081</v>
      </c>
      <c r="J996" s="70">
        <f t="shared" si="345"/>
        <v>7739</v>
      </c>
      <c r="K996" s="70">
        <f t="shared" si="345"/>
        <v>8790</v>
      </c>
      <c r="L996" s="70">
        <f t="shared" si="345"/>
        <v>49524.630772661469</v>
      </c>
      <c r="M996" s="70">
        <f t="shared" si="345"/>
        <v>9615.1600415143112</v>
      </c>
      <c r="N996" s="70">
        <f t="shared" si="345"/>
        <v>10433.81788781334</v>
      </c>
      <c r="O996" s="70">
        <f t="shared" si="345"/>
        <v>12681.08247590387</v>
      </c>
      <c r="P996" s="70">
        <f t="shared" si="345"/>
        <v>16794.570367429944</v>
      </c>
      <c r="Q996" s="45">
        <f t="shared" si="322"/>
        <v>0</v>
      </c>
      <c r="R996" s="45">
        <f t="shared" si="325"/>
        <v>0</v>
      </c>
    </row>
    <row r="997" spans="2:18" s="41" customFormat="1" ht="29.25" customHeight="1" x14ac:dyDescent="0.25">
      <c r="B997" s="71" t="s">
        <v>78</v>
      </c>
      <c r="C997" s="50" t="s">
        <v>12</v>
      </c>
      <c r="D997" s="59" t="s">
        <v>13</v>
      </c>
      <c r="E997" s="76">
        <f>SUM(E998:E1005)</f>
        <v>11973</v>
      </c>
      <c r="F997" s="76">
        <f t="shared" ref="F997:P997" si="346">SUM(F998:F1005)</f>
        <v>28071.663547799999</v>
      </c>
      <c r="G997" s="76">
        <f t="shared" si="346"/>
        <v>11973</v>
      </c>
      <c r="H997" s="76">
        <f t="shared" si="346"/>
        <v>2828</v>
      </c>
      <c r="I997" s="76">
        <f t="shared" si="346"/>
        <v>3627</v>
      </c>
      <c r="J997" s="76">
        <f t="shared" si="346"/>
        <v>2613</v>
      </c>
      <c r="K997" s="76">
        <f t="shared" si="346"/>
        <v>2905</v>
      </c>
      <c r="L997" s="76">
        <f t="shared" si="346"/>
        <v>28071.663547799999</v>
      </c>
      <c r="M997" s="76">
        <f t="shared" si="346"/>
        <v>6742.2039766999997</v>
      </c>
      <c r="N997" s="76">
        <f t="shared" si="346"/>
        <v>8105.1182759000003</v>
      </c>
      <c r="O997" s="76">
        <f t="shared" si="346"/>
        <v>6313.7917732999995</v>
      </c>
      <c r="P997" s="76">
        <f t="shared" si="346"/>
        <v>6910.5495219000004</v>
      </c>
      <c r="Q997" s="45">
        <f t="shared" si="322"/>
        <v>0</v>
      </c>
      <c r="R997" s="45">
        <f t="shared" si="325"/>
        <v>0</v>
      </c>
    </row>
    <row r="998" spans="2:18" s="41" customFormat="1" ht="29.25" customHeight="1" x14ac:dyDescent="0.25">
      <c r="B998" s="71"/>
      <c r="C998" s="46" t="s">
        <v>14</v>
      </c>
      <c r="D998" s="61" t="s">
        <v>13</v>
      </c>
      <c r="E998" s="73">
        <f>[1]заб.без.стом.!W$229</f>
        <v>2982</v>
      </c>
      <c r="F998" s="63">
        <f>[1]заб.без.стом.!EQ$229</f>
        <v>8179.1973374999989</v>
      </c>
      <c r="G998" s="64">
        <f>SUM(H998:K998)</f>
        <v>2982</v>
      </c>
      <c r="H998" s="64">
        <f>[1]заб.без.стом.!G$229</f>
        <v>746</v>
      </c>
      <c r="I998" s="64">
        <f>[1]заб.без.стом.!K$229</f>
        <v>747</v>
      </c>
      <c r="J998" s="64">
        <f>[1]заб.без.стом.!O$229</f>
        <v>745</v>
      </c>
      <c r="K998" s="64">
        <f>[1]заб.без.стом.!V$229</f>
        <v>744</v>
      </c>
      <c r="L998" s="63">
        <f>SUM(M998:P998)</f>
        <v>8179.1973374999998</v>
      </c>
      <c r="M998" s="63">
        <f>[1]заб.без.стом.!BO$229</f>
        <v>2046.1707624999999</v>
      </c>
      <c r="N998" s="63">
        <f>[1]заб.без.стом.!CI$229</f>
        <v>2048.9136187499998</v>
      </c>
      <c r="O998" s="63">
        <f>[1]заб.без.стом.!DC$229</f>
        <v>2043.42790625</v>
      </c>
      <c r="P998" s="63">
        <f>[1]заб.без.стом.!EL$229</f>
        <v>2040.6850499999998</v>
      </c>
      <c r="Q998" s="45">
        <f t="shared" ref="Q998:Q1061" si="347">E998-G998</f>
        <v>0</v>
      </c>
      <c r="R998" s="45">
        <f t="shared" si="325"/>
        <v>0</v>
      </c>
    </row>
    <row r="999" spans="2:18" s="41" customFormat="1" ht="29.25" customHeight="1" x14ac:dyDescent="0.25">
      <c r="B999" s="71"/>
      <c r="C999" s="46" t="s">
        <v>15</v>
      </c>
      <c r="D999" s="61" t="s">
        <v>13</v>
      </c>
      <c r="E999" s="73">
        <f>[1]заб.без.стом.!W$231</f>
        <v>4307</v>
      </c>
      <c r="F999" s="63">
        <f>[1]заб.без.стом.!EQ$231</f>
        <v>7655.1362509500004</v>
      </c>
      <c r="G999" s="64">
        <f t="shared" ref="G999:G1005" si="348">SUM(H999:K999)</f>
        <v>4307</v>
      </c>
      <c r="H999" s="64">
        <f>[1]заб.без.стом.!G$231</f>
        <v>930</v>
      </c>
      <c r="I999" s="64">
        <f>[1]заб.без.стом.!K$231</f>
        <v>1836</v>
      </c>
      <c r="J999" s="64">
        <f>[1]заб.без.стом.!O$231</f>
        <v>717</v>
      </c>
      <c r="K999" s="64">
        <f>[1]заб.без.стом.!V$231</f>
        <v>824</v>
      </c>
      <c r="L999" s="63">
        <f t="shared" ref="L999:L1005" si="349">SUM(M999:P999)</f>
        <v>7655.1362509500004</v>
      </c>
      <c r="M999" s="63">
        <f>[1]заб.без.стом.!BO$231</f>
        <v>1652.9548905000001</v>
      </c>
      <c r="N999" s="63">
        <f>[1]заб.без.стом.!CI$231</f>
        <v>3263.2528806</v>
      </c>
      <c r="O999" s="63">
        <f>[1]заб.без.стом.!DC$231</f>
        <v>1274.3748994500002</v>
      </c>
      <c r="P999" s="63">
        <f>[1]заб.без.стом.!EL$231</f>
        <v>1464.5535804000001</v>
      </c>
      <c r="Q999" s="45">
        <f t="shared" si="347"/>
        <v>0</v>
      </c>
      <c r="R999" s="45">
        <f t="shared" si="325"/>
        <v>0</v>
      </c>
    </row>
    <row r="1000" spans="2:18" s="41" customFormat="1" ht="29.25" customHeight="1" x14ac:dyDescent="0.25">
      <c r="B1000" s="71"/>
      <c r="C1000" s="1" t="s">
        <v>24</v>
      </c>
      <c r="D1000" s="61" t="s">
        <v>13</v>
      </c>
      <c r="E1000" s="73">
        <f>[1]заб.без.стом.!W$233</f>
        <v>421</v>
      </c>
      <c r="F1000" s="63">
        <f>[1]заб.без.стом.!EQ$233</f>
        <v>960.74574439999992</v>
      </c>
      <c r="G1000" s="64">
        <f t="shared" si="348"/>
        <v>421</v>
      </c>
      <c r="H1000" s="64">
        <f>[1]заб.без.стом.!G$233</f>
        <v>124</v>
      </c>
      <c r="I1000" s="64">
        <f>[1]заб.без.стом.!K$233</f>
        <v>72</v>
      </c>
      <c r="J1000" s="64">
        <f>[1]заб.без.стом.!O$233</f>
        <v>90</v>
      </c>
      <c r="K1000" s="64">
        <f>[1]заб.без.стом.!V$233</f>
        <v>135</v>
      </c>
      <c r="L1000" s="63">
        <f t="shared" si="349"/>
        <v>960.74574439999981</v>
      </c>
      <c r="M1000" s="63">
        <f>[1]заб.без.стом.!BO$233</f>
        <v>282.9749936</v>
      </c>
      <c r="N1000" s="63">
        <f>[1]заб.без.стом.!CI$233</f>
        <v>164.30806079999996</v>
      </c>
      <c r="O1000" s="63">
        <f>[1]заб.без.стом.!DC$233</f>
        <v>205.38507599999994</v>
      </c>
      <c r="P1000" s="63">
        <f>[1]заб.без.стом.!EL$233</f>
        <v>308.07761399999993</v>
      </c>
      <c r="Q1000" s="45">
        <f t="shared" si="347"/>
        <v>0</v>
      </c>
      <c r="R1000" s="45">
        <f t="shared" si="325"/>
        <v>0</v>
      </c>
    </row>
    <row r="1001" spans="2:18" s="41" customFormat="1" ht="29.25" customHeight="1" x14ac:dyDescent="0.25">
      <c r="B1001" s="71"/>
      <c r="C1001" s="1" t="s">
        <v>16</v>
      </c>
      <c r="D1001" s="61" t="s">
        <v>13</v>
      </c>
      <c r="E1001" s="73">
        <f>[1]заб.без.стом.!W$234</f>
        <v>830</v>
      </c>
      <c r="F1001" s="63">
        <f>[1]заб.без.стом.!EQ$234</f>
        <v>1912.3193774999995</v>
      </c>
      <c r="G1001" s="64">
        <f t="shared" si="348"/>
        <v>830</v>
      </c>
      <c r="H1001" s="64">
        <f>[1]заб.без.стом.!G$234</f>
        <v>210</v>
      </c>
      <c r="I1001" s="64">
        <f>[1]заб.без.стом.!K$234</f>
        <v>200</v>
      </c>
      <c r="J1001" s="64">
        <f>[1]заб.без.стом.!O$234</f>
        <v>250</v>
      </c>
      <c r="K1001" s="64">
        <f>[1]заб.без.стом.!V$234</f>
        <v>170</v>
      </c>
      <c r="L1001" s="63">
        <f t="shared" si="349"/>
        <v>1912.3193775</v>
      </c>
      <c r="M1001" s="63">
        <f>[1]заб.без.стом.!BO$234</f>
        <v>483.83984249999997</v>
      </c>
      <c r="N1001" s="63">
        <f>[1]заб.без.стом.!CI$234</f>
        <v>460.79984999999999</v>
      </c>
      <c r="O1001" s="63">
        <f>[1]заб.без.стом.!DC$234</f>
        <v>575.99981249999996</v>
      </c>
      <c r="P1001" s="63">
        <f>[1]заб.без.стом.!EL$234</f>
        <v>391.67987249999999</v>
      </c>
      <c r="Q1001" s="45">
        <f t="shared" si="347"/>
        <v>0</v>
      </c>
      <c r="R1001" s="45">
        <f t="shared" si="325"/>
        <v>0</v>
      </c>
    </row>
    <row r="1002" spans="2:18" s="41" customFormat="1" ht="29.25" customHeight="1" x14ac:dyDescent="0.25">
      <c r="B1002" s="71"/>
      <c r="C1002" s="1" t="s">
        <v>17</v>
      </c>
      <c r="D1002" s="61" t="s">
        <v>13</v>
      </c>
      <c r="E1002" s="73">
        <f>[1]заб.без.стом.!W$235</f>
        <v>550</v>
      </c>
      <c r="F1002" s="63">
        <f>[1]заб.без.стом.!EQ$235</f>
        <v>1134.4453450000001</v>
      </c>
      <c r="G1002" s="64">
        <f t="shared" si="348"/>
        <v>550</v>
      </c>
      <c r="H1002" s="64">
        <f>[1]заб.без.стом.!G$235</f>
        <v>0</v>
      </c>
      <c r="I1002" s="64">
        <f>[1]заб.без.стом.!K$235</f>
        <v>51</v>
      </c>
      <c r="J1002" s="64">
        <f>[1]заб.без.стом.!O$235</f>
        <v>239</v>
      </c>
      <c r="K1002" s="64">
        <f>[1]заб.без.стом.!V$235</f>
        <v>260</v>
      </c>
      <c r="L1002" s="63">
        <f t="shared" si="349"/>
        <v>1134.4453450000001</v>
      </c>
      <c r="M1002" s="63">
        <f>[1]заб.без.стом.!BO$235</f>
        <v>0</v>
      </c>
      <c r="N1002" s="63">
        <f>[1]заб.без.стом.!CI$235</f>
        <v>105.19402289999999</v>
      </c>
      <c r="O1002" s="63">
        <f>[1]заб.без.стом.!DC$235</f>
        <v>492.96806810000004</v>
      </c>
      <c r="P1002" s="63">
        <f>[1]заб.без.стом.!EL$235</f>
        <v>536.28325400000006</v>
      </c>
      <c r="Q1002" s="45">
        <f t="shared" si="347"/>
        <v>0</v>
      </c>
      <c r="R1002" s="45">
        <f t="shared" si="325"/>
        <v>0</v>
      </c>
    </row>
    <row r="1003" spans="2:18" s="41" customFormat="1" ht="29.25" customHeight="1" x14ac:dyDescent="0.25">
      <c r="B1003" s="71"/>
      <c r="C1003" s="1" t="s">
        <v>18</v>
      </c>
      <c r="D1003" s="61" t="s">
        <v>13</v>
      </c>
      <c r="E1003" s="73">
        <f>[1]заб.без.стом.!W$236</f>
        <v>1491</v>
      </c>
      <c r="F1003" s="63">
        <f>[1]заб.без.стом.!EQ$236</f>
        <v>5071.102349249999</v>
      </c>
      <c r="G1003" s="64">
        <f t="shared" si="348"/>
        <v>1491</v>
      </c>
      <c r="H1003" s="64">
        <f>[1]заб.без.стом.!G$236</f>
        <v>372</v>
      </c>
      <c r="I1003" s="64">
        <f>[1]заб.без.стом.!K$236</f>
        <v>375</v>
      </c>
      <c r="J1003" s="64">
        <f>[1]заб.без.стом.!O$236</f>
        <v>372</v>
      </c>
      <c r="K1003" s="64">
        <f>[1]заб.без.стом.!V$236</f>
        <v>372</v>
      </c>
      <c r="L1003" s="63">
        <f t="shared" si="349"/>
        <v>5071.102349249999</v>
      </c>
      <c r="M1003" s="63">
        <f>[1]заб.без.стом.!BO$236</f>
        <v>1265.2247309999998</v>
      </c>
      <c r="N1003" s="63">
        <f>[1]заб.без.стом.!CI$236</f>
        <v>1275.4281562499998</v>
      </c>
      <c r="O1003" s="63">
        <f>[1]заб.без.стом.!DC$236</f>
        <v>1265.2247309999998</v>
      </c>
      <c r="P1003" s="63">
        <f>[1]заб.без.стом.!EL$236</f>
        <v>1265.2247309999998</v>
      </c>
      <c r="Q1003" s="45">
        <f t="shared" si="347"/>
        <v>0</v>
      </c>
      <c r="R1003" s="45">
        <f t="shared" si="325"/>
        <v>0</v>
      </c>
    </row>
    <row r="1004" spans="2:18" s="41" customFormat="1" ht="29.25" customHeight="1" x14ac:dyDescent="0.25">
      <c r="B1004" s="71"/>
      <c r="C1004" s="1" t="s">
        <v>19</v>
      </c>
      <c r="D1004" s="61" t="s">
        <v>13</v>
      </c>
      <c r="E1004" s="73">
        <f>[1]заб.без.стом.!W$237</f>
        <v>492</v>
      </c>
      <c r="F1004" s="63">
        <f>[1]заб.без.стом.!EQ$237</f>
        <v>1144.3635131999999</v>
      </c>
      <c r="G1004" s="64">
        <f t="shared" si="348"/>
        <v>492</v>
      </c>
      <c r="H1004" s="64">
        <f>[1]заб.без.стом.!G$237</f>
        <v>146</v>
      </c>
      <c r="I1004" s="64">
        <f>[1]заб.без.стом.!K$237</f>
        <v>146</v>
      </c>
      <c r="J1004" s="64">
        <f>[1]заб.без.стом.!O$237</f>
        <v>100</v>
      </c>
      <c r="K1004" s="64">
        <f>[1]заб.без.стом.!V$237</f>
        <v>100</v>
      </c>
      <c r="L1004" s="63">
        <f t="shared" si="349"/>
        <v>1144.3635131999999</v>
      </c>
      <c r="M1004" s="63">
        <f>[1]заб.без.стом.!BO$237</f>
        <v>339.5875466</v>
      </c>
      <c r="N1004" s="63">
        <f>[1]заб.без.стом.!CI$237</f>
        <v>339.5875466</v>
      </c>
      <c r="O1004" s="63">
        <f>[1]заб.без.стом.!DC$237</f>
        <v>232.59421000000003</v>
      </c>
      <c r="P1004" s="63">
        <f>[1]заб.без.стом.!EL$237</f>
        <v>232.59421000000003</v>
      </c>
      <c r="Q1004" s="45">
        <f t="shared" si="347"/>
        <v>0</v>
      </c>
      <c r="R1004" s="45">
        <f t="shared" ref="R1004:R1069" si="350">F1004-L1004</f>
        <v>0</v>
      </c>
    </row>
    <row r="1005" spans="2:18" s="41" customFormat="1" ht="29.25" customHeight="1" x14ac:dyDescent="0.25">
      <c r="B1005" s="71"/>
      <c r="C1005" s="1" t="s">
        <v>20</v>
      </c>
      <c r="D1005" s="61" t="s">
        <v>13</v>
      </c>
      <c r="E1005" s="73">
        <f>[1]заб.без.стом.!W$238</f>
        <v>900</v>
      </c>
      <c r="F1005" s="63">
        <f>[1]заб.без.стом.!EQ$238</f>
        <v>2014.3536300000001</v>
      </c>
      <c r="G1005" s="64">
        <f t="shared" si="348"/>
        <v>900</v>
      </c>
      <c r="H1005" s="64">
        <f>[1]заб.без.стом.!G$238</f>
        <v>300</v>
      </c>
      <c r="I1005" s="64">
        <f>[1]заб.без.стом.!K$238</f>
        <v>200</v>
      </c>
      <c r="J1005" s="64">
        <f>[1]заб.без.стом.!O$238</f>
        <v>100</v>
      </c>
      <c r="K1005" s="64">
        <f>[1]заб.без.стом.!V$238</f>
        <v>300</v>
      </c>
      <c r="L1005" s="63">
        <f t="shared" si="349"/>
        <v>2014.3536300000001</v>
      </c>
      <c r="M1005" s="63">
        <f>[1]заб.без.стом.!BO$238</f>
        <v>671.45121000000006</v>
      </c>
      <c r="N1005" s="63">
        <f>[1]заб.без.стом.!CI$238</f>
        <v>447.63414</v>
      </c>
      <c r="O1005" s="63">
        <f>[1]заб.без.стом.!DC$238</f>
        <v>223.81707</v>
      </c>
      <c r="P1005" s="63">
        <f>[1]заб.без.стом.!EL$238</f>
        <v>671.45121000000006</v>
      </c>
      <c r="Q1005" s="45">
        <f t="shared" si="347"/>
        <v>0</v>
      </c>
      <c r="R1005" s="45">
        <f t="shared" si="350"/>
        <v>0</v>
      </c>
    </row>
    <row r="1006" spans="2:18" s="41" customFormat="1" ht="29.25" customHeight="1" x14ac:dyDescent="0.25">
      <c r="B1006" s="71"/>
      <c r="C1006" s="50" t="s">
        <v>25</v>
      </c>
      <c r="D1006" s="59" t="s">
        <v>13</v>
      </c>
      <c r="E1006" s="72">
        <f>'[1]стом обр.'!W$40</f>
        <v>544</v>
      </c>
      <c r="F1006" s="65">
        <f>'[1]стом обр.'!FE$40</f>
        <v>1001.4474239999997</v>
      </c>
      <c r="G1006" s="77">
        <f>H1006+I1006+J1006+K1006</f>
        <v>544</v>
      </c>
      <c r="H1006" s="66">
        <f>'[1]стом обр.'!G$40</f>
        <v>131</v>
      </c>
      <c r="I1006" s="66">
        <f>'[1]стом обр.'!K$40</f>
        <v>124</v>
      </c>
      <c r="J1006" s="66">
        <f>'[1]стом обр.'!O$40</f>
        <v>135</v>
      </c>
      <c r="K1006" s="66">
        <f>'[1]стом обр.'!V$40</f>
        <v>154</v>
      </c>
      <c r="L1006" s="65">
        <f>M1006+N1006+O1006+P1006</f>
        <v>1001.4474239999998</v>
      </c>
      <c r="M1006" s="65">
        <f>'[1]стом обр.'!CC$40</f>
        <v>241.15737599999994</v>
      </c>
      <c r="N1006" s="65">
        <f>'[1]стом обр.'!CW$40</f>
        <v>228.27110399999998</v>
      </c>
      <c r="O1006" s="65">
        <f>'[1]стом обр.'!DQ$40</f>
        <v>248.52095999999992</v>
      </c>
      <c r="P1006" s="65">
        <f>'[1]стом обр.'!EZ$40</f>
        <v>283.49798399999997</v>
      </c>
      <c r="Q1006" s="45">
        <f t="shared" si="347"/>
        <v>0</v>
      </c>
      <c r="R1006" s="45">
        <f t="shared" si="350"/>
        <v>0</v>
      </c>
    </row>
    <row r="1007" spans="2:18" s="41" customFormat="1" ht="29.25" customHeight="1" x14ac:dyDescent="0.25">
      <c r="B1007" s="71"/>
      <c r="C1007" s="54" t="s">
        <v>26</v>
      </c>
      <c r="D1007" s="50" t="s">
        <v>27</v>
      </c>
      <c r="E1007" s="72">
        <f>'[1]КТМРТ(обращение)'!Y$239</f>
        <v>0</v>
      </c>
      <c r="F1007" s="65">
        <f>'[1]КТМРТ(обращение)'!EE$239</f>
        <v>0</v>
      </c>
      <c r="G1007" s="77">
        <f>SUBTOTAL(9,H1007:K1007)</f>
        <v>0</v>
      </c>
      <c r="H1007" s="66">
        <f>'[1]КТМРТ(обращение)'!H$239</f>
        <v>0</v>
      </c>
      <c r="I1007" s="66">
        <f>'[1]КТМРТ(обращение)'!L$239</f>
        <v>0</v>
      </c>
      <c r="J1007" s="66">
        <f>'[1]КТМРТ(обращение)'!Q$239</f>
        <v>0</v>
      </c>
      <c r="K1007" s="66">
        <f>'[1]КТМРТ(обращение)'!X$239</f>
        <v>0</v>
      </c>
      <c r="L1007" s="65">
        <f>SUBTOTAL(9,M1007:P1007)</f>
        <v>0</v>
      </c>
      <c r="M1007" s="65">
        <f>'[1]КТМРТ(обращение)'!BC$239</f>
        <v>0</v>
      </c>
      <c r="N1007" s="65">
        <f>'[1]КТМРТ(обращение)'!BW$239</f>
        <v>0</v>
      </c>
      <c r="O1007" s="65">
        <f>'[1]КТМРТ(обращение)'!CQ$239</f>
        <v>0</v>
      </c>
      <c r="P1007" s="65">
        <f>'[1]КТМРТ(обращение)'!DZ$239</f>
        <v>0</v>
      </c>
      <c r="Q1007" s="45">
        <f t="shared" si="347"/>
        <v>0</v>
      </c>
      <c r="R1007" s="45">
        <f t="shared" si="350"/>
        <v>0</v>
      </c>
    </row>
    <row r="1008" spans="2:18" s="41" customFormat="1" ht="29.25" customHeight="1" x14ac:dyDescent="0.25">
      <c r="B1008" s="71"/>
      <c r="C1008" s="50" t="s">
        <v>28</v>
      </c>
      <c r="D1008" s="59" t="s">
        <v>13</v>
      </c>
      <c r="E1008" s="72">
        <f>SUM(E1009:E1010)</f>
        <v>3506</v>
      </c>
      <c r="F1008" s="72">
        <f t="shared" ref="F1008:P1008" si="351">SUM(F1009:F1010)</f>
        <v>4175.2432704351359</v>
      </c>
      <c r="G1008" s="72">
        <f t="shared" si="351"/>
        <v>3506</v>
      </c>
      <c r="H1008" s="72">
        <f t="shared" si="351"/>
        <v>1018</v>
      </c>
      <c r="I1008" s="72">
        <f t="shared" si="351"/>
        <v>1823</v>
      </c>
      <c r="J1008" s="72">
        <f t="shared" si="351"/>
        <v>330</v>
      </c>
      <c r="K1008" s="72">
        <f t="shared" si="351"/>
        <v>335</v>
      </c>
      <c r="L1008" s="72">
        <f t="shared" si="351"/>
        <v>4175.2432704351359</v>
      </c>
      <c r="M1008" s="72">
        <f t="shared" si="351"/>
        <v>1260.496595848128</v>
      </c>
      <c r="N1008" s="72">
        <f t="shared" si="351"/>
        <v>2104.6935818158076</v>
      </c>
      <c r="O1008" s="72">
        <f t="shared" si="351"/>
        <v>401.43544128959996</v>
      </c>
      <c r="P1008" s="72">
        <f t="shared" si="351"/>
        <v>408.61765148160003</v>
      </c>
      <c r="Q1008" s="45">
        <f t="shared" si="347"/>
        <v>0</v>
      </c>
      <c r="R1008" s="45">
        <f t="shared" si="350"/>
        <v>0</v>
      </c>
    </row>
    <row r="1009" spans="2:18" s="41" customFormat="1" ht="29.25" customHeight="1" x14ac:dyDescent="0.25">
      <c r="B1009" s="71"/>
      <c r="C1009" s="9" t="s">
        <v>15</v>
      </c>
      <c r="D1009" s="61" t="s">
        <v>13</v>
      </c>
      <c r="E1009" s="73">
        <f>'[1]неотложка с коэф'!W$68</f>
        <v>1779</v>
      </c>
      <c r="F1009" s="63">
        <f>'[1]неотложка с коэф'!EQ$68</f>
        <v>1694.5078701183361</v>
      </c>
      <c r="G1009" s="64">
        <f>SUM(H1009:K1009)</f>
        <v>1779</v>
      </c>
      <c r="H1009" s="64">
        <f>'[1]неотложка с коэф'!G$68</f>
        <v>417</v>
      </c>
      <c r="I1009" s="64">
        <f>'[1]неотложка с коэф'!K$68</f>
        <v>1062</v>
      </c>
      <c r="J1009" s="64">
        <f>'[1]неотложка с коэф'!O$68</f>
        <v>150</v>
      </c>
      <c r="K1009" s="64">
        <f>'[1]неотложка с коэф'!V$68</f>
        <v>150</v>
      </c>
      <c r="L1009" s="63">
        <f>SUM(M1009:P1009)</f>
        <v>1694.5078701183361</v>
      </c>
      <c r="M1009" s="63">
        <f>'[1]неотложка с коэф'!BO$68</f>
        <v>397.19493076972805</v>
      </c>
      <c r="N1009" s="63">
        <f>'[1]неотложка с коэф'!CI$68</f>
        <v>1011.561190593408</v>
      </c>
      <c r="O1009" s="63">
        <f>'[1]неотложка с коэф'!DC$68</f>
        <v>142.87587437760004</v>
      </c>
      <c r="P1009" s="63">
        <f>'[1]неотложка с коэф'!EL$68</f>
        <v>142.87587437760004</v>
      </c>
      <c r="Q1009" s="45">
        <f t="shared" si="347"/>
        <v>0</v>
      </c>
      <c r="R1009" s="45">
        <f t="shared" si="350"/>
        <v>0</v>
      </c>
    </row>
    <row r="1010" spans="2:18" s="41" customFormat="1" ht="29.25" customHeight="1" x14ac:dyDescent="0.25">
      <c r="B1010" s="71"/>
      <c r="C1010" s="9" t="s">
        <v>14</v>
      </c>
      <c r="D1010" s="61" t="s">
        <v>13</v>
      </c>
      <c r="E1010" s="73">
        <f>'[1]неотложка с коэф'!W$69</f>
        <v>1727</v>
      </c>
      <c r="F1010" s="63">
        <f>'[1]неотложка с коэф'!EQ$69</f>
        <v>2480.7354003167993</v>
      </c>
      <c r="G1010" s="64">
        <f>SUM(H1010:K1010)</f>
        <v>1727</v>
      </c>
      <c r="H1010" s="64">
        <f>'[1]неотложка с коэф'!G$69</f>
        <v>601</v>
      </c>
      <c r="I1010" s="64">
        <f>'[1]неотложка с коэф'!K$69</f>
        <v>761</v>
      </c>
      <c r="J1010" s="64">
        <f>'[1]неотложка с коэф'!O$69</f>
        <v>180</v>
      </c>
      <c r="K1010" s="64">
        <f>'[1]неотложка с коэф'!V$69</f>
        <v>185</v>
      </c>
      <c r="L1010" s="63">
        <f>SUM(M1010:P1010)</f>
        <v>2480.7354003167993</v>
      </c>
      <c r="M1010" s="63">
        <f>'[1]неотложка с коэф'!BO$69</f>
        <v>863.30166507839988</v>
      </c>
      <c r="N1010" s="63">
        <f>'[1]неотложка с коэф'!CI$69</f>
        <v>1093.1323912223997</v>
      </c>
      <c r="O1010" s="63">
        <f>'[1]неотложка с коэф'!DC$69</f>
        <v>258.55956691199992</v>
      </c>
      <c r="P1010" s="63">
        <f>'[1]неотложка с коэф'!EL$69</f>
        <v>265.74177710399999</v>
      </c>
      <c r="Q1010" s="45">
        <f t="shared" si="347"/>
        <v>0</v>
      </c>
      <c r="R1010" s="45">
        <f t="shared" si="350"/>
        <v>0</v>
      </c>
    </row>
    <row r="1011" spans="2:18" s="41" customFormat="1" ht="29.25" customHeight="1" x14ac:dyDescent="0.25">
      <c r="B1011" s="71"/>
      <c r="C1011" s="50" t="s">
        <v>29</v>
      </c>
      <c r="D1011" s="59" t="s">
        <v>30</v>
      </c>
      <c r="E1011" s="72">
        <f>SUM(E1012:E1018)</f>
        <v>3612</v>
      </c>
      <c r="F1011" s="72">
        <f t="shared" ref="F1011:P1011" si="352">SUM(F1012:F1018)</f>
        <v>906.88923000000023</v>
      </c>
      <c r="G1011" s="72">
        <f t="shared" si="352"/>
        <v>3612</v>
      </c>
      <c r="H1011" s="72">
        <f t="shared" si="352"/>
        <v>1121</v>
      </c>
      <c r="I1011" s="72">
        <f t="shared" si="352"/>
        <v>924</v>
      </c>
      <c r="J1011" s="72">
        <f t="shared" si="352"/>
        <v>917</v>
      </c>
      <c r="K1011" s="72">
        <f t="shared" si="352"/>
        <v>650</v>
      </c>
      <c r="L1011" s="72">
        <f t="shared" si="352"/>
        <v>906.88923000000011</v>
      </c>
      <c r="M1011" s="72">
        <f t="shared" si="352"/>
        <v>274.76137000000006</v>
      </c>
      <c r="N1011" s="72">
        <f t="shared" si="352"/>
        <v>232.38592</v>
      </c>
      <c r="O1011" s="72">
        <f t="shared" si="352"/>
        <v>230.20816000000002</v>
      </c>
      <c r="P1011" s="72">
        <f t="shared" si="352"/>
        <v>169.53378000000004</v>
      </c>
      <c r="Q1011" s="45">
        <f t="shared" si="347"/>
        <v>0</v>
      </c>
      <c r="R1011" s="45">
        <f t="shared" si="350"/>
        <v>0</v>
      </c>
    </row>
    <row r="1012" spans="2:18" s="41" customFormat="1" ht="29.25" customHeight="1" x14ac:dyDescent="0.25">
      <c r="B1012" s="71"/>
      <c r="C1012" s="3" t="s">
        <v>14</v>
      </c>
      <c r="D1012" s="61" t="s">
        <v>30</v>
      </c>
      <c r="E1012" s="73">
        <f>[1]ДНХБ!W$184</f>
        <v>396</v>
      </c>
      <c r="F1012" s="63">
        <f>[1]ДНХБ!EE$184</f>
        <v>132.81840000000003</v>
      </c>
      <c r="G1012" s="64">
        <f>SUM(H1012:K1012)</f>
        <v>396</v>
      </c>
      <c r="H1012" s="64">
        <f>[1]ДНХБ!G$184</f>
        <v>96</v>
      </c>
      <c r="I1012" s="64">
        <f>[1]ДНХБ!K$184</f>
        <v>101</v>
      </c>
      <c r="J1012" s="64">
        <f>[1]ДНХБ!O$184</f>
        <v>100</v>
      </c>
      <c r="K1012" s="64">
        <f>[1]ДНХБ!V$184</f>
        <v>99</v>
      </c>
      <c r="L1012" s="63">
        <f>SUM(M1012:P1012)</f>
        <v>132.81840000000003</v>
      </c>
      <c r="M1012" s="63">
        <f>[1]ДНХБ!BC$184</f>
        <v>32.198400000000007</v>
      </c>
      <c r="N1012" s="63">
        <f>[1]ДНХБ!BW$184</f>
        <v>33.875399999999999</v>
      </c>
      <c r="O1012" s="63">
        <f>[1]ДНХБ!CQ$184</f>
        <v>33.540000000000006</v>
      </c>
      <c r="P1012" s="63">
        <f>[1]ДНХБ!DZ$184</f>
        <v>33.204600000000006</v>
      </c>
      <c r="Q1012" s="45">
        <f t="shared" si="347"/>
        <v>0</v>
      </c>
      <c r="R1012" s="45">
        <f t="shared" si="350"/>
        <v>0</v>
      </c>
    </row>
    <row r="1013" spans="2:18" s="41" customFormat="1" ht="29.25" customHeight="1" x14ac:dyDescent="0.25">
      <c r="B1013" s="71"/>
      <c r="C1013" s="3" t="s">
        <v>15</v>
      </c>
      <c r="D1013" s="61" t="s">
        <v>30</v>
      </c>
      <c r="E1013" s="73">
        <f>[1]ДНХБ!W$185</f>
        <v>2160</v>
      </c>
      <c r="F1013" s="63">
        <f>[1]ДНХБ!EE$185</f>
        <v>480.39264000000009</v>
      </c>
      <c r="G1013" s="64">
        <f t="shared" ref="G1013:G1018" si="353">SUM(H1013:K1013)</f>
        <v>2160</v>
      </c>
      <c r="H1013" s="64">
        <f>[1]ДНХБ!G$185</f>
        <v>795</v>
      </c>
      <c r="I1013" s="64">
        <f>[1]ДНХБ!K$185</f>
        <v>540</v>
      </c>
      <c r="J1013" s="64">
        <f>[1]ДНХБ!O$185</f>
        <v>540</v>
      </c>
      <c r="K1013" s="64">
        <f>[1]ДНХБ!V$185</f>
        <v>285</v>
      </c>
      <c r="L1013" s="63">
        <f t="shared" ref="L1013:L1018" si="354">SUM(M1013:P1013)</f>
        <v>480.39264000000003</v>
      </c>
      <c r="M1013" s="63">
        <f>[1]ДНХБ!BC$185</f>
        <v>176.81118000000001</v>
      </c>
      <c r="N1013" s="63">
        <f>[1]ДНХБ!BW$185</f>
        <v>120.09816000000002</v>
      </c>
      <c r="O1013" s="63">
        <f>[1]ДНХБ!CQ$185</f>
        <v>120.09816000000002</v>
      </c>
      <c r="P1013" s="63">
        <f>[1]ДНХБ!DZ$185</f>
        <v>63.385140000000007</v>
      </c>
      <c r="Q1013" s="45">
        <f t="shared" si="347"/>
        <v>0</v>
      </c>
      <c r="R1013" s="45">
        <f t="shared" si="350"/>
        <v>0</v>
      </c>
    </row>
    <row r="1014" spans="2:18" s="41" customFormat="1" ht="29.25" customHeight="1" x14ac:dyDescent="0.25">
      <c r="B1014" s="71"/>
      <c r="C1014" s="3" t="s">
        <v>16</v>
      </c>
      <c r="D1014" s="61" t="s">
        <v>30</v>
      </c>
      <c r="E1014" s="73">
        <f>[1]ДНХБ!W$186</f>
        <v>231</v>
      </c>
      <c r="F1014" s="63">
        <f>[1]ДНХБ!EE$186</f>
        <v>77.129051999999987</v>
      </c>
      <c r="G1014" s="64">
        <f t="shared" si="353"/>
        <v>231</v>
      </c>
      <c r="H1014" s="64">
        <f>[1]ДНХБ!G$186</f>
        <v>66</v>
      </c>
      <c r="I1014" s="64">
        <f>[1]ДНХБ!K$186</f>
        <v>58</v>
      </c>
      <c r="J1014" s="64">
        <f>[1]ДНХБ!O$186</f>
        <v>58</v>
      </c>
      <c r="K1014" s="64">
        <f>[1]ДНХБ!V$186</f>
        <v>49</v>
      </c>
      <c r="L1014" s="63">
        <f t="shared" si="354"/>
        <v>77.129052000000001</v>
      </c>
      <c r="M1014" s="63">
        <f>[1]ДНХБ!BC$186</f>
        <v>22.036872000000002</v>
      </c>
      <c r="N1014" s="63">
        <f>[1]ДНХБ!BW$186</f>
        <v>19.365735999999998</v>
      </c>
      <c r="O1014" s="63">
        <f>[1]ДНХБ!CQ$186</f>
        <v>19.365735999999998</v>
      </c>
      <c r="P1014" s="63">
        <f>[1]ДНХБ!DZ$186</f>
        <v>16.360707999999999</v>
      </c>
      <c r="Q1014" s="45">
        <f t="shared" si="347"/>
        <v>0</v>
      </c>
      <c r="R1014" s="45">
        <f t="shared" si="350"/>
        <v>0</v>
      </c>
    </row>
    <row r="1015" spans="2:18" s="41" customFormat="1" ht="29.25" customHeight="1" x14ac:dyDescent="0.25">
      <c r="B1015" s="71"/>
      <c r="C1015" s="3" t="s">
        <v>17</v>
      </c>
      <c r="D1015" s="61" t="s">
        <v>30</v>
      </c>
      <c r="E1015" s="73">
        <f>[1]ДНХБ!W$187</f>
        <v>126</v>
      </c>
      <c r="F1015" s="63">
        <f>[1]ДНХБ!EE$187</f>
        <v>29.854188000000001</v>
      </c>
      <c r="G1015" s="64">
        <f t="shared" si="353"/>
        <v>126</v>
      </c>
      <c r="H1015" s="64">
        <f>[1]ДНХБ!G$187</f>
        <v>0</v>
      </c>
      <c r="I1015" s="64">
        <f>[1]ДНХБ!K$187</f>
        <v>42</v>
      </c>
      <c r="J1015" s="64">
        <f>[1]ДНХБ!O$187</f>
        <v>42</v>
      </c>
      <c r="K1015" s="64">
        <f>[1]ДНХБ!V$187</f>
        <v>42</v>
      </c>
      <c r="L1015" s="63">
        <f t="shared" si="354"/>
        <v>29.854187999999997</v>
      </c>
      <c r="M1015" s="63">
        <f>[1]ДНХБ!BC$187</f>
        <v>0</v>
      </c>
      <c r="N1015" s="63">
        <f>[1]ДНХБ!BW$187</f>
        <v>9.951395999999999</v>
      </c>
      <c r="O1015" s="63">
        <f>[1]ДНХБ!CQ$187</f>
        <v>9.951395999999999</v>
      </c>
      <c r="P1015" s="63">
        <f>[1]ДНХБ!DZ$187</f>
        <v>9.951395999999999</v>
      </c>
      <c r="Q1015" s="45">
        <f t="shared" si="347"/>
        <v>0</v>
      </c>
      <c r="R1015" s="45">
        <f t="shared" si="350"/>
        <v>0</v>
      </c>
    </row>
    <row r="1016" spans="2:18" s="41" customFormat="1" ht="29.25" customHeight="1" x14ac:dyDescent="0.25">
      <c r="B1016" s="71"/>
      <c r="C1016" s="3" t="s">
        <v>18</v>
      </c>
      <c r="D1016" s="61" t="s">
        <v>30</v>
      </c>
      <c r="E1016" s="73">
        <f>[1]ДНХБ!W$188</f>
        <v>211</v>
      </c>
      <c r="F1016" s="63">
        <f>[1]ДНХБ!EE$188</f>
        <v>65.508325999999997</v>
      </c>
      <c r="G1016" s="64">
        <f t="shared" si="353"/>
        <v>211</v>
      </c>
      <c r="H1016" s="64">
        <f>[1]ДНХБ!G$188</f>
        <v>47</v>
      </c>
      <c r="I1016" s="64">
        <f>[1]ДНХБ!K$188</f>
        <v>58</v>
      </c>
      <c r="J1016" s="64">
        <f>[1]ДНХБ!O$188</f>
        <v>54</v>
      </c>
      <c r="K1016" s="64">
        <f>[1]ДНХБ!V$188</f>
        <v>52</v>
      </c>
      <c r="L1016" s="63">
        <f t="shared" si="354"/>
        <v>65.508325999999997</v>
      </c>
      <c r="M1016" s="63">
        <f>[1]ДНХБ!BC$188</f>
        <v>14.591901999999999</v>
      </c>
      <c r="N1016" s="63">
        <f>[1]ДНХБ!BW$188</f>
        <v>18.007027999999998</v>
      </c>
      <c r="O1016" s="63">
        <f>[1]ДНХБ!CQ$188</f>
        <v>16.765164000000002</v>
      </c>
      <c r="P1016" s="63">
        <f>[1]ДНХБ!DZ$188</f>
        <v>16.144232000000002</v>
      </c>
      <c r="Q1016" s="45">
        <f t="shared" si="347"/>
        <v>0</v>
      </c>
      <c r="R1016" s="45">
        <f t="shared" si="350"/>
        <v>0</v>
      </c>
    </row>
    <row r="1017" spans="2:18" s="41" customFormat="1" ht="29.25" customHeight="1" x14ac:dyDescent="0.25">
      <c r="B1017" s="71"/>
      <c r="C1017" s="3" t="s">
        <v>19</v>
      </c>
      <c r="D1017" s="61" t="s">
        <v>30</v>
      </c>
      <c r="E1017" s="73">
        <f>[1]ДНХБ!W$189</f>
        <v>104</v>
      </c>
      <c r="F1017" s="63">
        <f>[1]ДНХБ!EE$189</f>
        <v>19.868991999999999</v>
      </c>
      <c r="G1017" s="64">
        <f t="shared" si="353"/>
        <v>104</v>
      </c>
      <c r="H1017" s="64">
        <f>[1]ДНХБ!G$189</f>
        <v>24</v>
      </c>
      <c r="I1017" s="64">
        <f>[1]ДНХБ!K$189</f>
        <v>26</v>
      </c>
      <c r="J1017" s="64">
        <f>[1]ДНХБ!O$189</f>
        <v>27</v>
      </c>
      <c r="K1017" s="64">
        <f>[1]ДНХБ!V$189</f>
        <v>27</v>
      </c>
      <c r="L1017" s="63">
        <f t="shared" si="354"/>
        <v>19.868991999999999</v>
      </c>
      <c r="M1017" s="63">
        <f>[1]ДНХБ!BC$189</f>
        <v>4.585151999999999</v>
      </c>
      <c r="N1017" s="63">
        <f>[1]ДНХБ!BW$189</f>
        <v>4.9672479999999997</v>
      </c>
      <c r="O1017" s="63">
        <f>[1]ДНХБ!CQ$189</f>
        <v>5.158296</v>
      </c>
      <c r="P1017" s="63">
        <f>[1]ДНХБ!DZ$189</f>
        <v>5.158296</v>
      </c>
      <c r="Q1017" s="45">
        <f t="shared" si="347"/>
        <v>0</v>
      </c>
      <c r="R1017" s="45">
        <f t="shared" si="350"/>
        <v>0</v>
      </c>
    </row>
    <row r="1018" spans="2:18" s="41" customFormat="1" ht="29.25" customHeight="1" x14ac:dyDescent="0.25">
      <c r="B1018" s="71"/>
      <c r="C1018" s="3" t="s">
        <v>20</v>
      </c>
      <c r="D1018" s="61" t="s">
        <v>30</v>
      </c>
      <c r="E1018" s="73">
        <f>[1]ДНХБ!W$190</f>
        <v>384</v>
      </c>
      <c r="F1018" s="63">
        <f>[1]ДНХБ!EE$190</f>
        <v>101.31763199999997</v>
      </c>
      <c r="G1018" s="64">
        <f t="shared" si="353"/>
        <v>384</v>
      </c>
      <c r="H1018" s="64">
        <f>[1]ДНХБ!G$190</f>
        <v>93</v>
      </c>
      <c r="I1018" s="64">
        <f>[1]ДНХБ!K$190</f>
        <v>99</v>
      </c>
      <c r="J1018" s="64">
        <f>[1]ДНХБ!O$190</f>
        <v>96</v>
      </c>
      <c r="K1018" s="64">
        <f>[1]ДНХБ!V$190</f>
        <v>96</v>
      </c>
      <c r="L1018" s="63">
        <f t="shared" si="354"/>
        <v>101.31763199999997</v>
      </c>
      <c r="M1018" s="63">
        <f>[1]ДНХБ!BC$190</f>
        <v>24.537863999999995</v>
      </c>
      <c r="N1018" s="63">
        <f>[1]ДНХБ!BW$190</f>
        <v>26.120951999999992</v>
      </c>
      <c r="O1018" s="63">
        <f>[1]ДНХБ!CQ$190</f>
        <v>25.329407999999994</v>
      </c>
      <c r="P1018" s="63">
        <f>[1]ДНХБ!DZ$190</f>
        <v>25.329407999999994</v>
      </c>
      <c r="Q1018" s="45">
        <f t="shared" si="347"/>
        <v>0</v>
      </c>
      <c r="R1018" s="45">
        <f t="shared" si="350"/>
        <v>0</v>
      </c>
    </row>
    <row r="1019" spans="2:18" s="41" customFormat="1" ht="29.25" customHeight="1" x14ac:dyDescent="0.25">
      <c r="B1019" s="71"/>
      <c r="C1019" s="50" t="s">
        <v>32</v>
      </c>
      <c r="D1019" s="59" t="s">
        <v>30</v>
      </c>
      <c r="E1019" s="72">
        <f>E1020+E1021+E1022</f>
        <v>3250</v>
      </c>
      <c r="F1019" s="65">
        <f>[1]ФАП!EL$74</f>
        <v>3759.8922899999998</v>
      </c>
      <c r="G1019" s="66">
        <f>G1020+G1021+G1022</f>
        <v>3250</v>
      </c>
      <c r="H1019" s="66">
        <f t="shared" ref="H1019:K1019" si="355">H1020+H1021+H1022</f>
        <v>818</v>
      </c>
      <c r="I1019" s="66">
        <f t="shared" si="355"/>
        <v>820</v>
      </c>
      <c r="J1019" s="66">
        <f t="shared" si="355"/>
        <v>815</v>
      </c>
      <c r="K1019" s="66">
        <f t="shared" si="355"/>
        <v>797</v>
      </c>
      <c r="L1019" s="65">
        <f>[1]ФАП!EL$74</f>
        <v>3759.8922899999998</v>
      </c>
      <c r="M1019" s="65">
        <f>[1]ФАП!BJ$74</f>
        <v>404.79226200000005</v>
      </c>
      <c r="N1019" s="65">
        <f>[1]ФАП!CD$74</f>
        <v>1118.3666759999999</v>
      </c>
      <c r="O1019" s="65">
        <f>[1]ФАП!CX$74</f>
        <v>1118.3666759999999</v>
      </c>
      <c r="P1019" s="65">
        <f>[1]ФАП!EG$74</f>
        <v>1118.3666759999999</v>
      </c>
      <c r="Q1019" s="45">
        <f t="shared" si="347"/>
        <v>0</v>
      </c>
      <c r="R1019" s="45">
        <f t="shared" si="350"/>
        <v>0</v>
      </c>
    </row>
    <row r="1020" spans="2:18" s="41" customFormat="1" ht="29.25" customHeight="1" x14ac:dyDescent="0.25">
      <c r="B1020" s="71"/>
      <c r="C1020" s="4" t="s">
        <v>33</v>
      </c>
      <c r="D1020" s="61" t="s">
        <v>30</v>
      </c>
      <c r="E1020" s="73">
        <f>[1]ФАП!W$76</f>
        <v>1767</v>
      </c>
      <c r="F1020" s="63">
        <f>[1]ФАП!EL$76</f>
        <v>436.63871613506501</v>
      </c>
      <c r="G1020" s="64">
        <f>SUM(H1020:K1020)</f>
        <v>1767</v>
      </c>
      <c r="H1020" s="64">
        <f>[1]ФАП!G$76</f>
        <v>441</v>
      </c>
      <c r="I1020" s="64">
        <f>[1]ФАП!K$76</f>
        <v>444</v>
      </c>
      <c r="J1020" s="64">
        <f>[1]ФАП!O$76</f>
        <v>440</v>
      </c>
      <c r="K1020" s="64">
        <f>[1]ФАП!V$76</f>
        <v>442</v>
      </c>
      <c r="L1020" s="63">
        <f>[1]ФАП!EL$76</f>
        <v>436.63871613506501</v>
      </c>
      <c r="M1020" s="63">
        <f>[1]ФАП!BJ$76</f>
        <v>108.9743485090909</v>
      </c>
      <c r="N1020" s="63">
        <f>[1]ФАП!CD$76</f>
        <v>109.71567060779222</v>
      </c>
      <c r="O1020" s="63">
        <f>[1]ФАП!CX$76</f>
        <v>108.72724114285714</v>
      </c>
      <c r="P1020" s="63">
        <f>[1]ФАП!EG$76</f>
        <v>109.22145587532466</v>
      </c>
      <c r="Q1020" s="45">
        <f t="shared" si="347"/>
        <v>0</v>
      </c>
      <c r="R1020" s="45">
        <f t="shared" si="350"/>
        <v>0</v>
      </c>
    </row>
    <row r="1021" spans="2:18" s="41" customFormat="1" ht="29.25" customHeight="1" x14ac:dyDescent="0.25">
      <c r="B1021" s="71"/>
      <c r="C1021" s="4" t="s">
        <v>34</v>
      </c>
      <c r="D1021" s="61" t="s">
        <v>30</v>
      </c>
      <c r="E1021" s="73">
        <f>[1]ФАП!W$77</f>
        <v>1263</v>
      </c>
      <c r="F1021" s="63">
        <f>[1]ФАП!EL$77</f>
        <v>312.09660355324678</v>
      </c>
      <c r="G1021" s="64">
        <f t="shared" ref="G1021:G1022" si="356">SUM(H1021:K1021)</f>
        <v>1263</v>
      </c>
      <c r="H1021" s="64">
        <f>[1]ФАП!G$77</f>
        <v>317</v>
      </c>
      <c r="I1021" s="64">
        <f>[1]ФАП!K$77</f>
        <v>316</v>
      </c>
      <c r="J1021" s="64">
        <f>[1]ФАП!O$77</f>
        <v>315</v>
      </c>
      <c r="K1021" s="64">
        <f>[1]ФАП!V$77</f>
        <v>315</v>
      </c>
      <c r="L1021" s="63">
        <f>[1]ФАП!EL$77</f>
        <v>312.09660355324678</v>
      </c>
      <c r="M1021" s="63">
        <f>[1]ФАП!BJ$77</f>
        <v>78.333035096103899</v>
      </c>
      <c r="N1021" s="63">
        <f>[1]ФАП!CD$77</f>
        <v>78.085927729870136</v>
      </c>
      <c r="O1021" s="63">
        <f>[1]ФАП!CX$77</f>
        <v>77.838820363636358</v>
      </c>
      <c r="P1021" s="63">
        <f>[1]ФАП!EG$77</f>
        <v>77.838820363636358</v>
      </c>
      <c r="Q1021" s="45">
        <f t="shared" si="347"/>
        <v>0</v>
      </c>
      <c r="R1021" s="45">
        <f t="shared" si="350"/>
        <v>0</v>
      </c>
    </row>
    <row r="1022" spans="2:18" s="41" customFormat="1" ht="29.25" customHeight="1" x14ac:dyDescent="0.25">
      <c r="B1022" s="71"/>
      <c r="C1022" s="4" t="s">
        <v>35</v>
      </c>
      <c r="D1022" s="61" t="s">
        <v>30</v>
      </c>
      <c r="E1022" s="73">
        <f>[1]ФАП!W$78</f>
        <v>220</v>
      </c>
      <c r="F1022" s="63">
        <f>[1]ФАП!EL$78</f>
        <v>54.363620571428569</v>
      </c>
      <c r="G1022" s="64">
        <f t="shared" si="356"/>
        <v>220</v>
      </c>
      <c r="H1022" s="64">
        <f>[1]ФАП!G$78</f>
        <v>60</v>
      </c>
      <c r="I1022" s="64">
        <f>[1]ФАП!K$78</f>
        <v>60</v>
      </c>
      <c r="J1022" s="64">
        <f>[1]ФАП!O$78</f>
        <v>60</v>
      </c>
      <c r="K1022" s="64">
        <f>[1]ФАП!V$78</f>
        <v>40</v>
      </c>
      <c r="L1022" s="63">
        <f>[1]ФАП!EL$78</f>
        <v>54.363620571428569</v>
      </c>
      <c r="M1022" s="63">
        <f>[1]ФАП!BJ$78</f>
        <v>14.826441974025975</v>
      </c>
      <c r="N1022" s="63">
        <f>[1]ФАП!CD$78</f>
        <v>14.826441974025975</v>
      </c>
      <c r="O1022" s="63">
        <f>[1]ФАП!CX$78</f>
        <v>14.826441974025975</v>
      </c>
      <c r="P1022" s="63">
        <f>[1]ФАП!EG$78</f>
        <v>9.8842946493506503</v>
      </c>
      <c r="Q1022" s="45">
        <f t="shared" si="347"/>
        <v>0</v>
      </c>
      <c r="R1022" s="45">
        <f t="shared" si="350"/>
        <v>0</v>
      </c>
    </row>
    <row r="1023" spans="2:18" s="41" customFormat="1" ht="29.25" customHeight="1" x14ac:dyDescent="0.25">
      <c r="B1023" s="71"/>
      <c r="C1023" s="50" t="s">
        <v>36</v>
      </c>
      <c r="D1023" s="59" t="s">
        <v>30</v>
      </c>
      <c r="E1023" s="72">
        <f>SUM(E1024:E1030)</f>
        <v>4002</v>
      </c>
      <c r="F1023" s="72">
        <f t="shared" ref="F1023:P1023" si="357">SUM(F1024:F1030)</f>
        <v>1017.6545521479998</v>
      </c>
      <c r="G1023" s="72">
        <f t="shared" si="357"/>
        <v>4002</v>
      </c>
      <c r="H1023" s="72">
        <f t="shared" si="357"/>
        <v>741</v>
      </c>
      <c r="I1023" s="72">
        <f t="shared" si="357"/>
        <v>1139</v>
      </c>
      <c r="J1023" s="72">
        <f t="shared" si="357"/>
        <v>1207</v>
      </c>
      <c r="K1023" s="72">
        <f t="shared" si="357"/>
        <v>915</v>
      </c>
      <c r="L1023" s="72">
        <f t="shared" si="357"/>
        <v>1017.654552148</v>
      </c>
      <c r="M1023" s="72">
        <f t="shared" si="357"/>
        <v>186.37838315199997</v>
      </c>
      <c r="N1023" s="72">
        <f t="shared" si="357"/>
        <v>289.79672077199996</v>
      </c>
      <c r="O1023" s="72">
        <f t="shared" si="357"/>
        <v>311.115826164</v>
      </c>
      <c r="P1023" s="72">
        <f t="shared" si="357"/>
        <v>230.36362205999998</v>
      </c>
      <c r="Q1023" s="45">
        <f t="shared" si="347"/>
        <v>0</v>
      </c>
      <c r="R1023" s="45">
        <f t="shared" si="350"/>
        <v>0</v>
      </c>
    </row>
    <row r="1024" spans="2:18" s="41" customFormat="1" ht="29.25" customHeight="1" x14ac:dyDescent="0.25">
      <c r="B1024" s="71"/>
      <c r="C1024" s="5" t="s">
        <v>14</v>
      </c>
      <c r="D1024" s="61" t="s">
        <v>30</v>
      </c>
      <c r="E1024" s="73">
        <f>'[1]разовые без стом'!W$186</f>
        <v>1320</v>
      </c>
      <c r="F1024" s="63">
        <f>'[1]разовые без стом'!ER$186</f>
        <v>409.96612799999991</v>
      </c>
      <c r="G1024" s="64">
        <f>SUM(H1024:K1024)</f>
        <v>1320</v>
      </c>
      <c r="H1024" s="64">
        <f>'[1]разовые без стом'!G$186</f>
        <v>240</v>
      </c>
      <c r="I1024" s="64">
        <f>'[1]разовые без стом'!K$186</f>
        <v>350</v>
      </c>
      <c r="J1024" s="64">
        <f>'[1]разовые без стом'!O$186</f>
        <v>430</v>
      </c>
      <c r="K1024" s="64">
        <f>'[1]разовые без стом'!V$186</f>
        <v>300</v>
      </c>
      <c r="L1024" s="63">
        <f>SUM(M1024:P1024)</f>
        <v>409.96612800000003</v>
      </c>
      <c r="M1024" s="63">
        <f>'[1]разовые без стом'!BL$186</f>
        <v>74.539295999999993</v>
      </c>
      <c r="N1024" s="63">
        <f>'[1]разовые без стом'!CH$186</f>
        <v>108.70314</v>
      </c>
      <c r="O1024" s="63">
        <f>'[1]разовые без стом'!DD$186</f>
        <v>133.54957200000001</v>
      </c>
      <c r="P1024" s="63">
        <f>'[1]разовые без стом'!EM$186</f>
        <v>93.174119999999988</v>
      </c>
      <c r="Q1024" s="45">
        <f t="shared" si="347"/>
        <v>0</v>
      </c>
      <c r="R1024" s="45">
        <f t="shared" si="350"/>
        <v>0</v>
      </c>
    </row>
    <row r="1025" spans="2:18" s="41" customFormat="1" ht="29.25" customHeight="1" x14ac:dyDescent="0.25">
      <c r="B1025" s="71"/>
      <c r="C1025" s="5" t="s">
        <v>15</v>
      </c>
      <c r="D1025" s="61" t="s">
        <v>30</v>
      </c>
      <c r="E1025" s="73">
        <f>'[1]разовые без стом'!W$187</f>
        <v>1300</v>
      </c>
      <c r="F1025" s="63">
        <f>'[1]разовые без стом'!ER$187</f>
        <v>267.7299352</v>
      </c>
      <c r="G1025" s="64">
        <f t="shared" ref="G1025:G1030" si="358">SUM(H1025:K1025)</f>
        <v>1300</v>
      </c>
      <c r="H1025" s="64">
        <f>'[1]разовые без стом'!G$187</f>
        <v>250</v>
      </c>
      <c r="I1025" s="64">
        <f>'[1]разовые без стом'!K$187</f>
        <v>360</v>
      </c>
      <c r="J1025" s="64">
        <f>'[1]разовые без стом'!O$187</f>
        <v>360</v>
      </c>
      <c r="K1025" s="64">
        <f>'[1]разовые без стом'!V$187</f>
        <v>330</v>
      </c>
      <c r="L1025" s="63">
        <f t="shared" ref="L1025:L1046" si="359">SUM(M1025:P1025)</f>
        <v>267.7299352</v>
      </c>
      <c r="M1025" s="63">
        <f>'[1]разовые без стом'!BL$187</f>
        <v>51.486525999999998</v>
      </c>
      <c r="N1025" s="63">
        <f>'[1]разовые без стом'!CH$187</f>
        <v>74.140597439999993</v>
      </c>
      <c r="O1025" s="63">
        <f>'[1]разовые без стом'!DD$187</f>
        <v>74.140597439999993</v>
      </c>
      <c r="P1025" s="63">
        <f>'[1]разовые без стом'!EM$187</f>
        <v>67.962214319999987</v>
      </c>
      <c r="Q1025" s="45">
        <f t="shared" si="347"/>
        <v>0</v>
      </c>
      <c r="R1025" s="45">
        <f t="shared" si="350"/>
        <v>0</v>
      </c>
    </row>
    <row r="1026" spans="2:18" s="41" customFormat="1" ht="29.25" customHeight="1" x14ac:dyDescent="0.25">
      <c r="B1026" s="71"/>
      <c r="C1026" s="5" t="s">
        <v>16</v>
      </c>
      <c r="D1026" s="61" t="s">
        <v>30</v>
      </c>
      <c r="E1026" s="73">
        <f>'[1]разовые без стом'!W$188</f>
        <v>290</v>
      </c>
      <c r="F1026" s="63">
        <f>'[1]разовые без стом'!ER$188</f>
        <v>89.66335767999999</v>
      </c>
      <c r="G1026" s="64">
        <f t="shared" si="358"/>
        <v>290</v>
      </c>
      <c r="H1026" s="64">
        <f>'[1]разовые без стом'!G$188</f>
        <v>61</v>
      </c>
      <c r="I1026" s="64">
        <f>'[1]разовые без стом'!K$188</f>
        <v>100</v>
      </c>
      <c r="J1026" s="64">
        <f>'[1]разовые без стом'!O$188</f>
        <v>84</v>
      </c>
      <c r="K1026" s="64">
        <f>'[1]разовые без стом'!V$188</f>
        <v>45</v>
      </c>
      <c r="L1026" s="63">
        <f t="shared" si="359"/>
        <v>89.663357679999976</v>
      </c>
      <c r="M1026" s="63">
        <f>'[1]разовые без стом'!BL$188</f>
        <v>18.860223511999997</v>
      </c>
      <c r="N1026" s="63">
        <f>'[1]разовые без стом'!CH$188</f>
        <v>30.918399199999996</v>
      </c>
      <c r="O1026" s="63">
        <f>'[1]разовые без стом'!DD$188</f>
        <v>25.97145532799999</v>
      </c>
      <c r="P1026" s="63">
        <f>'[1]разовые без стом'!EM$188</f>
        <v>13.913279639999999</v>
      </c>
      <c r="Q1026" s="45">
        <f t="shared" si="347"/>
        <v>0</v>
      </c>
      <c r="R1026" s="45">
        <f t="shared" si="350"/>
        <v>0</v>
      </c>
    </row>
    <row r="1027" spans="2:18" s="41" customFormat="1" ht="29.25" customHeight="1" x14ac:dyDescent="0.25">
      <c r="B1027" s="71"/>
      <c r="C1027" s="5" t="s">
        <v>17</v>
      </c>
      <c r="D1027" s="61" t="s">
        <v>30</v>
      </c>
      <c r="E1027" s="73">
        <f>'[1]разовые без стом'!W$189</f>
        <v>300</v>
      </c>
      <c r="F1027" s="63">
        <f>'[1]разовые без стом'!ER$189</f>
        <v>65.821376399999991</v>
      </c>
      <c r="G1027" s="64">
        <f t="shared" si="358"/>
        <v>300</v>
      </c>
      <c r="H1027" s="64">
        <f>'[1]разовые без стом'!G$189</f>
        <v>75</v>
      </c>
      <c r="I1027" s="64">
        <f>'[1]разовые без стом'!K$189</f>
        <v>75</v>
      </c>
      <c r="J1027" s="64">
        <f>'[1]разовые без стом'!O$189</f>
        <v>75</v>
      </c>
      <c r="K1027" s="64">
        <f>'[1]разовые без стом'!V$189</f>
        <v>75</v>
      </c>
      <c r="L1027" s="63">
        <f t="shared" si="359"/>
        <v>65.821376399999991</v>
      </c>
      <c r="M1027" s="63">
        <f>'[1]разовые без стом'!BL$189</f>
        <v>16.455344099999998</v>
      </c>
      <c r="N1027" s="63">
        <f>'[1]разовые без стом'!CH$189</f>
        <v>16.455344099999998</v>
      </c>
      <c r="O1027" s="63">
        <f>'[1]разовые без стом'!DD$189</f>
        <v>16.455344099999998</v>
      </c>
      <c r="P1027" s="63">
        <f>'[1]разовые без стом'!EM$189</f>
        <v>16.455344099999998</v>
      </c>
      <c r="Q1027" s="45">
        <f t="shared" si="347"/>
        <v>0</v>
      </c>
      <c r="R1027" s="45">
        <f t="shared" si="350"/>
        <v>0</v>
      </c>
    </row>
    <row r="1028" spans="2:18" s="41" customFormat="1" ht="29.25" customHeight="1" x14ac:dyDescent="0.25">
      <c r="B1028" s="71"/>
      <c r="C1028" s="5" t="s">
        <v>37</v>
      </c>
      <c r="D1028" s="61" t="s">
        <v>30</v>
      </c>
      <c r="E1028" s="73">
        <f>'[1]разовые без стом'!W$190</f>
        <v>239</v>
      </c>
      <c r="F1028" s="63">
        <f>'[1]разовые без стом'!ER$190</f>
        <v>68.710472323999994</v>
      </c>
      <c r="G1028" s="64">
        <f t="shared" si="358"/>
        <v>239</v>
      </c>
      <c r="H1028" s="64">
        <f>'[1]разовые без стом'!G$190</f>
        <v>15</v>
      </c>
      <c r="I1028" s="64">
        <f>'[1]разовые без стом'!K$190</f>
        <v>80</v>
      </c>
      <c r="J1028" s="64">
        <f>'[1]разовые без стом'!O$190</f>
        <v>84</v>
      </c>
      <c r="K1028" s="64">
        <f>'[1]разовые без стом'!V$190</f>
        <v>60</v>
      </c>
      <c r="L1028" s="63">
        <f t="shared" si="359"/>
        <v>68.710472323999994</v>
      </c>
      <c r="M1028" s="63">
        <f>'[1]разовые без стом'!BL$190</f>
        <v>4.3123727399999989</v>
      </c>
      <c r="N1028" s="63">
        <f>'[1]разовые без стом'!CH$190</f>
        <v>22.999321279999997</v>
      </c>
      <c r="O1028" s="63">
        <f>'[1]разовые без стом'!DD$190</f>
        <v>24.149287343999998</v>
      </c>
      <c r="P1028" s="63">
        <f>'[1]разовые без стом'!EM$190</f>
        <v>17.249490959999999</v>
      </c>
      <c r="Q1028" s="45">
        <f t="shared" si="347"/>
        <v>0</v>
      </c>
      <c r="R1028" s="45">
        <f t="shared" si="350"/>
        <v>0</v>
      </c>
    </row>
    <row r="1029" spans="2:18" s="41" customFormat="1" ht="29.25" customHeight="1" x14ac:dyDescent="0.25">
      <c r="B1029" s="71"/>
      <c r="C1029" s="5" t="s">
        <v>19</v>
      </c>
      <c r="D1029" s="61" t="s">
        <v>30</v>
      </c>
      <c r="E1029" s="73">
        <f>'[1]разовые без стом'!W$191</f>
        <v>287</v>
      </c>
      <c r="F1029" s="63">
        <f>'[1]разовые без стом'!ER$191</f>
        <v>50.773298576000002</v>
      </c>
      <c r="G1029" s="64">
        <f t="shared" si="358"/>
        <v>287</v>
      </c>
      <c r="H1029" s="64">
        <f>'[1]разовые без стом'!G$191</f>
        <v>55</v>
      </c>
      <c r="I1029" s="64">
        <f>'[1]разовые без стом'!K$191</f>
        <v>88</v>
      </c>
      <c r="J1029" s="64">
        <f>'[1]разовые без стом'!O$191</f>
        <v>84</v>
      </c>
      <c r="K1029" s="64">
        <f>'[1]разовые без стом'!V$191</f>
        <v>60</v>
      </c>
      <c r="L1029" s="63">
        <f t="shared" si="359"/>
        <v>50.773298576000002</v>
      </c>
      <c r="M1029" s="63">
        <f>'[1]разовые без стом'!BL$191</f>
        <v>9.7300746400000016</v>
      </c>
      <c r="N1029" s="63">
        <f>'[1]разовые без стом'!CH$191</f>
        <v>15.568119423999999</v>
      </c>
      <c r="O1029" s="63">
        <f>'[1]разовые без стом'!DD$191</f>
        <v>14.860477632</v>
      </c>
      <c r="P1029" s="63">
        <f>'[1]разовые без стом'!EM$191</f>
        <v>10.614626880000001</v>
      </c>
      <c r="Q1029" s="45">
        <f t="shared" si="347"/>
        <v>0</v>
      </c>
      <c r="R1029" s="45">
        <f t="shared" si="350"/>
        <v>0</v>
      </c>
    </row>
    <row r="1030" spans="2:18" s="41" customFormat="1" ht="29.25" customHeight="1" x14ac:dyDescent="0.25">
      <c r="B1030" s="71"/>
      <c r="C1030" s="5" t="s">
        <v>20</v>
      </c>
      <c r="D1030" s="61" t="s">
        <v>30</v>
      </c>
      <c r="E1030" s="73">
        <f>'[1]разовые без стом'!W$192</f>
        <v>266</v>
      </c>
      <c r="F1030" s="63">
        <f>'[1]разовые без стом'!ER$192</f>
        <v>64.98998396799999</v>
      </c>
      <c r="G1030" s="64">
        <f t="shared" si="358"/>
        <v>266</v>
      </c>
      <c r="H1030" s="64">
        <f>'[1]разовые без стом'!G$192</f>
        <v>45</v>
      </c>
      <c r="I1030" s="64">
        <f>'[1]разовые без стом'!K$192</f>
        <v>86</v>
      </c>
      <c r="J1030" s="64">
        <f>'[1]разовые без стом'!O$192</f>
        <v>90</v>
      </c>
      <c r="K1030" s="64">
        <f>'[1]разовые без стом'!V$192</f>
        <v>45</v>
      </c>
      <c r="L1030" s="63">
        <f t="shared" si="359"/>
        <v>64.98998396799999</v>
      </c>
      <c r="M1030" s="63">
        <f>'[1]разовые без стом'!BL$192</f>
        <v>10.994546159999999</v>
      </c>
      <c r="N1030" s="63">
        <f>'[1]разовые без стом'!CH$192</f>
        <v>21.011799327999995</v>
      </c>
      <c r="O1030" s="63">
        <f>'[1]разовые без стом'!DD$192</f>
        <v>21.989092319999997</v>
      </c>
      <c r="P1030" s="63">
        <f>'[1]разовые без стом'!EM$192</f>
        <v>10.994546159999999</v>
      </c>
      <c r="Q1030" s="45">
        <f t="shared" si="347"/>
        <v>0</v>
      </c>
      <c r="R1030" s="45">
        <f t="shared" si="350"/>
        <v>0</v>
      </c>
    </row>
    <row r="1031" spans="2:18" s="41" customFormat="1" ht="29.25" customHeight="1" x14ac:dyDescent="0.25">
      <c r="B1031" s="71"/>
      <c r="C1031" s="50" t="s">
        <v>38</v>
      </c>
      <c r="D1031" s="59" t="s">
        <v>30</v>
      </c>
      <c r="E1031" s="72">
        <f>SUM(E1032:E1038)</f>
        <v>1797</v>
      </c>
      <c r="F1031" s="72">
        <f t="shared" ref="F1031:P1031" si="360">SUM(F1032:F1038)</f>
        <v>167.05445400000002</v>
      </c>
      <c r="G1031" s="72">
        <f t="shared" si="360"/>
        <v>1797</v>
      </c>
      <c r="H1031" s="72">
        <f t="shared" si="360"/>
        <v>378</v>
      </c>
      <c r="I1031" s="72">
        <f t="shared" si="360"/>
        <v>395</v>
      </c>
      <c r="J1031" s="72">
        <f t="shared" si="360"/>
        <v>668</v>
      </c>
      <c r="K1031" s="72">
        <f t="shared" si="360"/>
        <v>356</v>
      </c>
      <c r="L1031" s="72">
        <f t="shared" si="360"/>
        <v>167.05445399999999</v>
      </c>
      <c r="M1031" s="72">
        <f t="shared" si="360"/>
        <v>34.984727999999997</v>
      </c>
      <c r="N1031" s="72">
        <f t="shared" si="360"/>
        <v>37.383713999999998</v>
      </c>
      <c r="O1031" s="72">
        <f t="shared" si="360"/>
        <v>61.957268999999997</v>
      </c>
      <c r="P1031" s="72">
        <f t="shared" si="360"/>
        <v>32.728743000000001</v>
      </c>
      <c r="Q1031" s="45">
        <f t="shared" si="347"/>
        <v>0</v>
      </c>
      <c r="R1031" s="45">
        <f t="shared" si="350"/>
        <v>0</v>
      </c>
    </row>
    <row r="1032" spans="2:18" s="41" customFormat="1" ht="29.25" customHeight="1" x14ac:dyDescent="0.25">
      <c r="B1032" s="71"/>
      <c r="C1032" s="7" t="s">
        <v>15</v>
      </c>
      <c r="D1032" s="61" t="s">
        <v>30</v>
      </c>
      <c r="E1032" s="73">
        <f>[1]иные!W$167</f>
        <v>635</v>
      </c>
      <c r="F1032" s="63">
        <f>[1]иные!EG$167</f>
        <v>48.886110000000002</v>
      </c>
      <c r="G1032" s="64">
        <f>SUM(H1032:K1032)</f>
        <v>635</v>
      </c>
      <c r="H1032" s="64">
        <f>[1]иные!G$167</f>
        <v>158</v>
      </c>
      <c r="I1032" s="64">
        <f>[1]иные!K$167</f>
        <v>145</v>
      </c>
      <c r="J1032" s="64">
        <f>[1]иные!O$167</f>
        <v>209</v>
      </c>
      <c r="K1032" s="64">
        <f>[1]иные!V$167</f>
        <v>123</v>
      </c>
      <c r="L1032" s="63">
        <f>SUM(M1032:P1032)</f>
        <v>48.886110000000002</v>
      </c>
      <c r="M1032" s="63">
        <f>[1]иные!BE$167</f>
        <v>12.163788</v>
      </c>
      <c r="N1032" s="63">
        <f>[1]иные!BY$167</f>
        <v>11.162970000000001</v>
      </c>
      <c r="O1032" s="63">
        <f>[1]иные!CS$167</f>
        <v>16.090074000000001</v>
      </c>
      <c r="P1032" s="63">
        <f>[1]иные!EB$167</f>
        <v>9.4692779999999992</v>
      </c>
      <c r="Q1032" s="45">
        <f t="shared" si="347"/>
        <v>0</v>
      </c>
      <c r="R1032" s="45">
        <f t="shared" si="350"/>
        <v>0</v>
      </c>
    </row>
    <row r="1033" spans="2:18" s="41" customFormat="1" ht="29.25" customHeight="1" x14ac:dyDescent="0.25">
      <c r="B1033" s="71"/>
      <c r="C1033" s="7" t="s">
        <v>14</v>
      </c>
      <c r="D1033" s="61" t="s">
        <v>30</v>
      </c>
      <c r="E1033" s="73">
        <f>[1]иные!W$168</f>
        <v>393</v>
      </c>
      <c r="F1033" s="63">
        <f>[1]иные!EG$168</f>
        <v>45.627300000000005</v>
      </c>
      <c r="G1033" s="64">
        <f t="shared" ref="G1033:G1038" si="361">SUM(H1033:K1033)</f>
        <v>393</v>
      </c>
      <c r="H1033" s="64">
        <f>[1]иные!G$168</f>
        <v>84</v>
      </c>
      <c r="I1033" s="64">
        <f>[1]иные!K$168</f>
        <v>106</v>
      </c>
      <c r="J1033" s="64">
        <f>[1]иные!O$168</f>
        <v>134</v>
      </c>
      <c r="K1033" s="64">
        <f>[1]иные!V$168</f>
        <v>69</v>
      </c>
      <c r="L1033" s="63">
        <f t="shared" ref="L1033:L1038" si="362">SUM(M1033:P1033)</f>
        <v>45.627299999999998</v>
      </c>
      <c r="M1033" s="63">
        <f>[1]иные!BE$168</f>
        <v>9.7523999999999997</v>
      </c>
      <c r="N1033" s="63">
        <f>[1]иные!BY$168</f>
        <v>12.3066</v>
      </c>
      <c r="O1033" s="63">
        <f>[1]иные!CS$168</f>
        <v>15.557400000000001</v>
      </c>
      <c r="P1033" s="63">
        <f>[1]иные!EB$168</f>
        <v>8.0109000000000012</v>
      </c>
      <c r="Q1033" s="45">
        <f t="shared" si="347"/>
        <v>0</v>
      </c>
      <c r="R1033" s="45">
        <f t="shared" si="350"/>
        <v>0</v>
      </c>
    </row>
    <row r="1034" spans="2:18" s="41" customFormat="1" ht="29.25" customHeight="1" x14ac:dyDescent="0.25">
      <c r="B1034" s="71"/>
      <c r="C1034" s="7" t="s">
        <v>18</v>
      </c>
      <c r="D1034" s="61" t="s">
        <v>30</v>
      </c>
      <c r="E1034" s="73">
        <f>[1]иные!W$169</f>
        <v>171</v>
      </c>
      <c r="F1034" s="63">
        <f>[1]иные!EG$169</f>
        <v>18.377198999999997</v>
      </c>
      <c r="G1034" s="64">
        <f t="shared" si="361"/>
        <v>171</v>
      </c>
      <c r="H1034" s="64">
        <f>[1]иные!G$169</f>
        <v>36</v>
      </c>
      <c r="I1034" s="64">
        <f>[1]иные!K$169</f>
        <v>40</v>
      </c>
      <c r="J1034" s="64">
        <f>[1]иные!O$169</f>
        <v>59</v>
      </c>
      <c r="K1034" s="64">
        <f>[1]иные!V$169</f>
        <v>36</v>
      </c>
      <c r="L1034" s="63">
        <f t="shared" si="362"/>
        <v>18.377199000000001</v>
      </c>
      <c r="M1034" s="63">
        <f>[1]иные!BE$169</f>
        <v>3.8688839999999995</v>
      </c>
      <c r="N1034" s="63">
        <f>[1]иные!BY$169</f>
        <v>4.2987599999999997</v>
      </c>
      <c r="O1034" s="63">
        <f>[1]иные!CS$169</f>
        <v>6.3406710000000004</v>
      </c>
      <c r="P1034" s="63">
        <f>[1]иные!EB$169</f>
        <v>3.868884</v>
      </c>
      <c r="Q1034" s="45">
        <f t="shared" si="347"/>
        <v>0</v>
      </c>
      <c r="R1034" s="45">
        <f t="shared" si="350"/>
        <v>0</v>
      </c>
    </row>
    <row r="1035" spans="2:18" s="41" customFormat="1" ht="29.25" customHeight="1" x14ac:dyDescent="0.25">
      <c r="B1035" s="71"/>
      <c r="C1035" s="7" t="s">
        <v>17</v>
      </c>
      <c r="D1035" s="61" t="s">
        <v>30</v>
      </c>
      <c r="E1035" s="73">
        <f>[1]иные!W$170</f>
        <v>93</v>
      </c>
      <c r="F1035" s="63">
        <f>[1]иные!EG$170</f>
        <v>7.6275810000000002</v>
      </c>
      <c r="G1035" s="64">
        <f t="shared" si="361"/>
        <v>93</v>
      </c>
      <c r="H1035" s="64">
        <f>[1]иные!G$170</f>
        <v>0</v>
      </c>
      <c r="I1035" s="64">
        <f>[1]иные!K$170</f>
        <v>0</v>
      </c>
      <c r="J1035" s="64">
        <f>[1]иные!O$170</f>
        <v>60</v>
      </c>
      <c r="K1035" s="64">
        <f>[1]иные!V$170</f>
        <v>33</v>
      </c>
      <c r="L1035" s="63">
        <f t="shared" si="362"/>
        <v>7.6275809999999993</v>
      </c>
      <c r="M1035" s="63">
        <f>[1]иные!BE$170</f>
        <v>0</v>
      </c>
      <c r="N1035" s="63">
        <f>[1]иные!BY$170</f>
        <v>0</v>
      </c>
      <c r="O1035" s="63">
        <f>[1]иные!CS$170</f>
        <v>4.9210199999999995</v>
      </c>
      <c r="P1035" s="63">
        <f>[1]иные!EB$170</f>
        <v>2.7065609999999998</v>
      </c>
      <c r="Q1035" s="45">
        <f t="shared" si="347"/>
        <v>0</v>
      </c>
      <c r="R1035" s="45">
        <f t="shared" si="350"/>
        <v>0</v>
      </c>
    </row>
    <row r="1036" spans="2:18" s="41" customFormat="1" ht="29.25" customHeight="1" x14ac:dyDescent="0.25">
      <c r="B1036" s="71"/>
      <c r="C1036" s="7" t="s">
        <v>19</v>
      </c>
      <c r="D1036" s="61" t="s">
        <v>30</v>
      </c>
      <c r="E1036" s="73">
        <f>[1]иные!W$171</f>
        <v>151</v>
      </c>
      <c r="F1036" s="63">
        <f>[1]иные!EG$171</f>
        <v>9.9859320000000018</v>
      </c>
      <c r="G1036" s="64">
        <f t="shared" si="361"/>
        <v>151</v>
      </c>
      <c r="H1036" s="64">
        <f>[1]иные!G$171</f>
        <v>32</v>
      </c>
      <c r="I1036" s="64">
        <f>[1]иные!K$171</f>
        <v>30</v>
      </c>
      <c r="J1036" s="64">
        <f>[1]иные!O$171</f>
        <v>60</v>
      </c>
      <c r="K1036" s="64">
        <f>[1]иные!V$171</f>
        <v>29</v>
      </c>
      <c r="L1036" s="63">
        <f t="shared" si="362"/>
        <v>9.9859320000000018</v>
      </c>
      <c r="M1036" s="63">
        <f>[1]иные!BE$171</f>
        <v>2.1162240000000003</v>
      </c>
      <c r="N1036" s="63">
        <f>[1]иные!BY$171</f>
        <v>1.9839600000000002</v>
      </c>
      <c r="O1036" s="63">
        <f>[1]иные!CS$171</f>
        <v>3.9679200000000003</v>
      </c>
      <c r="P1036" s="63">
        <f>[1]иные!EB$171</f>
        <v>1.9178280000000001</v>
      </c>
      <c r="Q1036" s="45">
        <f t="shared" si="347"/>
        <v>0</v>
      </c>
      <c r="R1036" s="45">
        <f t="shared" si="350"/>
        <v>0</v>
      </c>
    </row>
    <row r="1037" spans="2:18" s="41" customFormat="1" ht="29.25" customHeight="1" x14ac:dyDescent="0.25">
      <c r="B1037" s="71"/>
      <c r="C1037" s="7" t="s">
        <v>16</v>
      </c>
      <c r="D1037" s="61" t="s">
        <v>30</v>
      </c>
      <c r="E1037" s="73">
        <f>[1]иные!W$172</f>
        <v>174</v>
      </c>
      <c r="F1037" s="63">
        <f>[1]иные!EG$172</f>
        <v>20.110572000000001</v>
      </c>
      <c r="G1037" s="64">
        <f t="shared" si="361"/>
        <v>174</v>
      </c>
      <c r="H1037" s="64">
        <f>[1]иные!G$172</f>
        <v>36</v>
      </c>
      <c r="I1037" s="64">
        <f>[1]иные!K$172</f>
        <v>36</v>
      </c>
      <c r="J1037" s="64">
        <f>[1]иные!O$172</f>
        <v>72</v>
      </c>
      <c r="K1037" s="64">
        <f>[1]иные!V$172</f>
        <v>30</v>
      </c>
      <c r="L1037" s="63">
        <f t="shared" si="362"/>
        <v>20.110572000000001</v>
      </c>
      <c r="M1037" s="63">
        <f>[1]иные!BE$172</f>
        <v>4.1608080000000003</v>
      </c>
      <c r="N1037" s="63">
        <f>[1]иные!BY$172</f>
        <v>4.1608080000000003</v>
      </c>
      <c r="O1037" s="63">
        <f>[1]иные!CS$172</f>
        <v>8.3216160000000006</v>
      </c>
      <c r="P1037" s="63">
        <f>[1]иные!EB$172</f>
        <v>3.4673400000000001</v>
      </c>
      <c r="Q1037" s="45">
        <f t="shared" si="347"/>
        <v>0</v>
      </c>
      <c r="R1037" s="45">
        <f t="shared" si="350"/>
        <v>0</v>
      </c>
    </row>
    <row r="1038" spans="2:18" s="41" customFormat="1" ht="29.25" customHeight="1" x14ac:dyDescent="0.25">
      <c r="B1038" s="71"/>
      <c r="C1038" s="7" t="s">
        <v>20</v>
      </c>
      <c r="D1038" s="61" t="s">
        <v>30</v>
      </c>
      <c r="E1038" s="73">
        <f>[1]иные!W$173</f>
        <v>180</v>
      </c>
      <c r="F1038" s="63">
        <f>[1]иные!EG$173</f>
        <v>16.43976</v>
      </c>
      <c r="G1038" s="64">
        <f t="shared" si="361"/>
        <v>180</v>
      </c>
      <c r="H1038" s="64">
        <f>[1]иные!G$173</f>
        <v>32</v>
      </c>
      <c r="I1038" s="64">
        <f>[1]иные!K$173</f>
        <v>38</v>
      </c>
      <c r="J1038" s="64">
        <f>[1]иные!O$173</f>
        <v>74</v>
      </c>
      <c r="K1038" s="64">
        <f>[1]иные!V$173</f>
        <v>36</v>
      </c>
      <c r="L1038" s="63">
        <f t="shared" si="362"/>
        <v>16.43976</v>
      </c>
      <c r="M1038" s="63">
        <f>[1]иные!BE$173</f>
        <v>2.9226239999999999</v>
      </c>
      <c r="N1038" s="63">
        <f>[1]иные!BY$173</f>
        <v>3.4706159999999997</v>
      </c>
      <c r="O1038" s="63">
        <f>[1]иные!CS$173</f>
        <v>6.7585679999999986</v>
      </c>
      <c r="P1038" s="63">
        <f>[1]иные!EB$173</f>
        <v>3.2879519999999993</v>
      </c>
      <c r="Q1038" s="45">
        <f t="shared" si="347"/>
        <v>0</v>
      </c>
      <c r="R1038" s="45">
        <f t="shared" si="350"/>
        <v>0</v>
      </c>
    </row>
    <row r="1039" spans="2:18" s="41" customFormat="1" ht="29.25" customHeight="1" x14ac:dyDescent="0.25">
      <c r="B1039" s="71"/>
      <c r="C1039" s="50" t="s">
        <v>39</v>
      </c>
      <c r="D1039" s="59" t="s">
        <v>30</v>
      </c>
      <c r="E1039" s="72">
        <f>E1040+E1041</f>
        <v>278</v>
      </c>
      <c r="F1039" s="72">
        <f t="shared" ref="F1039:P1039" si="363">F1040+F1041</f>
        <v>196.8459264</v>
      </c>
      <c r="G1039" s="72">
        <f t="shared" si="363"/>
        <v>278</v>
      </c>
      <c r="H1039" s="72">
        <f t="shared" si="363"/>
        <v>50</v>
      </c>
      <c r="I1039" s="72">
        <f t="shared" si="363"/>
        <v>47</v>
      </c>
      <c r="J1039" s="72">
        <f t="shared" si="363"/>
        <v>40</v>
      </c>
      <c r="K1039" s="72">
        <f t="shared" si="363"/>
        <v>141</v>
      </c>
      <c r="L1039" s="72">
        <f t="shared" si="363"/>
        <v>196.84592639999997</v>
      </c>
      <c r="M1039" s="72">
        <f t="shared" si="363"/>
        <v>34.947532799999998</v>
      </c>
      <c r="N1039" s="72">
        <f t="shared" si="363"/>
        <v>33.059404799999996</v>
      </c>
      <c r="O1039" s="72">
        <f t="shared" si="363"/>
        <v>28.012953599999999</v>
      </c>
      <c r="P1039" s="72">
        <f t="shared" si="363"/>
        <v>100.82603519999998</v>
      </c>
      <c r="Q1039" s="45">
        <f t="shared" si="347"/>
        <v>0</v>
      </c>
      <c r="R1039" s="45">
        <f t="shared" si="350"/>
        <v>0</v>
      </c>
    </row>
    <row r="1040" spans="2:18" s="41" customFormat="1" ht="29.25" customHeight="1" x14ac:dyDescent="0.25">
      <c r="B1040" s="71"/>
      <c r="C1040" s="5" t="s">
        <v>40</v>
      </c>
      <c r="D1040" s="61" t="s">
        <v>30</v>
      </c>
      <c r="E1040" s="73">
        <f>'[1]проф.пос. по стом. '!W$55</f>
        <v>174</v>
      </c>
      <c r="F1040" s="63">
        <f>'[1]проф.пос. по стом. '!EW$55</f>
        <v>125.44035840000001</v>
      </c>
      <c r="G1040" s="64">
        <f>SUM(H1040:K1040)</f>
        <v>174</v>
      </c>
      <c r="H1040" s="64">
        <f>'[1]проф.пос. по стом. '!G$55</f>
        <v>18</v>
      </c>
      <c r="I1040" s="64">
        <f>'[1]проф.пос. по стом. '!K$55</f>
        <v>23</v>
      </c>
      <c r="J1040" s="64">
        <f>'[1]проф.пос. по стом. '!O$55</f>
        <v>16</v>
      </c>
      <c r="K1040" s="64">
        <f>'[1]проф.пос. по стом. '!V$55</f>
        <v>117</v>
      </c>
      <c r="L1040" s="63">
        <f>SUM(M1040:P1040)</f>
        <v>125.44035839999998</v>
      </c>
      <c r="M1040" s="63">
        <f>'[1]проф.пос. по стом. '!BU$55</f>
        <v>12.976588800000002</v>
      </c>
      <c r="N1040" s="63">
        <f>'[1]проф.пос. по стом. '!CO$55</f>
        <v>16.581196799999997</v>
      </c>
      <c r="O1040" s="63">
        <f>'[1]проф.пос. по стом. '!DI$55</f>
        <v>11.534745600000001</v>
      </c>
      <c r="P1040" s="63">
        <f>'[1]проф.пос. по стом. '!ER$55</f>
        <v>84.347827199999983</v>
      </c>
      <c r="Q1040" s="45">
        <f t="shared" si="347"/>
        <v>0</v>
      </c>
      <c r="R1040" s="45">
        <f t="shared" si="350"/>
        <v>0</v>
      </c>
    </row>
    <row r="1041" spans="2:18" s="41" customFormat="1" ht="29.25" customHeight="1" x14ac:dyDescent="0.25">
      <c r="B1041" s="71"/>
      <c r="C1041" s="5" t="s">
        <v>41</v>
      </c>
      <c r="D1041" s="61" t="s">
        <v>30</v>
      </c>
      <c r="E1041" s="73">
        <f>'[1]проф.пос. по стом. '!W$56</f>
        <v>104</v>
      </c>
      <c r="F1041" s="63">
        <f>'[1]проф.пос. по стом. '!EW$56</f>
        <v>71.405567999999988</v>
      </c>
      <c r="G1041" s="64">
        <f>SUM(H1041:K1041)</f>
        <v>104</v>
      </c>
      <c r="H1041" s="64">
        <f>'[1]проф.пос. по стом. '!G$56</f>
        <v>32</v>
      </c>
      <c r="I1041" s="64">
        <f>'[1]проф.пос. по стом. '!K$56</f>
        <v>24</v>
      </c>
      <c r="J1041" s="64">
        <f>'[1]проф.пос. по стом. '!O$56</f>
        <v>24</v>
      </c>
      <c r="K1041" s="64">
        <f>'[1]проф.пос. по стом. '!V$56</f>
        <v>24</v>
      </c>
      <c r="L1041" s="63">
        <f>SUM(M1041:P1041)</f>
        <v>71.405567999999988</v>
      </c>
      <c r="M1041" s="63">
        <f>'[1]проф.пос. по стом. '!BU$56</f>
        <v>21.970943999999996</v>
      </c>
      <c r="N1041" s="63">
        <f>'[1]проф.пос. по стом. '!CO$56</f>
        <v>16.478207999999999</v>
      </c>
      <c r="O1041" s="63">
        <f>'[1]проф.пос. по стом. '!DI$56</f>
        <v>16.478207999999999</v>
      </c>
      <c r="P1041" s="63">
        <f>'[1]проф.пос. по стом. '!ER$56</f>
        <v>16.478207999999999</v>
      </c>
      <c r="Q1041" s="45">
        <f t="shared" si="347"/>
        <v>0</v>
      </c>
      <c r="R1041" s="45">
        <f t="shared" si="350"/>
        <v>0</v>
      </c>
    </row>
    <row r="1042" spans="2:18" s="41" customFormat="1" ht="29.25" customHeight="1" x14ac:dyDescent="0.25">
      <c r="B1042" s="71"/>
      <c r="C1042" s="50" t="s">
        <v>42</v>
      </c>
      <c r="D1042" s="59" t="s">
        <v>30</v>
      </c>
      <c r="E1042" s="72">
        <f>'[2]ПМО взр'!BG$1255</f>
        <v>380</v>
      </c>
      <c r="F1042" s="65">
        <f>'[2]ПМО взр'!NN$1255</f>
        <v>963.66799999999989</v>
      </c>
      <c r="G1042" s="66">
        <f>H1042+I1042+J1042+K1042</f>
        <v>380</v>
      </c>
      <c r="H1042" s="66">
        <f>'[2]ПМО взр'!N$1255</f>
        <v>52</v>
      </c>
      <c r="I1042" s="66">
        <f>'[2]ПМО взр'!Z$1255</f>
        <v>0</v>
      </c>
      <c r="J1042" s="66">
        <f>'[2]ПМО взр'!AL$1255</f>
        <v>215</v>
      </c>
      <c r="K1042" s="66">
        <f>'[2]ПМО взр'!BD$1255</f>
        <v>113</v>
      </c>
      <c r="L1042" s="65">
        <f>SUM(M1042:P1042)</f>
        <v>963.66800000000012</v>
      </c>
      <c r="M1042" s="65">
        <f>'[2]ПМО взр'!EW$1255</f>
        <v>127.504</v>
      </c>
      <c r="N1042" s="65">
        <f>'[2]ПМО взр'!HE$1255</f>
        <v>0</v>
      </c>
      <c r="O1042" s="65">
        <f>'[2]ПМО взр'!JM$1255</f>
        <v>548.45000000000005</v>
      </c>
      <c r="P1042" s="65">
        <f>'[2]ПМО взр'!MY$1255</f>
        <v>287.71400000000006</v>
      </c>
      <c r="Q1042" s="45">
        <f t="shared" si="347"/>
        <v>0</v>
      </c>
      <c r="R1042" s="45">
        <f t="shared" si="350"/>
        <v>0</v>
      </c>
    </row>
    <row r="1043" spans="2:18" s="41" customFormat="1" ht="29.25" customHeight="1" x14ac:dyDescent="0.25">
      <c r="B1043" s="71"/>
      <c r="C1043" s="50" t="s">
        <v>43</v>
      </c>
      <c r="D1043" s="59" t="s">
        <v>30</v>
      </c>
      <c r="E1043" s="72">
        <f>'[2]Проф.МО дети  '!V$491</f>
        <v>1192</v>
      </c>
      <c r="F1043" s="65">
        <f>'[2]Проф.МО дети  '!DZ$491</f>
        <v>3510.0255765872284</v>
      </c>
      <c r="G1043" s="77">
        <f t="shared" ref="G1043:G1048" si="364">H1043+I1043+J1043+K1043</f>
        <v>1192</v>
      </c>
      <c r="H1043" s="66">
        <f>'[2]Проф.МО дети  '!G$491</f>
        <v>156</v>
      </c>
      <c r="I1043" s="66">
        <f>'[2]Проф.МО дети  '!K$491</f>
        <v>0</v>
      </c>
      <c r="J1043" s="66">
        <f>'[2]Проф.МО дети  '!O$491</f>
        <v>518</v>
      </c>
      <c r="K1043" s="66">
        <f>'[2]Проф.МО дети  '!U$491</f>
        <v>518</v>
      </c>
      <c r="L1043" s="65">
        <f t="shared" si="359"/>
        <v>3510.0255765872289</v>
      </c>
      <c r="M1043" s="65">
        <f>'[2]Проф.МО дети  '!BC$491</f>
        <v>438.52611317657238</v>
      </c>
      <c r="N1043" s="65">
        <f>'[2]Проф.МО дети  '!BW$491</f>
        <v>0</v>
      </c>
      <c r="O1043" s="65">
        <f>'[2]Проф.МО дети  '!CQ$491</f>
        <v>1563.5098185870565</v>
      </c>
      <c r="P1043" s="65">
        <f>'[2]Проф.МО дети  '!DU$491</f>
        <v>1507.9896448236</v>
      </c>
      <c r="Q1043" s="45">
        <f t="shared" si="347"/>
        <v>0</v>
      </c>
      <c r="R1043" s="45">
        <f t="shared" si="350"/>
        <v>0</v>
      </c>
    </row>
    <row r="1044" spans="2:18" s="41" customFormat="1" ht="29.25" customHeight="1" x14ac:dyDescent="0.25">
      <c r="B1044" s="71"/>
      <c r="C1044" s="50" t="s">
        <v>45</v>
      </c>
      <c r="D1044" s="59" t="s">
        <v>30</v>
      </c>
      <c r="E1044" s="72">
        <f>'[2]ДДС опека'!V$112</f>
        <v>92</v>
      </c>
      <c r="F1044" s="65">
        <f>'[2]ДДС опека'!ED$112</f>
        <v>926.5791200000001</v>
      </c>
      <c r="G1044" s="77">
        <f t="shared" si="364"/>
        <v>92</v>
      </c>
      <c r="H1044" s="66">
        <f>'[2]ДДС опека'!G$112</f>
        <v>0</v>
      </c>
      <c r="I1044" s="66">
        <f>'[2]ДДС опека'!K$112</f>
        <v>0</v>
      </c>
      <c r="J1044" s="66">
        <f>'[2]ДДС опека'!O$112</f>
        <v>92</v>
      </c>
      <c r="K1044" s="66">
        <f>'[2]ДДС опека'!U$112</f>
        <v>0</v>
      </c>
      <c r="L1044" s="65">
        <f t="shared" si="359"/>
        <v>926.5791200000001</v>
      </c>
      <c r="M1044" s="65">
        <f>'[2]ДДС опека'!BE$112</f>
        <v>0</v>
      </c>
      <c r="N1044" s="65">
        <f>'[2]ДДС опека'!BY$112</f>
        <v>0</v>
      </c>
      <c r="O1044" s="65">
        <f>'[2]ДДС опека'!CS$112</f>
        <v>926.5791200000001</v>
      </c>
      <c r="P1044" s="65">
        <f>'[2]ДДС опека'!DW$112</f>
        <v>0</v>
      </c>
      <c r="Q1044" s="45">
        <f t="shared" si="347"/>
        <v>0</v>
      </c>
      <c r="R1044" s="45">
        <f t="shared" si="350"/>
        <v>0</v>
      </c>
    </row>
    <row r="1045" spans="2:18" s="41" customFormat="1" ht="29.25" customHeight="1" x14ac:dyDescent="0.25">
      <c r="B1045" s="71"/>
      <c r="C1045" s="50" t="s">
        <v>46</v>
      </c>
      <c r="D1045" s="59" t="s">
        <v>30</v>
      </c>
      <c r="E1045" s="72">
        <f>'[2]ДВН1Этап новый '!BG$1040</f>
        <v>1675</v>
      </c>
      <c r="F1045" s="65">
        <f>'[2]ДВН1Этап новый '!NP$1040</f>
        <v>5042.3490000000002</v>
      </c>
      <c r="G1045" s="66">
        <f>H1045+I1045+J1045+K1045</f>
        <v>1675</v>
      </c>
      <c r="H1045" s="66">
        <f>'[2]ДВН1Этап новый '!N$1040</f>
        <v>706</v>
      </c>
      <c r="I1045" s="66">
        <f>'[2]ДВН1Этап новый '!Z$1040</f>
        <v>0</v>
      </c>
      <c r="J1045" s="66">
        <f>'[2]ДВН1Этап новый '!AL$1040</f>
        <v>763</v>
      </c>
      <c r="K1045" s="66">
        <f>'[2]ДВН1Этап новый '!BD$1040</f>
        <v>206</v>
      </c>
      <c r="L1045" s="65">
        <f t="shared" si="359"/>
        <v>5042.3490000000002</v>
      </c>
      <c r="M1045" s="65">
        <f>'[2]ДВН1Этап новый '!EY$1040</f>
        <v>2274.7660000000001</v>
      </c>
      <c r="N1045" s="65">
        <f>'[2]ДВН1Этап новый '!HG$1040</f>
        <v>0</v>
      </c>
      <c r="O1045" s="65">
        <f>'[2]ДВН1Этап новый '!JO$1040</f>
        <v>2132.9929999999995</v>
      </c>
      <c r="P1045" s="65">
        <f>'[2]ДВН1Этап новый '!NA$1040</f>
        <v>634.59</v>
      </c>
      <c r="Q1045" s="45">
        <f t="shared" si="347"/>
        <v>0</v>
      </c>
      <c r="R1045" s="45">
        <f t="shared" si="350"/>
        <v>0</v>
      </c>
    </row>
    <row r="1046" spans="2:18" s="41" customFormat="1" ht="29.25" customHeight="1" x14ac:dyDescent="0.25">
      <c r="B1046" s="71"/>
      <c r="C1046" s="50" t="s">
        <v>47</v>
      </c>
      <c r="D1046" s="59" t="s">
        <v>30</v>
      </c>
      <c r="E1046" s="72">
        <f>'[2]ДВН2 этап'!BG$1046</f>
        <v>62</v>
      </c>
      <c r="F1046" s="65">
        <f>'[2]ДВН2 этап'!ND$1046</f>
        <v>304.774</v>
      </c>
      <c r="G1046" s="77">
        <f t="shared" si="364"/>
        <v>62</v>
      </c>
      <c r="H1046" s="66">
        <f>'[2]ДВН2 этап'!N$1046</f>
        <v>0</v>
      </c>
      <c r="I1046" s="66">
        <f>'[2]ДВН2 этап'!Z$1046</f>
        <v>0</v>
      </c>
      <c r="J1046" s="66">
        <f>'[2]ДВН2 этап'!AL$1046</f>
        <v>0</v>
      </c>
      <c r="K1046" s="66">
        <f>'[2]ДВН2 этап'!BD$1046</f>
        <v>62</v>
      </c>
      <c r="L1046" s="65">
        <f t="shared" si="359"/>
        <v>304.774</v>
      </c>
      <c r="M1046" s="65">
        <f>'[2]ДВН2 этап'!EM$1046</f>
        <v>0</v>
      </c>
      <c r="N1046" s="65">
        <f>'[2]ДВН2 этап'!GU$1046</f>
        <v>0</v>
      </c>
      <c r="O1046" s="65">
        <f>'[2]ДВН2 этап'!JC$1046</f>
        <v>0</v>
      </c>
      <c r="P1046" s="65">
        <f>'[2]ДВН2 этап'!MO$1046</f>
        <v>304.774</v>
      </c>
      <c r="Q1046" s="45">
        <f t="shared" si="347"/>
        <v>0</v>
      </c>
      <c r="R1046" s="45">
        <f t="shared" si="350"/>
        <v>0</v>
      </c>
    </row>
    <row r="1047" spans="2:18" s="41" customFormat="1" ht="29.25" customHeight="1" x14ac:dyDescent="0.25">
      <c r="B1047" s="71"/>
      <c r="C1047" s="50" t="s">
        <v>48</v>
      </c>
      <c r="D1047" s="50" t="s">
        <v>30</v>
      </c>
      <c r="E1047" s="72">
        <f>'[2]1 в 2 года Исследования кала'!$BF$161</f>
        <v>0</v>
      </c>
      <c r="F1047" s="65">
        <f>'[2]1 в 2 года Исследования кала'!$MY$161</f>
        <v>0</v>
      </c>
      <c r="G1047" s="67">
        <f t="shared" si="364"/>
        <v>0</v>
      </c>
      <c r="H1047" s="66">
        <f>'[2]1 в 2 года Исследования кала'!$M$161</f>
        <v>0</v>
      </c>
      <c r="I1047" s="66">
        <f>'[2]1 в 2 года Исследования кала'!$Y$161</f>
        <v>0</v>
      </c>
      <c r="J1047" s="66">
        <f>'[2]1 в 2 года Исследования кала'!$AK$161</f>
        <v>0</v>
      </c>
      <c r="K1047" s="66">
        <f>'[2]1 в 2 года Исследования кала'!$BC$161</f>
        <v>0</v>
      </c>
      <c r="L1047" s="68">
        <f t="shared" ref="L1047:L1048" si="365">M1047+N1047+O1047+P1047</f>
        <v>0</v>
      </c>
      <c r="M1047" s="65">
        <f>'[2]1 в 2 года Исследования кала'!$EF$161</f>
        <v>0</v>
      </c>
      <c r="N1047" s="65">
        <f>'[2]1 в 2 года Исследования кала'!$GN$161</f>
        <v>0</v>
      </c>
      <c r="O1047" s="65">
        <f>'[2]1 в 2 года Исследования кала'!$IV$161</f>
        <v>0</v>
      </c>
      <c r="P1047" s="65">
        <f>'[2]1 в 2 года Исследования кала'!$MH$161</f>
        <v>0</v>
      </c>
      <c r="Q1047" s="45">
        <f t="shared" si="347"/>
        <v>0</v>
      </c>
      <c r="R1047" s="45">
        <f t="shared" si="350"/>
        <v>0</v>
      </c>
    </row>
    <row r="1048" spans="2:18" s="41" customFormat="1" ht="29.25" customHeight="1" x14ac:dyDescent="0.25">
      <c r="B1048" s="71"/>
      <c r="C1048" s="50" t="s">
        <v>49</v>
      </c>
      <c r="D1048" s="50" t="s">
        <v>30</v>
      </c>
      <c r="E1048" s="72">
        <f>[2]Маммография!$U$147</f>
        <v>0</v>
      </c>
      <c r="F1048" s="65">
        <f>[2]Маммография!$DT$147</f>
        <v>0</v>
      </c>
      <c r="G1048" s="66">
        <f t="shared" si="364"/>
        <v>0</v>
      </c>
      <c r="H1048" s="66">
        <f>[2]Маммография!$F$147</f>
        <v>0</v>
      </c>
      <c r="I1048" s="66">
        <f>[2]Маммография!$J$147</f>
        <v>0</v>
      </c>
      <c r="J1048" s="66">
        <f>[2]Маммография!$N$147</f>
        <v>0</v>
      </c>
      <c r="K1048" s="66">
        <f>[2]Маммография!$T$147</f>
        <v>0</v>
      </c>
      <c r="L1048" s="65">
        <f t="shared" si="365"/>
        <v>0</v>
      </c>
      <c r="M1048" s="65">
        <f>[2]Маммография!$AW$147</f>
        <v>0</v>
      </c>
      <c r="N1048" s="65">
        <f>[2]Маммография!$BQ$147</f>
        <v>0</v>
      </c>
      <c r="O1048" s="65">
        <f>[2]Маммография!$CK$147</f>
        <v>0</v>
      </c>
      <c r="P1048" s="65">
        <f>[2]Маммография!$DO$147</f>
        <v>0</v>
      </c>
      <c r="Q1048" s="45">
        <f t="shared" si="347"/>
        <v>0</v>
      </c>
      <c r="R1048" s="45">
        <f t="shared" si="350"/>
        <v>0</v>
      </c>
    </row>
    <row r="1049" spans="2:18" s="41" customFormat="1" ht="29.25" customHeight="1" x14ac:dyDescent="0.25">
      <c r="B1049" s="71"/>
      <c r="C1049" s="69" t="s">
        <v>6</v>
      </c>
      <c r="D1049" s="69"/>
      <c r="E1049" s="70">
        <f>E997+E1006+E1007+E1008+E1011+E1019+E1023+E1031+E1039+E1042+E1043+E1044+E1045+E1046+E1047+E1048</f>
        <v>32363</v>
      </c>
      <c r="F1049" s="70">
        <f t="shared" ref="F1049:P1049" si="366">F997+F1006+F1007+F1008+F1011+F1019+F1023+F1031+F1039+F1042+F1043+F1044+F1045+F1046+F1047+F1048</f>
        <v>50044.086391370358</v>
      </c>
      <c r="G1049" s="70">
        <f t="shared" si="366"/>
        <v>32363</v>
      </c>
      <c r="H1049" s="70">
        <f t="shared" si="366"/>
        <v>7999</v>
      </c>
      <c r="I1049" s="70">
        <f t="shared" si="366"/>
        <v>8899</v>
      </c>
      <c r="J1049" s="70">
        <f t="shared" si="366"/>
        <v>8313</v>
      </c>
      <c r="K1049" s="70">
        <f t="shared" si="366"/>
        <v>7152</v>
      </c>
      <c r="L1049" s="70">
        <f t="shared" si="366"/>
        <v>50044.086391370358</v>
      </c>
      <c r="M1049" s="70">
        <f t="shared" si="366"/>
        <v>12020.518337676702</v>
      </c>
      <c r="N1049" s="70">
        <f t="shared" si="366"/>
        <v>12149.075397287806</v>
      </c>
      <c r="O1049" s="70">
        <f t="shared" si="366"/>
        <v>13884.940997940659</v>
      </c>
      <c r="P1049" s="70">
        <f t="shared" si="366"/>
        <v>11989.551658465198</v>
      </c>
      <c r="Q1049" s="45">
        <f t="shared" si="347"/>
        <v>0</v>
      </c>
      <c r="R1049" s="45">
        <f t="shared" si="350"/>
        <v>0</v>
      </c>
    </row>
    <row r="1050" spans="2:18" s="41" customFormat="1" ht="29.25" customHeight="1" x14ac:dyDescent="0.25">
      <c r="B1050" s="71" t="s">
        <v>79</v>
      </c>
      <c r="C1050" s="50" t="s">
        <v>12</v>
      </c>
      <c r="D1050" s="59" t="s">
        <v>13</v>
      </c>
      <c r="E1050" s="72">
        <f>SUM(E1051:E1058)</f>
        <v>16881</v>
      </c>
      <c r="F1050" s="72">
        <f t="shared" ref="F1050:P1050" si="367">SUM(F1051:F1058)</f>
        <v>40963.087922799998</v>
      </c>
      <c r="G1050" s="72">
        <f t="shared" si="367"/>
        <v>16881</v>
      </c>
      <c r="H1050" s="72">
        <f t="shared" si="367"/>
        <v>4086</v>
      </c>
      <c r="I1050" s="72">
        <f t="shared" si="367"/>
        <v>4808</v>
      </c>
      <c r="J1050" s="72">
        <f t="shared" si="367"/>
        <v>4286</v>
      </c>
      <c r="K1050" s="72">
        <f t="shared" si="367"/>
        <v>3701</v>
      </c>
      <c r="L1050" s="72">
        <f t="shared" si="367"/>
        <v>40963.087922800005</v>
      </c>
      <c r="M1050" s="72">
        <f t="shared" si="367"/>
        <v>10047.389643649998</v>
      </c>
      <c r="N1050" s="72">
        <f t="shared" si="367"/>
        <v>11353.64750415</v>
      </c>
      <c r="O1050" s="72">
        <f t="shared" si="367"/>
        <v>10381.359820649999</v>
      </c>
      <c r="P1050" s="72">
        <f t="shared" si="367"/>
        <v>9180.6909543500005</v>
      </c>
      <c r="Q1050" s="45">
        <f t="shared" si="347"/>
        <v>0</v>
      </c>
      <c r="R1050" s="45">
        <f t="shared" si="350"/>
        <v>0</v>
      </c>
    </row>
    <row r="1051" spans="2:18" s="41" customFormat="1" ht="29.25" customHeight="1" x14ac:dyDescent="0.25">
      <c r="B1051" s="71"/>
      <c r="C1051" s="46" t="s">
        <v>14</v>
      </c>
      <c r="D1051" s="61" t="s">
        <v>13</v>
      </c>
      <c r="E1051" s="73">
        <f>[1]заб.без.стом.!W$241</f>
        <v>4207</v>
      </c>
      <c r="F1051" s="63">
        <f>[1]заб.без.стом.!EQ$241</f>
        <v>11539.196243750001</v>
      </c>
      <c r="G1051" s="64">
        <f>SUM(H1051:K1051)</f>
        <v>4207</v>
      </c>
      <c r="H1051" s="64">
        <f>[1]заб.без.стом.!G$241</f>
        <v>1052</v>
      </c>
      <c r="I1051" s="64">
        <f>[1]заб.без.стом.!K$241</f>
        <v>1053</v>
      </c>
      <c r="J1051" s="64">
        <f>[1]заб.без.стом.!O$241</f>
        <v>1052</v>
      </c>
      <c r="K1051" s="64">
        <f>[1]заб.без.стом.!V$241</f>
        <v>1050</v>
      </c>
      <c r="L1051" s="63">
        <f>SUM(M1051:P1051)</f>
        <v>11539.196243750002</v>
      </c>
      <c r="M1051" s="63">
        <f>[1]заб.без.стом.!BO$241</f>
        <v>2885.4847749999999</v>
      </c>
      <c r="N1051" s="63">
        <f>[1]заб.без.стом.!CI$241</f>
        <v>2888.2276312500003</v>
      </c>
      <c r="O1051" s="63">
        <f>[1]заб.без.стом.!DC$241</f>
        <v>2885.4847749999999</v>
      </c>
      <c r="P1051" s="63">
        <f>[1]заб.без.стом.!EL$241</f>
        <v>2879.9990625000005</v>
      </c>
      <c r="Q1051" s="45">
        <f t="shared" si="347"/>
        <v>0</v>
      </c>
      <c r="R1051" s="45">
        <f t="shared" si="350"/>
        <v>0</v>
      </c>
    </row>
    <row r="1052" spans="2:18" s="41" customFormat="1" ht="29.25" customHeight="1" x14ac:dyDescent="0.25">
      <c r="B1052" s="71"/>
      <c r="C1052" s="46" t="s">
        <v>15</v>
      </c>
      <c r="D1052" s="61" t="s">
        <v>13</v>
      </c>
      <c r="E1052" s="73">
        <f>[1]заб.без.стом.!W$243</f>
        <v>5143</v>
      </c>
      <c r="F1052" s="63">
        <f>[1]заб.без.стом.!EQ$243</f>
        <v>9141.0182815500011</v>
      </c>
      <c r="G1052" s="64">
        <f t="shared" ref="G1052:G1058" si="368">SUM(H1052:K1052)</f>
        <v>5143</v>
      </c>
      <c r="H1052" s="64">
        <f>[1]заб.без.стом.!G$243</f>
        <v>1031</v>
      </c>
      <c r="I1052" s="64">
        <f>[1]заб.без.стом.!K$243</f>
        <v>1722</v>
      </c>
      <c r="J1052" s="64">
        <f>[1]заб.без.стом.!O$243</f>
        <v>1303</v>
      </c>
      <c r="K1052" s="64">
        <f>[1]заб.без.стом.!V$243</f>
        <v>1087</v>
      </c>
      <c r="L1052" s="63">
        <f t="shared" ref="L1052:L1058" si="369">SUM(M1052:P1052)</f>
        <v>9141.0182815499993</v>
      </c>
      <c r="M1052" s="63">
        <f>[1]заб.без.стом.!BO$243</f>
        <v>1832.46934635</v>
      </c>
      <c r="N1052" s="63">
        <f>[1]заб.без.стом.!CI$243</f>
        <v>3060.6326036999999</v>
      </c>
      <c r="O1052" s="63">
        <f>[1]заб.без.стом.!DC$243</f>
        <v>2315.9142175500001</v>
      </c>
      <c r="P1052" s="63">
        <f>[1]заб.без.стом.!EL$243</f>
        <v>1932.0021139499997</v>
      </c>
      <c r="Q1052" s="45">
        <f t="shared" si="347"/>
        <v>0</v>
      </c>
      <c r="R1052" s="45">
        <f t="shared" si="350"/>
        <v>0</v>
      </c>
    </row>
    <row r="1053" spans="2:18" s="41" customFormat="1" ht="29.25" customHeight="1" x14ac:dyDescent="0.25">
      <c r="B1053" s="71"/>
      <c r="C1053" s="1" t="s">
        <v>16</v>
      </c>
      <c r="D1053" s="61" t="s">
        <v>13</v>
      </c>
      <c r="E1053" s="73">
        <f>[1]заб.без.стом.!W$245</f>
        <v>1358</v>
      </c>
      <c r="F1053" s="63">
        <f>[1]заб.без.стом.!EQ$245</f>
        <v>3128.8309815000002</v>
      </c>
      <c r="G1053" s="64">
        <f t="shared" si="368"/>
        <v>1358</v>
      </c>
      <c r="H1053" s="64">
        <f>[1]заб.без.стом.!G$245</f>
        <v>380</v>
      </c>
      <c r="I1053" s="64">
        <f>[1]заб.без.стом.!K$245</f>
        <v>394</v>
      </c>
      <c r="J1053" s="64">
        <f>[1]заб.без.стом.!O$245</f>
        <v>368</v>
      </c>
      <c r="K1053" s="64">
        <f>[1]заб.без.стом.!V$245</f>
        <v>216</v>
      </c>
      <c r="L1053" s="63">
        <f t="shared" si="369"/>
        <v>3128.8309814999998</v>
      </c>
      <c r="M1053" s="63">
        <f>[1]заб.без.стом.!BO$245</f>
        <v>875.51971499999991</v>
      </c>
      <c r="N1053" s="63">
        <f>[1]заб.без.стом.!CI$245</f>
        <v>907.77570449999996</v>
      </c>
      <c r="O1053" s="63">
        <f>[1]заб.без.стом.!DC$245</f>
        <v>847.87172400000009</v>
      </c>
      <c r="P1053" s="63">
        <f>[1]заб.без.стом.!EL$245</f>
        <v>497.663838</v>
      </c>
      <c r="Q1053" s="45">
        <f t="shared" si="347"/>
        <v>0</v>
      </c>
      <c r="R1053" s="45">
        <f t="shared" si="350"/>
        <v>0</v>
      </c>
    </row>
    <row r="1054" spans="2:18" s="41" customFormat="1" ht="29.25" customHeight="1" x14ac:dyDescent="0.25">
      <c r="B1054" s="71"/>
      <c r="C1054" s="1" t="s">
        <v>17</v>
      </c>
      <c r="D1054" s="61" t="s">
        <v>13</v>
      </c>
      <c r="E1054" s="73">
        <f>[1]заб.без.стом.!W$246</f>
        <v>1494</v>
      </c>
      <c r="F1054" s="63">
        <f>[1]заб.без.стом.!EQ$246</f>
        <v>3081.5660826000003</v>
      </c>
      <c r="G1054" s="64">
        <f t="shared" si="368"/>
        <v>1494</v>
      </c>
      <c r="H1054" s="64">
        <f>[1]заб.без.стом.!G$246</f>
        <v>443</v>
      </c>
      <c r="I1054" s="64">
        <f>[1]заб.без.стом.!K$246</f>
        <v>409</v>
      </c>
      <c r="J1054" s="64">
        <f>[1]заб.без.стом.!O$246</f>
        <v>377</v>
      </c>
      <c r="K1054" s="64">
        <f>[1]заб.без.стом.!V$246</f>
        <v>265</v>
      </c>
      <c r="L1054" s="63">
        <f t="shared" si="369"/>
        <v>3081.5660826000003</v>
      </c>
      <c r="M1054" s="63">
        <f>[1]заб.без.стом.!BO$246</f>
        <v>913.74415970000007</v>
      </c>
      <c r="N1054" s="63">
        <f>[1]заб.без.стом.!CI$246</f>
        <v>843.61481110000011</v>
      </c>
      <c r="O1054" s="63">
        <f>[1]заб.без.стом.!DC$246</f>
        <v>777.61071830000014</v>
      </c>
      <c r="P1054" s="63">
        <f>[1]заб.без.стом.!EL$246</f>
        <v>546.59639349999998</v>
      </c>
      <c r="Q1054" s="45">
        <f t="shared" si="347"/>
        <v>0</v>
      </c>
      <c r="R1054" s="45">
        <f t="shared" si="350"/>
        <v>0</v>
      </c>
    </row>
    <row r="1055" spans="2:18" s="41" customFormat="1" ht="29.25" customHeight="1" x14ac:dyDescent="0.25">
      <c r="B1055" s="71"/>
      <c r="C1055" s="1" t="s">
        <v>23</v>
      </c>
      <c r="D1055" s="61" t="s">
        <v>13</v>
      </c>
      <c r="E1055" s="73">
        <f>[1]заб.без.стом.!W$247</f>
        <v>0</v>
      </c>
      <c r="F1055" s="63">
        <f>[1]заб.без.стом.!EQ$247</f>
        <v>0</v>
      </c>
      <c r="G1055" s="64">
        <f t="shared" si="368"/>
        <v>0</v>
      </c>
      <c r="H1055" s="64">
        <f>[1]заб.без.стом.!G$247</f>
        <v>0</v>
      </c>
      <c r="I1055" s="64">
        <f>[1]заб.без.стом.!K$247</f>
        <v>0</v>
      </c>
      <c r="J1055" s="64">
        <f>[1]заб.без.стом.!O$247</f>
        <v>0</v>
      </c>
      <c r="K1055" s="64">
        <f>[1]заб.без.стом.!V$247</f>
        <v>0</v>
      </c>
      <c r="L1055" s="63">
        <f t="shared" si="369"/>
        <v>0</v>
      </c>
      <c r="M1055" s="63">
        <f>[1]заб.без.стом.!BO$247</f>
        <v>0</v>
      </c>
      <c r="N1055" s="63">
        <f>[1]заб.без.стом.!CI$247</f>
        <v>0</v>
      </c>
      <c r="O1055" s="63">
        <f>[1]заб.без.стом.!DC$247</f>
        <v>0</v>
      </c>
      <c r="P1055" s="63">
        <f>[1]заб.без.стом.!EL$247</f>
        <v>0</v>
      </c>
      <c r="Q1055" s="45">
        <f t="shared" si="347"/>
        <v>0</v>
      </c>
      <c r="R1055" s="45">
        <f t="shared" si="350"/>
        <v>0</v>
      </c>
    </row>
    <row r="1056" spans="2:18" s="41" customFormat="1" ht="29.25" customHeight="1" x14ac:dyDescent="0.25">
      <c r="B1056" s="71"/>
      <c r="C1056" s="1" t="s">
        <v>37</v>
      </c>
      <c r="D1056" s="61" t="s">
        <v>13</v>
      </c>
      <c r="E1056" s="73">
        <f>[1]заб.без.стом.!W$248</f>
        <v>3074</v>
      </c>
      <c r="F1056" s="63">
        <f>[1]заб.без.стом.!EQ$248</f>
        <v>10455.109739499996</v>
      </c>
      <c r="G1056" s="64">
        <f t="shared" si="368"/>
        <v>3074</v>
      </c>
      <c r="H1056" s="64">
        <f>[1]заб.без.стом.!G$248</f>
        <v>768</v>
      </c>
      <c r="I1056" s="64">
        <f>[1]заб.без.стом.!K$248</f>
        <v>768</v>
      </c>
      <c r="J1056" s="64">
        <f>[1]заб.без.стом.!O$248</f>
        <v>768</v>
      </c>
      <c r="K1056" s="64">
        <f>[1]заб.без.стом.!V$248</f>
        <v>770</v>
      </c>
      <c r="L1056" s="63">
        <f t="shared" si="369"/>
        <v>10455.1097395</v>
      </c>
      <c r="M1056" s="63">
        <f>[1]заб.без.стом.!BO$248</f>
        <v>2612.0768639999997</v>
      </c>
      <c r="N1056" s="63">
        <f>[1]заб.без.стом.!CI$248</f>
        <v>2612.0768639999997</v>
      </c>
      <c r="O1056" s="63">
        <f>[1]заб.без.стом.!DC$248</f>
        <v>2612.0768639999997</v>
      </c>
      <c r="P1056" s="63">
        <f>[1]заб.без.стом.!EL$248</f>
        <v>2618.8791474999998</v>
      </c>
      <c r="Q1056" s="45">
        <f t="shared" si="347"/>
        <v>0</v>
      </c>
      <c r="R1056" s="45">
        <f t="shared" si="350"/>
        <v>0</v>
      </c>
    </row>
    <row r="1057" spans="2:18" s="41" customFormat="1" ht="29.25" customHeight="1" x14ac:dyDescent="0.25">
      <c r="B1057" s="71"/>
      <c r="C1057" s="1" t="s">
        <v>20</v>
      </c>
      <c r="D1057" s="61" t="s">
        <v>13</v>
      </c>
      <c r="E1057" s="73">
        <f>[1]заб.без.стом.!W$249</f>
        <v>1319</v>
      </c>
      <c r="F1057" s="63">
        <f>[1]заб.без.стом.!EQ$249</f>
        <v>2952.1471533000004</v>
      </c>
      <c r="G1057" s="64">
        <f t="shared" si="368"/>
        <v>1319</v>
      </c>
      <c r="H1057" s="64">
        <f>[1]заб.без.стом.!G$249</f>
        <v>344</v>
      </c>
      <c r="I1057" s="64">
        <f>[1]заб.без.стом.!K$249</f>
        <v>379</v>
      </c>
      <c r="J1057" s="64">
        <f>[1]заб.без.стом.!O$249</f>
        <v>340</v>
      </c>
      <c r="K1057" s="64">
        <f>[1]заб.без.стом.!V$249</f>
        <v>256</v>
      </c>
      <c r="L1057" s="63">
        <f t="shared" si="369"/>
        <v>2952.1471533000004</v>
      </c>
      <c r="M1057" s="63">
        <f>[1]заб.без.стом.!BO$249</f>
        <v>769.93072080000002</v>
      </c>
      <c r="N1057" s="63">
        <f>[1]заб.без.стом.!CI$249</f>
        <v>848.26669530000004</v>
      </c>
      <c r="O1057" s="63">
        <f>[1]заб.без.стом.!DC$249</f>
        <v>760.97803799999997</v>
      </c>
      <c r="P1057" s="63">
        <f>[1]заб.без.стом.!EL$249</f>
        <v>572.9716992000001</v>
      </c>
      <c r="Q1057" s="45">
        <f t="shared" si="347"/>
        <v>0</v>
      </c>
      <c r="R1057" s="45">
        <f t="shared" si="350"/>
        <v>0</v>
      </c>
    </row>
    <row r="1058" spans="2:18" s="41" customFormat="1" ht="29.25" customHeight="1" x14ac:dyDescent="0.25">
      <c r="B1058" s="71"/>
      <c r="C1058" s="1" t="s">
        <v>19</v>
      </c>
      <c r="D1058" s="61" t="s">
        <v>13</v>
      </c>
      <c r="E1058" s="73">
        <f>[1]заб.без.стом.!W$250</f>
        <v>286</v>
      </c>
      <c r="F1058" s="63">
        <f>[1]заб.без.стом.!EQ$250</f>
        <v>665.2194406000001</v>
      </c>
      <c r="G1058" s="64">
        <f t="shared" si="368"/>
        <v>286</v>
      </c>
      <c r="H1058" s="64">
        <f>[1]заб.без.стом.!G$250</f>
        <v>68</v>
      </c>
      <c r="I1058" s="64">
        <f>[1]заб.без.стом.!K$250</f>
        <v>83</v>
      </c>
      <c r="J1058" s="64">
        <f>[1]заб.без.стом.!O$250</f>
        <v>78</v>
      </c>
      <c r="K1058" s="64">
        <f>[1]заб.без.стом.!V$250</f>
        <v>57</v>
      </c>
      <c r="L1058" s="63">
        <f t="shared" si="369"/>
        <v>665.2194406000001</v>
      </c>
      <c r="M1058" s="63">
        <f>[1]заб.без.стом.!BO$250</f>
        <v>158.16406280000001</v>
      </c>
      <c r="N1058" s="63">
        <f>[1]заб.без.стом.!CI$250</f>
        <v>193.05319430000003</v>
      </c>
      <c r="O1058" s="63">
        <f>[1]заб.без.стом.!DC$250</f>
        <v>181.42348380000001</v>
      </c>
      <c r="P1058" s="63">
        <f>[1]заб.без.стом.!EL$250</f>
        <v>132.57869970000002</v>
      </c>
      <c r="Q1058" s="45">
        <f t="shared" si="347"/>
        <v>0</v>
      </c>
      <c r="R1058" s="45">
        <f t="shared" si="350"/>
        <v>0</v>
      </c>
    </row>
    <row r="1059" spans="2:18" s="41" customFormat="1" ht="29.25" customHeight="1" x14ac:dyDescent="0.25">
      <c r="B1059" s="71"/>
      <c r="C1059" s="50" t="s">
        <v>25</v>
      </c>
      <c r="D1059" s="59" t="s">
        <v>13</v>
      </c>
      <c r="E1059" s="72">
        <f>'[1]стом обр.'!W$42</f>
        <v>1800</v>
      </c>
      <c r="F1059" s="65">
        <f>'[1]стом обр.'!FE$42</f>
        <v>3313.6127999999999</v>
      </c>
      <c r="G1059" s="77">
        <f>H1059+I1059+J1059+K1059</f>
        <v>1800</v>
      </c>
      <c r="H1059" s="66">
        <f>'[1]стом обр.'!G$42</f>
        <v>550</v>
      </c>
      <c r="I1059" s="66">
        <f>'[1]стом обр.'!K$42</f>
        <v>480</v>
      </c>
      <c r="J1059" s="66">
        <f>'[1]стом обр.'!O$42</f>
        <v>509</v>
      </c>
      <c r="K1059" s="66">
        <f>'[1]стом обр.'!V$42</f>
        <v>261</v>
      </c>
      <c r="L1059" s="65">
        <f>M1059+N1059+O1059+P1059</f>
        <v>3313.6127999999999</v>
      </c>
      <c r="M1059" s="65">
        <f>'[1]стом обр.'!CC$42</f>
        <v>1012.4928</v>
      </c>
      <c r="N1059" s="65">
        <f>'[1]стом обр.'!CW$42</f>
        <v>883.63007999999991</v>
      </c>
      <c r="O1059" s="65">
        <f>'[1]стом обр.'!DQ$42</f>
        <v>937.01606400000003</v>
      </c>
      <c r="P1059" s="65">
        <f>'[1]стом обр.'!EZ$42</f>
        <v>480.47385599999984</v>
      </c>
      <c r="Q1059" s="45">
        <f t="shared" si="347"/>
        <v>0</v>
      </c>
      <c r="R1059" s="45">
        <f t="shared" si="350"/>
        <v>0</v>
      </c>
    </row>
    <row r="1060" spans="2:18" s="41" customFormat="1" ht="29.25" customHeight="1" x14ac:dyDescent="0.25">
      <c r="B1060" s="71"/>
      <c r="C1060" s="54" t="s">
        <v>26</v>
      </c>
      <c r="D1060" s="50" t="s">
        <v>27</v>
      </c>
      <c r="E1060" s="72">
        <f>'[1]КТМРТ(обращение)'!Y$240</f>
        <v>0</v>
      </c>
      <c r="F1060" s="65">
        <f>'[1]КТМРТ(обращение)'!EE$240</f>
        <v>0</v>
      </c>
      <c r="G1060" s="77">
        <f>SUBTOTAL(9,H1060:K1060)</f>
        <v>0</v>
      </c>
      <c r="H1060" s="66">
        <f>'[1]КТМРТ(обращение)'!H$240</f>
        <v>0</v>
      </c>
      <c r="I1060" s="66">
        <f>'[1]КТМРТ(обращение)'!L$240</f>
        <v>0</v>
      </c>
      <c r="J1060" s="66">
        <f>'[1]КТМРТ(обращение)'!Q$240</f>
        <v>0</v>
      </c>
      <c r="K1060" s="66">
        <f>'[1]КТМРТ(обращение)'!X$240</f>
        <v>0</v>
      </c>
      <c r="L1060" s="65">
        <f>SUBTOTAL(9,M1060:P1060)</f>
        <v>0</v>
      </c>
      <c r="M1060" s="65">
        <f>'[1]КТМРТ(обращение)'!BC$240</f>
        <v>0</v>
      </c>
      <c r="N1060" s="65">
        <f>'[1]КТМРТ(обращение)'!BW$240</f>
        <v>0</v>
      </c>
      <c r="O1060" s="65">
        <f>'[1]КТМРТ(обращение)'!CQ$240</f>
        <v>0</v>
      </c>
      <c r="P1060" s="65">
        <f>'[1]КТМРТ(обращение)'!DZ$240</f>
        <v>0</v>
      </c>
      <c r="Q1060" s="45">
        <f t="shared" si="347"/>
        <v>0</v>
      </c>
      <c r="R1060" s="45">
        <f t="shared" si="350"/>
        <v>0</v>
      </c>
    </row>
    <row r="1061" spans="2:18" s="41" customFormat="1" ht="29.25" customHeight="1" x14ac:dyDescent="0.25">
      <c r="B1061" s="71"/>
      <c r="C1061" s="54" t="s">
        <v>57</v>
      </c>
      <c r="D1061" s="50" t="s">
        <v>27</v>
      </c>
      <c r="E1061" s="72">
        <f>'[1]КТМРТ(обращение)'!Y$206</f>
        <v>360</v>
      </c>
      <c r="F1061" s="65">
        <f>'[1]КТМРТ(обращение)'!EE$206</f>
        <v>580.9283999999999</v>
      </c>
      <c r="G1061" s="77">
        <f>SUBTOTAL(9,H1061:K1061)</f>
        <v>360</v>
      </c>
      <c r="H1061" s="66">
        <f>'[1]КТМРТ(обращение)'!H$206</f>
        <v>90</v>
      </c>
      <c r="I1061" s="66">
        <f>'[1]КТМРТ(обращение)'!L$206</f>
        <v>90</v>
      </c>
      <c r="J1061" s="66">
        <f>'[1]КТМРТ(обращение)'!Q$206</f>
        <v>90</v>
      </c>
      <c r="K1061" s="66">
        <f>'[1]КТМРТ(обращение)'!X$206</f>
        <v>90</v>
      </c>
      <c r="L1061" s="65">
        <f>SUBTOTAL(9,M1061:P1061)</f>
        <v>580.92840000000001</v>
      </c>
      <c r="M1061" s="65">
        <f>'[1]КТМРТ(обращение)'!BC$206</f>
        <v>145.2321</v>
      </c>
      <c r="N1061" s="65">
        <f>'[1]КТМРТ(обращение)'!BW$206</f>
        <v>145.2321</v>
      </c>
      <c r="O1061" s="65">
        <f>'[1]КТМРТ(обращение)'!CQ$206</f>
        <v>145.2321</v>
      </c>
      <c r="P1061" s="65">
        <f>'[1]КТМРТ(обращение)'!DZ$206</f>
        <v>145.2321</v>
      </c>
      <c r="Q1061" s="45">
        <f t="shared" si="347"/>
        <v>0</v>
      </c>
      <c r="R1061" s="45">
        <f t="shared" si="350"/>
        <v>0</v>
      </c>
    </row>
    <row r="1062" spans="2:18" s="41" customFormat="1" ht="29.25" customHeight="1" x14ac:dyDescent="0.25">
      <c r="B1062" s="71"/>
      <c r="C1062" s="50" t="s">
        <v>28</v>
      </c>
      <c r="D1062" s="59" t="s">
        <v>13</v>
      </c>
      <c r="E1062" s="72">
        <f>SUM(E1063:E1065)</f>
        <v>4167</v>
      </c>
      <c r="F1062" s="72">
        <f t="shared" ref="F1062:P1062" si="370">SUM(F1063:F1065)</f>
        <v>5050.2404688606075</v>
      </c>
      <c r="G1062" s="72">
        <f t="shared" si="370"/>
        <v>4167</v>
      </c>
      <c r="H1062" s="72">
        <f t="shared" si="370"/>
        <v>1239</v>
      </c>
      <c r="I1062" s="72">
        <f t="shared" si="370"/>
        <v>1180</v>
      </c>
      <c r="J1062" s="72">
        <f t="shared" si="370"/>
        <v>897</v>
      </c>
      <c r="K1062" s="72">
        <f t="shared" si="370"/>
        <v>851</v>
      </c>
      <c r="L1062" s="72">
        <f t="shared" si="370"/>
        <v>5050.2404688606075</v>
      </c>
      <c r="M1062" s="72">
        <f t="shared" si="370"/>
        <v>1474.3073186448</v>
      </c>
      <c r="N1062" s="72">
        <f t="shared" si="370"/>
        <v>1414.0091564919362</v>
      </c>
      <c r="O1062" s="72">
        <f t="shared" si="370"/>
        <v>1114.632699326464</v>
      </c>
      <c r="P1062" s="72">
        <f t="shared" si="370"/>
        <v>1047.2912943974079</v>
      </c>
      <c r="Q1062" s="45">
        <f t="shared" ref="Q1062:Q1125" si="371">E1062-G1062</f>
        <v>0</v>
      </c>
      <c r="R1062" s="45">
        <f t="shared" si="350"/>
        <v>0</v>
      </c>
    </row>
    <row r="1063" spans="2:18" s="41" customFormat="1" ht="29.25" customHeight="1" x14ac:dyDescent="0.25">
      <c r="B1063" s="71"/>
      <c r="C1063" s="9" t="s">
        <v>15</v>
      </c>
      <c r="D1063" s="61" t="s">
        <v>13</v>
      </c>
      <c r="E1063" s="73">
        <f>'[1]неотложка с коэф'!W$71</f>
        <v>1675</v>
      </c>
      <c r="F1063" s="63">
        <f>'[1]неотложка с коэф'!EQ$71</f>
        <v>1595.4472638832001</v>
      </c>
      <c r="G1063" s="64">
        <f>SUM(H1063:K1063)</f>
        <v>1675</v>
      </c>
      <c r="H1063" s="64">
        <f>'[1]неотложка с коэф'!G$71</f>
        <v>551</v>
      </c>
      <c r="I1063" s="64">
        <f>'[1]неотложка с коэф'!K$71</f>
        <v>524</v>
      </c>
      <c r="J1063" s="64">
        <f>'[1]неотложка с коэф'!O$71</f>
        <v>300</v>
      </c>
      <c r="K1063" s="64">
        <f>'[1]неотложка с коэф'!V$71</f>
        <v>300</v>
      </c>
      <c r="L1063" s="63">
        <f>SUM(M1063:P1063)</f>
        <v>1595.4472638832001</v>
      </c>
      <c r="M1063" s="63">
        <f>'[1]неотложка с коэф'!BO$71</f>
        <v>524.83071188038411</v>
      </c>
      <c r="N1063" s="63">
        <f>'[1]неотложка с коэф'!CI$71</f>
        <v>499.11305449241604</v>
      </c>
      <c r="O1063" s="63">
        <f>'[1]неотложка с коэф'!DC$71</f>
        <v>285.75174875520003</v>
      </c>
      <c r="P1063" s="63">
        <f>'[1]неотложка с коэф'!EL$71</f>
        <v>285.75174875520003</v>
      </c>
      <c r="Q1063" s="45">
        <f t="shared" si="371"/>
        <v>0</v>
      </c>
      <c r="R1063" s="45">
        <f t="shared" si="350"/>
        <v>0</v>
      </c>
    </row>
    <row r="1064" spans="2:18" s="41" customFormat="1" ht="29.25" customHeight="1" x14ac:dyDescent="0.25">
      <c r="B1064" s="71"/>
      <c r="C1064" s="9" t="s">
        <v>14</v>
      </c>
      <c r="D1064" s="61" t="s">
        <v>13</v>
      </c>
      <c r="E1064" s="73">
        <f>'[1]неотложка с коэф'!W$72</f>
        <v>2196</v>
      </c>
      <c r="F1064" s="63">
        <f>'[1]неотложка с коэф'!EQ$72</f>
        <v>3154.4267163263994</v>
      </c>
      <c r="G1064" s="64">
        <f t="shared" ref="G1064:G1065" si="372">SUM(H1064:K1064)</f>
        <v>2196</v>
      </c>
      <c r="H1064" s="64">
        <f>'[1]неотложка с коэф'!G$72</f>
        <v>596</v>
      </c>
      <c r="I1064" s="64">
        <f>'[1]неотложка с коэф'!K$72</f>
        <v>591</v>
      </c>
      <c r="J1064" s="64">
        <f>'[1]неотложка с коэф'!O$72</f>
        <v>529</v>
      </c>
      <c r="K1064" s="64">
        <f>'[1]неотложка с коэф'!V$72</f>
        <v>480</v>
      </c>
      <c r="L1064" s="63">
        <f t="shared" ref="L1064:L1065" si="373">SUM(M1064:P1064)</f>
        <v>3154.4267163263999</v>
      </c>
      <c r="M1064" s="63">
        <f>'[1]неотложка с коэф'!BO$72</f>
        <v>856.11945488640015</v>
      </c>
      <c r="N1064" s="63">
        <f>'[1]неотложка с коэф'!CI$72</f>
        <v>848.93724469439996</v>
      </c>
      <c r="O1064" s="63">
        <f>'[1]неотложка с коэф'!DC$72</f>
        <v>759.87783831359991</v>
      </c>
      <c r="P1064" s="63">
        <f>'[1]неотложка с коэф'!EL$72</f>
        <v>689.49217843199995</v>
      </c>
      <c r="Q1064" s="45">
        <f t="shared" si="371"/>
        <v>0</v>
      </c>
      <c r="R1064" s="45">
        <f t="shared" si="350"/>
        <v>0</v>
      </c>
    </row>
    <row r="1065" spans="2:18" s="41" customFormat="1" ht="29.25" customHeight="1" x14ac:dyDescent="0.25">
      <c r="B1065" s="71"/>
      <c r="C1065" s="9" t="s">
        <v>17</v>
      </c>
      <c r="D1065" s="61" t="s">
        <v>13</v>
      </c>
      <c r="E1065" s="73">
        <f>'[1]неотложка с коэф'!W$73</f>
        <v>296</v>
      </c>
      <c r="F1065" s="63">
        <f>'[1]неотложка с коэф'!EQ$73</f>
        <v>300.36648865100807</v>
      </c>
      <c r="G1065" s="64">
        <f t="shared" si="372"/>
        <v>296</v>
      </c>
      <c r="H1065" s="64">
        <f>'[1]неотложка с коэф'!G$73</f>
        <v>92</v>
      </c>
      <c r="I1065" s="64">
        <f>'[1]неотложка с коэф'!K$73</f>
        <v>65</v>
      </c>
      <c r="J1065" s="64">
        <f>'[1]неотложка с коэф'!O$73</f>
        <v>68</v>
      </c>
      <c r="K1065" s="64">
        <f>'[1]неотложка с коэф'!V$73</f>
        <v>71</v>
      </c>
      <c r="L1065" s="63">
        <f t="shared" si="373"/>
        <v>300.36648865100801</v>
      </c>
      <c r="M1065" s="63">
        <f>'[1]неотложка с коэф'!BO$73</f>
        <v>93.357151878015998</v>
      </c>
      <c r="N1065" s="63">
        <f>'[1]неотложка с коэф'!CI$73</f>
        <v>65.958857305120006</v>
      </c>
      <c r="O1065" s="63">
        <f>'[1]неотложка с коэф'!DC$73</f>
        <v>69.003112257664014</v>
      </c>
      <c r="P1065" s="63">
        <f>'[1]неотложка с коэф'!EL$73</f>
        <v>72.047367210208009</v>
      </c>
      <c r="Q1065" s="45">
        <f t="shared" si="371"/>
        <v>0</v>
      </c>
      <c r="R1065" s="45">
        <f t="shared" si="350"/>
        <v>0</v>
      </c>
    </row>
    <row r="1066" spans="2:18" s="41" customFormat="1" ht="29.25" customHeight="1" x14ac:dyDescent="0.25">
      <c r="B1066" s="71"/>
      <c r="C1066" s="50" t="s">
        <v>29</v>
      </c>
      <c r="D1066" s="59" t="s">
        <v>30</v>
      </c>
      <c r="E1066" s="72">
        <f>SUM(E1067:E1074)</f>
        <v>3591</v>
      </c>
      <c r="F1066" s="72">
        <f t="shared" ref="F1066:P1066" si="374">SUM(F1067:F1074)</f>
        <v>987.44458799999995</v>
      </c>
      <c r="G1066" s="72">
        <f t="shared" si="374"/>
        <v>3591</v>
      </c>
      <c r="H1066" s="72">
        <f t="shared" si="374"/>
        <v>1084</v>
      </c>
      <c r="I1066" s="72">
        <f t="shared" si="374"/>
        <v>979</v>
      </c>
      <c r="J1066" s="72">
        <f t="shared" si="374"/>
        <v>899</v>
      </c>
      <c r="K1066" s="72">
        <f t="shared" si="374"/>
        <v>629</v>
      </c>
      <c r="L1066" s="72">
        <f t="shared" si="374"/>
        <v>987.44458799999995</v>
      </c>
      <c r="M1066" s="72">
        <f t="shared" si="374"/>
        <v>281.375224</v>
      </c>
      <c r="N1066" s="72">
        <f t="shared" si="374"/>
        <v>271.58970799999997</v>
      </c>
      <c r="O1066" s="72">
        <f t="shared" si="374"/>
        <v>247.66827799999999</v>
      </c>
      <c r="P1066" s="72">
        <f t="shared" si="374"/>
        <v>186.81137799999999</v>
      </c>
      <c r="Q1066" s="45">
        <f t="shared" si="371"/>
        <v>0</v>
      </c>
      <c r="R1066" s="45">
        <f t="shared" si="350"/>
        <v>0</v>
      </c>
    </row>
    <row r="1067" spans="2:18" s="41" customFormat="1" ht="29.25" customHeight="1" x14ac:dyDescent="0.25">
      <c r="B1067" s="71"/>
      <c r="C1067" s="3" t="s">
        <v>15</v>
      </c>
      <c r="D1067" s="61" t="s">
        <v>30</v>
      </c>
      <c r="E1067" s="73">
        <f>[1]ДНХБ!W$193</f>
        <v>1250</v>
      </c>
      <c r="F1067" s="63">
        <f>[1]ДНХБ!EE$193</f>
        <v>278.00500000000005</v>
      </c>
      <c r="G1067" s="64">
        <f>SUM(H1067:K1067)</f>
        <v>1250</v>
      </c>
      <c r="H1067" s="64">
        <f>[1]ДНХБ!G$193</f>
        <v>552</v>
      </c>
      <c r="I1067" s="64">
        <f>[1]ДНХБ!K$193</f>
        <v>312</v>
      </c>
      <c r="J1067" s="64">
        <f>[1]ДНХБ!O$193</f>
        <v>312</v>
      </c>
      <c r="K1067" s="64">
        <f>[1]ДНХБ!V$193</f>
        <v>74</v>
      </c>
      <c r="L1067" s="63">
        <f>SUM(M1067:P1067)</f>
        <v>278.005</v>
      </c>
      <c r="M1067" s="63">
        <f>[1]ДНХБ!BC$193</f>
        <v>122.767008</v>
      </c>
      <c r="N1067" s="63">
        <f>[1]ДНХБ!BW$193</f>
        <v>69.390048000000007</v>
      </c>
      <c r="O1067" s="63">
        <f>[1]ДНХБ!CQ$193</f>
        <v>69.390048000000007</v>
      </c>
      <c r="P1067" s="63">
        <f>[1]ДНХБ!DZ$193</f>
        <v>16.457896000000002</v>
      </c>
      <c r="Q1067" s="45">
        <f t="shared" si="371"/>
        <v>0</v>
      </c>
      <c r="R1067" s="45">
        <f t="shared" si="350"/>
        <v>0</v>
      </c>
    </row>
    <row r="1068" spans="2:18" s="41" customFormat="1" ht="29.25" customHeight="1" x14ac:dyDescent="0.25">
      <c r="B1068" s="71"/>
      <c r="C1068" s="3" t="s">
        <v>14</v>
      </c>
      <c r="D1068" s="61" t="s">
        <v>30</v>
      </c>
      <c r="E1068" s="73">
        <f>[1]ДНХБ!W$194</f>
        <v>604</v>
      </c>
      <c r="F1068" s="63">
        <f>[1]ДНХБ!EE$194</f>
        <v>202.58160000000004</v>
      </c>
      <c r="G1068" s="64">
        <f t="shared" ref="G1068:G1074" si="375">SUM(H1068:K1068)</f>
        <v>604</v>
      </c>
      <c r="H1068" s="64">
        <f>[1]ДНХБ!G$194</f>
        <v>148</v>
      </c>
      <c r="I1068" s="64">
        <f>[1]ДНХБ!K$194</f>
        <v>149</v>
      </c>
      <c r="J1068" s="64">
        <f>[1]ДНХБ!O$194</f>
        <v>155</v>
      </c>
      <c r="K1068" s="64">
        <f>[1]ДНХБ!V$194</f>
        <v>152</v>
      </c>
      <c r="L1068" s="63">
        <f t="shared" ref="L1068:L1074" si="376">SUM(M1068:P1068)</f>
        <v>202.58160000000004</v>
      </c>
      <c r="M1068" s="63">
        <f>[1]ДНХБ!BC$194</f>
        <v>49.63920000000001</v>
      </c>
      <c r="N1068" s="63">
        <f>[1]ДНХБ!$BW$194</f>
        <v>49.974600000000009</v>
      </c>
      <c r="O1068" s="63">
        <f>[1]ДНХБ!CQ$194</f>
        <v>51.987000000000002</v>
      </c>
      <c r="P1068" s="63">
        <f>[1]ДНХБ!DZ$194</f>
        <v>50.980800000000009</v>
      </c>
      <c r="Q1068" s="45">
        <f t="shared" si="371"/>
        <v>0</v>
      </c>
      <c r="R1068" s="45">
        <f t="shared" si="350"/>
        <v>0</v>
      </c>
    </row>
    <row r="1069" spans="2:18" s="41" customFormat="1" ht="29.25" customHeight="1" x14ac:dyDescent="0.25">
      <c r="B1069" s="71"/>
      <c r="C1069" s="3" t="s">
        <v>17</v>
      </c>
      <c r="D1069" s="61" t="s">
        <v>30</v>
      </c>
      <c r="E1069" s="73">
        <f>[1]ДНХБ!W$195</f>
        <v>180</v>
      </c>
      <c r="F1069" s="63">
        <f>[1]ДНХБ!EE$195</f>
        <v>42.648839999999993</v>
      </c>
      <c r="G1069" s="64">
        <f t="shared" si="375"/>
        <v>180</v>
      </c>
      <c r="H1069" s="64">
        <f>[1]ДНХБ!G$195</f>
        <v>68</v>
      </c>
      <c r="I1069" s="64">
        <f>[1]ДНХБ!K$195</f>
        <v>58</v>
      </c>
      <c r="J1069" s="64">
        <f>[1]ДНХБ!O$195</f>
        <v>41</v>
      </c>
      <c r="K1069" s="64">
        <f>[1]ДНХБ!V$195</f>
        <v>13</v>
      </c>
      <c r="L1069" s="63">
        <f t="shared" si="376"/>
        <v>42.648839999999993</v>
      </c>
      <c r="M1069" s="63">
        <f>[1]ДНХБ!$BC$195</f>
        <v>16.111783999999997</v>
      </c>
      <c r="N1069" s="63">
        <f>[1]ДНХБ!$BW$195</f>
        <v>13.742404000000001</v>
      </c>
      <c r="O1069" s="63">
        <f>[1]ДНХБ!CQ$195</f>
        <v>9.7144579999999987</v>
      </c>
      <c r="P1069" s="63">
        <f>[1]ДНХБ!DZ$195</f>
        <v>3.0801939999999997</v>
      </c>
      <c r="Q1069" s="45">
        <f t="shared" si="371"/>
        <v>0</v>
      </c>
      <c r="R1069" s="45">
        <f t="shared" si="350"/>
        <v>0</v>
      </c>
    </row>
    <row r="1070" spans="2:18" s="41" customFormat="1" ht="29.25" customHeight="1" x14ac:dyDescent="0.25">
      <c r="B1070" s="71"/>
      <c r="C1070" s="3" t="s">
        <v>16</v>
      </c>
      <c r="D1070" s="61" t="s">
        <v>30</v>
      </c>
      <c r="E1070" s="73">
        <f>[1]ДНХБ!W$196</f>
        <v>497</v>
      </c>
      <c r="F1070" s="63">
        <f>[1]ДНХБ!EE$196</f>
        <v>165.94432399999997</v>
      </c>
      <c r="G1070" s="64">
        <f t="shared" si="375"/>
        <v>497</v>
      </c>
      <c r="H1070" s="64">
        <f>[1]ДНХБ!G$196</f>
        <v>73</v>
      </c>
      <c r="I1070" s="64">
        <f>[1]ДНХБ!K$196</f>
        <v>174</v>
      </c>
      <c r="J1070" s="64">
        <f>[1]ДНХБ!O$196</f>
        <v>125</v>
      </c>
      <c r="K1070" s="64">
        <f>[1]ДНХБ!V$196</f>
        <v>125</v>
      </c>
      <c r="L1070" s="63">
        <f t="shared" si="376"/>
        <v>165.94432399999999</v>
      </c>
      <c r="M1070" s="63">
        <f>[1]ДНХБ!$BC$196</f>
        <v>24.374116000000001</v>
      </c>
      <c r="N1070" s="63">
        <f>[1]ДНХБ!BW$196</f>
        <v>58.097207999999995</v>
      </c>
      <c r="O1070" s="63">
        <f>[1]ДНХБ!CQ$196</f>
        <v>41.736499999999999</v>
      </c>
      <c r="P1070" s="63">
        <f>[1]ДНХБ!DZ$196</f>
        <v>41.736499999999999</v>
      </c>
      <c r="Q1070" s="45">
        <f t="shared" si="371"/>
        <v>0</v>
      </c>
      <c r="R1070" s="45">
        <f t="shared" ref="R1070:R1135" si="377">F1070-L1070</f>
        <v>0</v>
      </c>
    </row>
    <row r="1071" spans="2:18" s="41" customFormat="1" ht="29.25" customHeight="1" x14ac:dyDescent="0.25">
      <c r="B1071" s="71"/>
      <c r="C1071" s="3" t="s">
        <v>18</v>
      </c>
      <c r="D1071" s="61" t="s">
        <v>30</v>
      </c>
      <c r="E1071" s="73">
        <f>[1]ДНХБ!W$197</f>
        <v>508</v>
      </c>
      <c r="F1071" s="63">
        <f>[1]ДНХБ!EE$197</f>
        <v>157.71672799999999</v>
      </c>
      <c r="G1071" s="64">
        <f t="shared" si="375"/>
        <v>508</v>
      </c>
      <c r="H1071" s="64">
        <f>[1]ДНХБ!G$197</f>
        <v>114</v>
      </c>
      <c r="I1071" s="64">
        <f>[1]ДНХБ!K$197</f>
        <v>140</v>
      </c>
      <c r="J1071" s="64">
        <f>[1]ДНХБ!O$197</f>
        <v>128</v>
      </c>
      <c r="K1071" s="64">
        <f>[1]ДНХБ!V$197</f>
        <v>126</v>
      </c>
      <c r="L1071" s="63">
        <f t="shared" si="376"/>
        <v>157.71672799999996</v>
      </c>
      <c r="M1071" s="63">
        <f>[1]ДНХБ!BC$197</f>
        <v>35.393124</v>
      </c>
      <c r="N1071" s="63">
        <f>[1]ДНХБ!BW$197</f>
        <v>43.465239999999994</v>
      </c>
      <c r="O1071" s="63">
        <f>[1]ДНХБ!CQ$197</f>
        <v>39.739647999999988</v>
      </c>
      <c r="P1071" s="63">
        <f>[1]ДНХБ!DZ$197</f>
        <v>39.118715999999985</v>
      </c>
      <c r="Q1071" s="45">
        <f t="shared" si="371"/>
        <v>0</v>
      </c>
      <c r="R1071" s="45">
        <f t="shared" si="377"/>
        <v>0</v>
      </c>
    </row>
    <row r="1072" spans="2:18" s="41" customFormat="1" ht="29.25" customHeight="1" x14ac:dyDescent="0.25">
      <c r="B1072" s="71"/>
      <c r="C1072" s="3" t="s">
        <v>19</v>
      </c>
      <c r="D1072" s="61" t="s">
        <v>30</v>
      </c>
      <c r="E1072" s="73">
        <f>[1]ДНХБ!W$198</f>
        <v>70</v>
      </c>
      <c r="F1072" s="63">
        <f>[1]ДНХБ!EE$198</f>
        <v>13.37336</v>
      </c>
      <c r="G1072" s="64">
        <f t="shared" si="375"/>
        <v>70</v>
      </c>
      <c r="H1072" s="64">
        <f>[1]ДНХБ!G$198</f>
        <v>13</v>
      </c>
      <c r="I1072" s="64">
        <f>[1]ДНХБ!K$198</f>
        <v>22</v>
      </c>
      <c r="J1072" s="64">
        <f>[1]ДНХБ!O$198</f>
        <v>18</v>
      </c>
      <c r="K1072" s="64">
        <f>[1]ДНХБ!V$198</f>
        <v>17</v>
      </c>
      <c r="L1072" s="63">
        <f t="shared" si="376"/>
        <v>13.373360000000002</v>
      </c>
      <c r="M1072" s="63">
        <f>[1]ДНХБ!BC$198</f>
        <v>2.4836240000000003</v>
      </c>
      <c r="N1072" s="63">
        <f>[1]ДНХБ!BW$198</f>
        <v>4.2030560000000001</v>
      </c>
      <c r="O1072" s="63">
        <f>[1]ДНХБ!CQ$198</f>
        <v>3.4388639999999997</v>
      </c>
      <c r="P1072" s="63">
        <f>[1]ДНХБ!DZ$198</f>
        <v>3.2478160000000003</v>
      </c>
      <c r="Q1072" s="45">
        <f t="shared" si="371"/>
        <v>0</v>
      </c>
      <c r="R1072" s="45">
        <f t="shared" si="377"/>
        <v>0</v>
      </c>
    </row>
    <row r="1073" spans="2:18" s="41" customFormat="1" ht="29.25" customHeight="1" x14ac:dyDescent="0.25">
      <c r="B1073" s="71"/>
      <c r="C1073" s="3" t="s">
        <v>20</v>
      </c>
      <c r="D1073" s="61" t="s">
        <v>30</v>
      </c>
      <c r="E1073" s="73">
        <f>[1]ДНХБ!W$199</f>
        <v>482</v>
      </c>
      <c r="F1073" s="63">
        <f>[1]ДНХБ!EE$199</f>
        <v>127.17473599999997</v>
      </c>
      <c r="G1073" s="64">
        <f t="shared" si="375"/>
        <v>482</v>
      </c>
      <c r="H1073" s="64">
        <f>[1]ДНХБ!G$199</f>
        <v>116</v>
      </c>
      <c r="I1073" s="64">
        <f>[1]ДНХБ!K$199</f>
        <v>124</v>
      </c>
      <c r="J1073" s="64">
        <f>[1]ДНХБ!O$199</f>
        <v>120</v>
      </c>
      <c r="K1073" s="64">
        <f>[1]ДНХБ!V$199</f>
        <v>122</v>
      </c>
      <c r="L1073" s="63">
        <f t="shared" si="376"/>
        <v>127.17473599999998</v>
      </c>
      <c r="M1073" s="63">
        <f>[1]ДНХБ!$BC$199</f>
        <v>30.606367999999996</v>
      </c>
      <c r="N1073" s="63">
        <f>[1]ДНХБ!BW$199</f>
        <v>32.717151999999992</v>
      </c>
      <c r="O1073" s="63">
        <f>[1]ДНХБ!CQ$199</f>
        <v>31.661759999999997</v>
      </c>
      <c r="P1073" s="63">
        <f>[1]ДНХБ!$DZ$199</f>
        <v>32.189455999999993</v>
      </c>
      <c r="Q1073" s="45">
        <f t="shared" si="371"/>
        <v>0</v>
      </c>
      <c r="R1073" s="45">
        <f t="shared" si="377"/>
        <v>0</v>
      </c>
    </row>
    <row r="1074" spans="2:18" s="41" customFormat="1" ht="29.25" customHeight="1" x14ac:dyDescent="0.25">
      <c r="B1074" s="71"/>
      <c r="C1074" s="3" t="s">
        <v>23</v>
      </c>
      <c r="D1074" s="61" t="s">
        <v>30</v>
      </c>
      <c r="E1074" s="73">
        <f>[1]ДНХБ!W$200</f>
        <v>0</v>
      </c>
      <c r="F1074" s="63">
        <f>[1]ДНХБ!EE$200</f>
        <v>0</v>
      </c>
      <c r="G1074" s="64">
        <f t="shared" si="375"/>
        <v>0</v>
      </c>
      <c r="H1074" s="64">
        <f>[1]ДНХБ!G$200</f>
        <v>0</v>
      </c>
      <c r="I1074" s="64">
        <f>[1]ДНХБ!K$200</f>
        <v>0</v>
      </c>
      <c r="J1074" s="64">
        <f>[1]ДНХБ!O$200</f>
        <v>0</v>
      </c>
      <c r="K1074" s="64">
        <f>[1]ДНХБ!$V$200</f>
        <v>0</v>
      </c>
      <c r="L1074" s="63">
        <f t="shared" si="376"/>
        <v>0</v>
      </c>
      <c r="M1074" s="63">
        <f>[1]ДНХБ!$BC$200</f>
        <v>0</v>
      </c>
      <c r="N1074" s="63">
        <f>[1]ДНХБ!BW$200</f>
        <v>0</v>
      </c>
      <c r="O1074" s="63">
        <f>[1]ДНХБ!CQ$200</f>
        <v>0</v>
      </c>
      <c r="P1074" s="63">
        <f>[1]ДНХБ!$DZ$200</f>
        <v>0</v>
      </c>
      <c r="Q1074" s="45">
        <f t="shared" si="371"/>
        <v>0</v>
      </c>
      <c r="R1074" s="45">
        <f t="shared" si="377"/>
        <v>0</v>
      </c>
    </row>
    <row r="1075" spans="2:18" s="41" customFormat="1" ht="29.25" customHeight="1" x14ac:dyDescent="0.25">
      <c r="B1075" s="71"/>
      <c r="C1075" s="50" t="s">
        <v>32</v>
      </c>
      <c r="D1075" s="59" t="s">
        <v>30</v>
      </c>
      <c r="E1075" s="72">
        <f>E1076+E1077+E1078</f>
        <v>2183</v>
      </c>
      <c r="F1075" s="65">
        <f>[1]ФАП!EL$79</f>
        <v>1122.8610959999999</v>
      </c>
      <c r="G1075" s="66">
        <f>G1076+G1077+G1078</f>
        <v>2183</v>
      </c>
      <c r="H1075" s="66">
        <f t="shared" ref="H1075:K1075" si="378">H1076+H1077+H1078</f>
        <v>546</v>
      </c>
      <c r="I1075" s="66">
        <f t="shared" si="378"/>
        <v>545</v>
      </c>
      <c r="J1075" s="66">
        <f t="shared" si="378"/>
        <v>546</v>
      </c>
      <c r="K1075" s="66">
        <f t="shared" si="378"/>
        <v>546</v>
      </c>
      <c r="L1075" s="65">
        <f>[1]ФАП!EL$79</f>
        <v>1122.8610959999999</v>
      </c>
      <c r="M1075" s="65">
        <f>[1]ФАП!BJ$79</f>
        <v>280.71527400000002</v>
      </c>
      <c r="N1075" s="65">
        <f>[1]ФАП!CD$79</f>
        <v>280.71527399999997</v>
      </c>
      <c r="O1075" s="65">
        <f>[1]ФАП!CX$79</f>
        <v>280.71527399999997</v>
      </c>
      <c r="P1075" s="65">
        <f>[1]ФАП!EG$79</f>
        <v>280.71527399999997</v>
      </c>
      <c r="Q1075" s="45">
        <f t="shared" si="371"/>
        <v>0</v>
      </c>
      <c r="R1075" s="45">
        <f t="shared" si="377"/>
        <v>0</v>
      </c>
    </row>
    <row r="1076" spans="2:18" s="41" customFormat="1" ht="29.25" customHeight="1" x14ac:dyDescent="0.25">
      <c r="B1076" s="71"/>
      <c r="C1076" s="4" t="s">
        <v>33</v>
      </c>
      <c r="D1076" s="61" t="s">
        <v>30</v>
      </c>
      <c r="E1076" s="73">
        <f>[1]ФАП!W$81</f>
        <v>748</v>
      </c>
      <c r="F1076" s="63">
        <f>[1]ФАП!EL$81</f>
        <v>184.83630994285716</v>
      </c>
      <c r="G1076" s="64">
        <f>SUM(H1076:K1076)</f>
        <v>748</v>
      </c>
      <c r="H1076" s="64">
        <f>[1]ФАП!G$81</f>
        <v>187</v>
      </c>
      <c r="I1076" s="64">
        <f>[1]ФАП!K$81</f>
        <v>187</v>
      </c>
      <c r="J1076" s="64">
        <f>[1]ФАП!O$81</f>
        <v>187</v>
      </c>
      <c r="K1076" s="64">
        <f>[1]ФАП!V$81</f>
        <v>187</v>
      </c>
      <c r="L1076" s="63">
        <f>[1]ФАП!EL$81</f>
        <v>184.83630994285716</v>
      </c>
      <c r="M1076" s="63">
        <f>[1]ФАП!BJ$81</f>
        <v>46.209077485714289</v>
      </c>
      <c r="N1076" s="63">
        <f>[1]ФАП!CD$81</f>
        <v>46.209077485714289</v>
      </c>
      <c r="O1076" s="63">
        <f>[1]ФАП!CX$81</f>
        <v>46.209077485714289</v>
      </c>
      <c r="P1076" s="63">
        <f>[1]ФАП!EG$81</f>
        <v>46.209077485714289</v>
      </c>
      <c r="Q1076" s="45">
        <f t="shared" si="371"/>
        <v>0</v>
      </c>
      <c r="R1076" s="45">
        <f t="shared" si="377"/>
        <v>0</v>
      </c>
    </row>
    <row r="1077" spans="2:18" s="41" customFormat="1" ht="29.25" customHeight="1" x14ac:dyDescent="0.25">
      <c r="B1077" s="71"/>
      <c r="C1077" s="4" t="s">
        <v>34</v>
      </c>
      <c r="D1077" s="61" t="s">
        <v>30</v>
      </c>
      <c r="E1077" s="73">
        <f>[1]ФАП!W$82</f>
        <v>747</v>
      </c>
      <c r="F1077" s="63">
        <f>[1]ФАП!EL$82</f>
        <v>184.58920257662339</v>
      </c>
      <c r="G1077" s="64">
        <f t="shared" ref="G1077:G1078" si="379">SUM(H1077:K1077)</f>
        <v>747</v>
      </c>
      <c r="H1077" s="64">
        <f>[1]ФАП!G$82</f>
        <v>187</v>
      </c>
      <c r="I1077" s="64">
        <f>[1]ФАП!K$82</f>
        <v>186</v>
      </c>
      <c r="J1077" s="64">
        <f>[1]ФАП!O$82</f>
        <v>187</v>
      </c>
      <c r="K1077" s="64">
        <f>[1]ФАП!V$82</f>
        <v>187</v>
      </c>
      <c r="L1077" s="63">
        <f>[1]ФАП!EL$82</f>
        <v>184.58920257662339</v>
      </c>
      <c r="M1077" s="63">
        <f>[1]ФАП!BJ$82</f>
        <v>46.209077485714289</v>
      </c>
      <c r="N1077" s="63">
        <f>[1]ФАП!CD$82</f>
        <v>45.961970119480526</v>
      </c>
      <c r="O1077" s="63">
        <f>[1]ФАП!CX$82</f>
        <v>46.209077485714289</v>
      </c>
      <c r="P1077" s="63">
        <f>[1]ФАП!EG$82</f>
        <v>46.209077485714289</v>
      </c>
      <c r="Q1077" s="45">
        <f t="shared" si="371"/>
        <v>0</v>
      </c>
      <c r="R1077" s="45">
        <f t="shared" si="377"/>
        <v>0</v>
      </c>
    </row>
    <row r="1078" spans="2:18" s="41" customFormat="1" ht="29.25" customHeight="1" x14ac:dyDescent="0.25">
      <c r="B1078" s="71"/>
      <c r="C1078" s="4" t="s">
        <v>35</v>
      </c>
      <c r="D1078" s="61" t="s">
        <v>30</v>
      </c>
      <c r="E1078" s="73">
        <f>[1]ФАП!W$83</f>
        <v>688</v>
      </c>
      <c r="F1078" s="63">
        <f>[1]ФАП!EL$83</f>
        <v>170.0098679688312</v>
      </c>
      <c r="G1078" s="64">
        <f t="shared" si="379"/>
        <v>688</v>
      </c>
      <c r="H1078" s="64">
        <f>[1]ФАП!G$83</f>
        <v>172</v>
      </c>
      <c r="I1078" s="64">
        <f>[1]ФАП!K$83</f>
        <v>172</v>
      </c>
      <c r="J1078" s="64">
        <f>[1]ФАП!O$83</f>
        <v>172</v>
      </c>
      <c r="K1078" s="64">
        <f>[1]ФАП!V$83</f>
        <v>172</v>
      </c>
      <c r="L1078" s="63">
        <f>[1]ФАП!EL$83</f>
        <v>170.0098679688312</v>
      </c>
      <c r="M1078" s="63">
        <f>[1]ФАП!BJ$83</f>
        <v>42.5024669922078</v>
      </c>
      <c r="N1078" s="63">
        <f>[1]ФАП!CD$83</f>
        <v>42.5024669922078</v>
      </c>
      <c r="O1078" s="63">
        <f>[1]ФАП!CX$83</f>
        <v>42.5024669922078</v>
      </c>
      <c r="P1078" s="63">
        <f>[1]ФАП!EG$83</f>
        <v>42.5024669922078</v>
      </c>
      <c r="Q1078" s="45">
        <f t="shared" si="371"/>
        <v>0</v>
      </c>
      <c r="R1078" s="45">
        <f t="shared" si="377"/>
        <v>0</v>
      </c>
    </row>
    <row r="1079" spans="2:18" s="41" customFormat="1" ht="29.25" customHeight="1" x14ac:dyDescent="0.25">
      <c r="B1079" s="71"/>
      <c r="C1079" s="50" t="s">
        <v>36</v>
      </c>
      <c r="D1079" s="59" t="s">
        <v>30</v>
      </c>
      <c r="E1079" s="72">
        <f>SUM(E1080:E1087)</f>
        <v>4309</v>
      </c>
      <c r="F1079" s="72">
        <f t="shared" ref="F1079:P1079" si="380">SUM(F1080:F1087)</f>
        <v>1076.0776385840002</v>
      </c>
      <c r="G1079" s="72">
        <f t="shared" si="380"/>
        <v>4309</v>
      </c>
      <c r="H1079" s="72">
        <f t="shared" si="380"/>
        <v>879</v>
      </c>
      <c r="I1079" s="72">
        <f t="shared" si="380"/>
        <v>1224</v>
      </c>
      <c r="J1079" s="72">
        <f t="shared" si="380"/>
        <v>1234</v>
      </c>
      <c r="K1079" s="72">
        <f t="shared" si="380"/>
        <v>972</v>
      </c>
      <c r="L1079" s="72">
        <f t="shared" si="380"/>
        <v>1076.0776385840002</v>
      </c>
      <c r="M1079" s="72">
        <f t="shared" si="380"/>
        <v>220.95903086400003</v>
      </c>
      <c r="N1079" s="72">
        <f t="shared" si="380"/>
        <v>303.82231495200006</v>
      </c>
      <c r="O1079" s="72">
        <f t="shared" si="380"/>
        <v>306.85673361199997</v>
      </c>
      <c r="P1079" s="72">
        <f t="shared" si="380"/>
        <v>244.439559156</v>
      </c>
      <c r="Q1079" s="45">
        <f t="shared" si="371"/>
        <v>0</v>
      </c>
      <c r="R1079" s="45">
        <f t="shared" si="377"/>
        <v>0</v>
      </c>
    </row>
    <row r="1080" spans="2:18" s="41" customFormat="1" ht="29.25" customHeight="1" x14ac:dyDescent="0.25">
      <c r="B1080" s="71"/>
      <c r="C1080" s="5" t="s">
        <v>14</v>
      </c>
      <c r="D1080" s="61" t="s">
        <v>30</v>
      </c>
      <c r="E1080" s="73">
        <f>'[1]разовые без стом'!W$195</f>
        <v>1161</v>
      </c>
      <c r="F1080" s="63">
        <f>'[1]разовые без стом'!ER$195</f>
        <v>360.58384440000003</v>
      </c>
      <c r="G1080" s="64">
        <f>SUM(H1080:K1080)</f>
        <v>1161</v>
      </c>
      <c r="H1080" s="64">
        <f>'[1]разовые без стом'!G$195</f>
        <v>243</v>
      </c>
      <c r="I1080" s="64">
        <f>'[1]разовые без стом'!K$195</f>
        <v>300</v>
      </c>
      <c r="J1080" s="64">
        <f>'[1]разовые без стом'!O$195</f>
        <v>318</v>
      </c>
      <c r="K1080" s="64">
        <f>'[1]разовые без стом'!V$195</f>
        <v>300</v>
      </c>
      <c r="L1080" s="63">
        <f>SUM(M1080:P1080)</f>
        <v>360.58384439999998</v>
      </c>
      <c r="M1080" s="63">
        <f>'[1]разовые без стом'!BL$195</f>
        <v>75.471037199999984</v>
      </c>
      <c r="N1080" s="63">
        <f>'[1]разовые без стом'!CH$195</f>
        <v>93.174119999999988</v>
      </c>
      <c r="O1080" s="63">
        <f>'[1]разовые без стом'!DD$195</f>
        <v>98.764567200000002</v>
      </c>
      <c r="P1080" s="63">
        <f>'[1]разовые без стом'!EM$195</f>
        <v>93.174119999999988</v>
      </c>
      <c r="Q1080" s="45">
        <f t="shared" si="371"/>
        <v>0</v>
      </c>
      <c r="R1080" s="45">
        <f t="shared" si="377"/>
        <v>0</v>
      </c>
    </row>
    <row r="1081" spans="2:18" s="41" customFormat="1" ht="29.25" customHeight="1" x14ac:dyDescent="0.25">
      <c r="B1081" s="71"/>
      <c r="C1081" s="5" t="s">
        <v>15</v>
      </c>
      <c r="D1081" s="61" t="s">
        <v>30</v>
      </c>
      <c r="E1081" s="73">
        <f>'[1]разовые без стом'!W$196</f>
        <v>1730</v>
      </c>
      <c r="F1081" s="63">
        <f>'[1]разовые без стом'!ER$196</f>
        <v>356.28675991999995</v>
      </c>
      <c r="G1081" s="64">
        <f t="shared" ref="G1081:G1087" si="381">SUM(H1081:K1081)</f>
        <v>1730</v>
      </c>
      <c r="H1081" s="64">
        <f>'[1]разовые без стом'!G$196</f>
        <v>350</v>
      </c>
      <c r="I1081" s="64">
        <f>'[1]разовые без стом'!K$196</f>
        <v>480</v>
      </c>
      <c r="J1081" s="64">
        <f>'[1]разовые без стом'!O$196</f>
        <v>480</v>
      </c>
      <c r="K1081" s="64">
        <f>'[1]разовые без стом'!V$196</f>
        <v>420</v>
      </c>
      <c r="L1081" s="63">
        <f t="shared" ref="L1081:L1087" si="382">SUM(M1081:P1081)</f>
        <v>356.28675992000001</v>
      </c>
      <c r="M1081" s="63">
        <f>'[1]разовые без стом'!BL$196</f>
        <v>72.081136400000005</v>
      </c>
      <c r="N1081" s="63">
        <f>'[1]разовые без стом'!CH$196</f>
        <v>98.854129920000005</v>
      </c>
      <c r="O1081" s="63">
        <f>'[1]разовые без стом'!DD$196</f>
        <v>98.854129920000005</v>
      </c>
      <c r="P1081" s="63">
        <f>'[1]разовые без стом'!EM$196</f>
        <v>86.497363680000007</v>
      </c>
      <c r="Q1081" s="45">
        <f t="shared" si="371"/>
        <v>0</v>
      </c>
      <c r="R1081" s="45">
        <f t="shared" si="377"/>
        <v>0</v>
      </c>
    </row>
    <row r="1082" spans="2:18" s="41" customFormat="1" ht="29.25" customHeight="1" x14ac:dyDescent="0.25">
      <c r="B1082" s="71"/>
      <c r="C1082" s="5" t="s">
        <v>16</v>
      </c>
      <c r="D1082" s="61" t="s">
        <v>30</v>
      </c>
      <c r="E1082" s="73">
        <f>'[1]разовые без стом'!W$197</f>
        <v>240</v>
      </c>
      <c r="F1082" s="63">
        <f>'[1]разовые без стом'!ER$197</f>
        <v>74.204158080000013</v>
      </c>
      <c r="G1082" s="64">
        <f t="shared" si="381"/>
        <v>240</v>
      </c>
      <c r="H1082" s="64">
        <f>'[1]разовые без стом'!G$197</f>
        <v>60</v>
      </c>
      <c r="I1082" s="64">
        <f>'[1]разовые без стом'!K$197</f>
        <v>60</v>
      </c>
      <c r="J1082" s="64">
        <f>'[1]разовые без стом'!O$197</f>
        <v>60</v>
      </c>
      <c r="K1082" s="64">
        <f>'[1]разовые без стом'!V$197</f>
        <v>60</v>
      </c>
      <c r="L1082" s="63">
        <f t="shared" si="382"/>
        <v>74.204158080000013</v>
      </c>
      <c r="M1082" s="63">
        <f>'[1]разовые без стом'!BL$197</f>
        <v>18.551039520000003</v>
      </c>
      <c r="N1082" s="63">
        <f>'[1]разовые без стом'!CH$197</f>
        <v>18.551039520000003</v>
      </c>
      <c r="O1082" s="63">
        <f>'[1]разовые без стом'!DD$197</f>
        <v>18.551039520000003</v>
      </c>
      <c r="P1082" s="63">
        <f>'[1]разовые без стом'!EM$197</f>
        <v>18.551039520000003</v>
      </c>
      <c r="Q1082" s="45">
        <f t="shared" si="371"/>
        <v>0</v>
      </c>
      <c r="R1082" s="45">
        <f t="shared" si="377"/>
        <v>0</v>
      </c>
    </row>
    <row r="1083" spans="2:18" s="41" customFormat="1" ht="29.25" customHeight="1" x14ac:dyDescent="0.25">
      <c r="B1083" s="71"/>
      <c r="C1083" s="5" t="s">
        <v>17</v>
      </c>
      <c r="D1083" s="61" t="s">
        <v>30</v>
      </c>
      <c r="E1083" s="73">
        <f>'[1]разовые без стом'!W$198</f>
        <v>216</v>
      </c>
      <c r="F1083" s="63">
        <f>'[1]разовые без стом'!ER$198</f>
        <v>47.391391007999992</v>
      </c>
      <c r="G1083" s="64">
        <f t="shared" si="381"/>
        <v>216</v>
      </c>
      <c r="H1083" s="64">
        <f>'[1]разовые без стом'!G$198</f>
        <v>57</v>
      </c>
      <c r="I1083" s="64">
        <f>'[1]разовые без стом'!K$198</f>
        <v>72</v>
      </c>
      <c r="J1083" s="64">
        <f>'[1]разовые без стом'!O$198</f>
        <v>51</v>
      </c>
      <c r="K1083" s="64">
        <f>'[1]разовые без стом'!V$198</f>
        <v>36</v>
      </c>
      <c r="L1083" s="63">
        <f t="shared" si="382"/>
        <v>47.391391007999992</v>
      </c>
      <c r="M1083" s="63">
        <f>'[1]разовые без стом'!BL$198</f>
        <v>12.506061515999999</v>
      </c>
      <c r="N1083" s="63">
        <f>'[1]разовые без стом'!CH$198</f>
        <v>15.797130335999997</v>
      </c>
      <c r="O1083" s="63">
        <f>'[1]разовые без стом'!DD$198</f>
        <v>11.189633987999999</v>
      </c>
      <c r="P1083" s="63">
        <f>'[1]разовые без стом'!EM$198</f>
        <v>7.8985651679999984</v>
      </c>
      <c r="Q1083" s="45">
        <f t="shared" si="371"/>
        <v>0</v>
      </c>
      <c r="R1083" s="45">
        <f t="shared" si="377"/>
        <v>0</v>
      </c>
    </row>
    <row r="1084" spans="2:18" s="41" customFormat="1" ht="29.25" customHeight="1" x14ac:dyDescent="0.25">
      <c r="B1084" s="71"/>
      <c r="C1084" s="5" t="s">
        <v>23</v>
      </c>
      <c r="D1084" s="61" t="s">
        <v>30</v>
      </c>
      <c r="E1084" s="73">
        <f>'[1]разовые без стом'!W$199</f>
        <v>0</v>
      </c>
      <c r="F1084" s="63">
        <f>'[1]разовые без стом'!ER$199</f>
        <v>0</v>
      </c>
      <c r="G1084" s="64">
        <f t="shared" si="381"/>
        <v>0</v>
      </c>
      <c r="H1084" s="64">
        <f>'[1]разовые без стом'!G$199</f>
        <v>0</v>
      </c>
      <c r="I1084" s="64">
        <f>'[1]разовые без стом'!K$199</f>
        <v>0</v>
      </c>
      <c r="J1084" s="64">
        <f>'[1]разовые без стом'!O$199</f>
        <v>0</v>
      </c>
      <c r="K1084" s="64">
        <f>'[1]разовые без стом'!V$199</f>
        <v>0</v>
      </c>
      <c r="L1084" s="63">
        <f t="shared" si="382"/>
        <v>0</v>
      </c>
      <c r="M1084" s="63">
        <f>'[1]разовые без стом'!BL$199</f>
        <v>0</v>
      </c>
      <c r="N1084" s="63">
        <f>'[1]разовые без стом'!CH$199</f>
        <v>0</v>
      </c>
      <c r="O1084" s="63">
        <f>'[1]разовые без стом'!DD$199</f>
        <v>0</v>
      </c>
      <c r="P1084" s="63">
        <f>'[1]разовые без стом'!EM$199</f>
        <v>0</v>
      </c>
      <c r="Q1084" s="45">
        <f t="shared" si="371"/>
        <v>0</v>
      </c>
      <c r="R1084" s="45">
        <f t="shared" si="377"/>
        <v>0</v>
      </c>
    </row>
    <row r="1085" spans="2:18" s="41" customFormat="1" ht="29.25" customHeight="1" x14ac:dyDescent="0.25">
      <c r="B1085" s="71"/>
      <c r="C1085" s="5" t="s">
        <v>19</v>
      </c>
      <c r="D1085" s="61" t="s">
        <v>30</v>
      </c>
      <c r="E1085" s="73">
        <f>'[1]разовые без стом'!W$200</f>
        <v>250</v>
      </c>
      <c r="F1085" s="63">
        <f>'[1]разовые без стом'!ER$200</f>
        <v>44.227611999999993</v>
      </c>
      <c r="G1085" s="64">
        <f t="shared" si="381"/>
        <v>250</v>
      </c>
      <c r="H1085" s="64">
        <f>'[1]разовые без стом'!G$200</f>
        <v>40</v>
      </c>
      <c r="I1085" s="64">
        <f>'[1]разовые без стом'!K$200</f>
        <v>78</v>
      </c>
      <c r="J1085" s="64">
        <f>'[1]разовые без стом'!O$200</f>
        <v>87</v>
      </c>
      <c r="K1085" s="64">
        <f>'[1]разовые без стом'!V$200</f>
        <v>45</v>
      </c>
      <c r="L1085" s="63">
        <f t="shared" si="382"/>
        <v>44.227612000000001</v>
      </c>
      <c r="M1085" s="63">
        <f>'[1]разовые без стом'!BL$200</f>
        <v>7.076417919999999</v>
      </c>
      <c r="N1085" s="63">
        <f>'[1]разовые без стом'!CH$200</f>
        <v>13.799014943999998</v>
      </c>
      <c r="O1085" s="63">
        <f>'[1]разовые без стом'!DD$200</f>
        <v>15.391208976</v>
      </c>
      <c r="P1085" s="63">
        <f>'[1]разовые без стом'!EM$200</f>
        <v>7.9609701600000005</v>
      </c>
      <c r="Q1085" s="45">
        <f t="shared" si="371"/>
        <v>0</v>
      </c>
      <c r="R1085" s="45">
        <f t="shared" si="377"/>
        <v>0</v>
      </c>
    </row>
    <row r="1086" spans="2:18" s="41" customFormat="1" ht="29.25" customHeight="1" x14ac:dyDescent="0.25">
      <c r="B1086" s="71"/>
      <c r="C1086" s="5" t="s">
        <v>20</v>
      </c>
      <c r="D1086" s="61" t="s">
        <v>30</v>
      </c>
      <c r="E1086" s="73">
        <f>'[1]разовые без стом'!W$201</f>
        <v>262</v>
      </c>
      <c r="F1086" s="63">
        <f>'[1]разовые без стом'!ER$201</f>
        <v>64.012690975999988</v>
      </c>
      <c r="G1086" s="64">
        <f t="shared" si="381"/>
        <v>262</v>
      </c>
      <c r="H1086" s="64">
        <f>'[1]разовые без стом'!G$201</f>
        <v>42</v>
      </c>
      <c r="I1086" s="64">
        <f>'[1]разовые без стом'!K$201</f>
        <v>84</v>
      </c>
      <c r="J1086" s="64">
        <f>'[1]разовые без стом'!O$201</f>
        <v>100</v>
      </c>
      <c r="K1086" s="64">
        <f>'[1]разовые без стом'!V$201</f>
        <v>36</v>
      </c>
      <c r="L1086" s="63">
        <f t="shared" si="382"/>
        <v>64.012690975999988</v>
      </c>
      <c r="M1086" s="63">
        <f>'[1]разовые без стом'!BL$201</f>
        <v>10.261576415999997</v>
      </c>
      <c r="N1086" s="63">
        <f>'[1]разовые без стом'!CH$201</f>
        <v>20.523152831999994</v>
      </c>
      <c r="O1086" s="63">
        <f>'[1]разовые без стом'!DD$201</f>
        <v>24.432324799999996</v>
      </c>
      <c r="P1086" s="63">
        <f>'[1]разовые без стом'!EM$201</f>
        <v>8.7956369279999986</v>
      </c>
      <c r="Q1086" s="45">
        <f t="shared" si="371"/>
        <v>0</v>
      </c>
      <c r="R1086" s="45">
        <f t="shared" si="377"/>
        <v>0</v>
      </c>
    </row>
    <row r="1087" spans="2:18" s="41" customFormat="1" ht="29.25" customHeight="1" x14ac:dyDescent="0.25">
      <c r="B1087" s="71"/>
      <c r="C1087" s="5" t="s">
        <v>37</v>
      </c>
      <c r="D1087" s="61" t="s">
        <v>30</v>
      </c>
      <c r="E1087" s="73">
        <f>'[1]разовые без стом'!W$202</f>
        <v>450</v>
      </c>
      <c r="F1087" s="63">
        <f>'[1]разовые без стом'!ER$202</f>
        <v>129.37118219999999</v>
      </c>
      <c r="G1087" s="64">
        <f t="shared" si="381"/>
        <v>450</v>
      </c>
      <c r="H1087" s="64">
        <f>'[1]разовые без стом'!G$202</f>
        <v>87</v>
      </c>
      <c r="I1087" s="64">
        <f>'[1]разовые без стом'!K$202</f>
        <v>150</v>
      </c>
      <c r="J1087" s="64">
        <f>'[1]разовые без стом'!O$202</f>
        <v>138</v>
      </c>
      <c r="K1087" s="64">
        <f>'[1]разовые без стом'!V$202</f>
        <v>75</v>
      </c>
      <c r="L1087" s="63">
        <f t="shared" si="382"/>
        <v>129.37118219999999</v>
      </c>
      <c r="M1087" s="63">
        <f>'[1]разовые без стом'!BL$202</f>
        <v>25.011761891999999</v>
      </c>
      <c r="N1087" s="63">
        <f>'[1]разовые без стом'!CH$202</f>
        <v>43.123727399999993</v>
      </c>
      <c r="O1087" s="63">
        <f>'[1]разовые без стом'!DD$202</f>
        <v>39.673829207999994</v>
      </c>
      <c r="P1087" s="63">
        <f>'[1]разовые без стом'!EM$202</f>
        <v>21.561863699999996</v>
      </c>
      <c r="Q1087" s="45">
        <f t="shared" si="371"/>
        <v>0</v>
      </c>
      <c r="R1087" s="45">
        <f t="shared" si="377"/>
        <v>0</v>
      </c>
    </row>
    <row r="1088" spans="2:18" s="41" customFormat="1" ht="29.25" customHeight="1" x14ac:dyDescent="0.25">
      <c r="B1088" s="71"/>
      <c r="C1088" s="50" t="s">
        <v>38</v>
      </c>
      <c r="D1088" s="59" t="s">
        <v>30</v>
      </c>
      <c r="E1088" s="72">
        <f>SUM(E1089:E1096)</f>
        <v>1648</v>
      </c>
      <c r="F1088" s="72">
        <f t="shared" ref="F1088:P1088" si="383">SUM(F1089:F1096)</f>
        <v>176.84481600000001</v>
      </c>
      <c r="G1088" s="72">
        <f t="shared" si="383"/>
        <v>1648</v>
      </c>
      <c r="H1088" s="72">
        <f t="shared" si="383"/>
        <v>314</v>
      </c>
      <c r="I1088" s="72">
        <f t="shared" si="383"/>
        <v>331</v>
      </c>
      <c r="J1088" s="72">
        <f t="shared" si="383"/>
        <v>720</v>
      </c>
      <c r="K1088" s="72">
        <f t="shared" si="383"/>
        <v>283</v>
      </c>
      <c r="L1088" s="72">
        <f t="shared" si="383"/>
        <v>176.84481600000001</v>
      </c>
      <c r="M1088" s="72">
        <f t="shared" si="383"/>
        <v>34.018631999999997</v>
      </c>
      <c r="N1088" s="72">
        <f t="shared" si="383"/>
        <v>36.244818000000009</v>
      </c>
      <c r="O1088" s="72">
        <f t="shared" si="383"/>
        <v>75.158478000000002</v>
      </c>
      <c r="P1088" s="72">
        <f t="shared" si="383"/>
        <v>31.422888</v>
      </c>
      <c r="Q1088" s="45">
        <f t="shared" si="371"/>
        <v>0</v>
      </c>
      <c r="R1088" s="45">
        <f t="shared" si="377"/>
        <v>0</v>
      </c>
    </row>
    <row r="1089" spans="2:18" s="41" customFormat="1" ht="29.25" customHeight="1" x14ac:dyDescent="0.25">
      <c r="B1089" s="71"/>
      <c r="C1089" s="7" t="s">
        <v>15</v>
      </c>
      <c r="D1089" s="61" t="s">
        <v>30</v>
      </c>
      <c r="E1089" s="78">
        <f>[1]иные!W$176</f>
        <v>0</v>
      </c>
      <c r="F1089" s="79">
        <f>[1]иные!EG$176</f>
        <v>0</v>
      </c>
      <c r="G1089" s="80">
        <f>SUM(H1089:K1089)</f>
        <v>0</v>
      </c>
      <c r="H1089" s="80">
        <f>[1]иные!G$176</f>
        <v>0</v>
      </c>
      <c r="I1089" s="80">
        <f>[1]иные!K$176</f>
        <v>0</v>
      </c>
      <c r="J1089" s="80">
        <f>[1]иные!O$176</f>
        <v>0</v>
      </c>
      <c r="K1089" s="80">
        <f>[1]иные!V$176</f>
        <v>0</v>
      </c>
      <c r="L1089" s="79">
        <f>SUM(M1089:P1089)</f>
        <v>0</v>
      </c>
      <c r="M1089" s="79">
        <f>[1]иные!BE$176</f>
        <v>0</v>
      </c>
      <c r="N1089" s="79">
        <f>[1]иные!BY$176</f>
        <v>0</v>
      </c>
      <c r="O1089" s="79">
        <f>[1]иные!CS$176</f>
        <v>0</v>
      </c>
      <c r="P1089" s="79">
        <f>[1]иные!EB$176</f>
        <v>0</v>
      </c>
      <c r="Q1089" s="45">
        <f t="shared" si="371"/>
        <v>0</v>
      </c>
      <c r="R1089" s="45">
        <f t="shared" si="377"/>
        <v>0</v>
      </c>
    </row>
    <row r="1090" spans="2:18" s="41" customFormat="1" ht="29.25" customHeight="1" x14ac:dyDescent="0.25">
      <c r="B1090" s="71"/>
      <c r="C1090" s="7" t="s">
        <v>14</v>
      </c>
      <c r="D1090" s="61" t="s">
        <v>30</v>
      </c>
      <c r="E1090" s="78">
        <f>[1]иные!W$177</f>
        <v>550</v>
      </c>
      <c r="F1090" s="79">
        <f>[1]иные!EG$177</f>
        <v>63.855000000000004</v>
      </c>
      <c r="G1090" s="80">
        <f t="shared" ref="G1090:G1096" si="384">SUM(H1090:K1090)</f>
        <v>550</v>
      </c>
      <c r="H1090" s="80">
        <f>[1]иные!G$177</f>
        <v>109</v>
      </c>
      <c r="I1090" s="80">
        <f>[1]иные!K$177</f>
        <v>132</v>
      </c>
      <c r="J1090" s="80">
        <f>[1]иные!O$177</f>
        <v>201</v>
      </c>
      <c r="K1090" s="80">
        <f>[1]иные!V$177</f>
        <v>108</v>
      </c>
      <c r="L1090" s="79">
        <f t="shared" ref="L1090:L1096" si="385">SUM(M1090:P1090)</f>
        <v>63.855000000000004</v>
      </c>
      <c r="M1090" s="79">
        <f>[1]иные!BE$177</f>
        <v>12.6549</v>
      </c>
      <c r="N1090" s="79">
        <f>[1]иные!BY$177</f>
        <v>15.325200000000002</v>
      </c>
      <c r="O1090" s="79">
        <f>[1]иные!CS$177</f>
        <v>23.336100000000002</v>
      </c>
      <c r="P1090" s="79">
        <f>[1]иные!EB$177</f>
        <v>12.538800000000002</v>
      </c>
      <c r="Q1090" s="45">
        <f t="shared" si="371"/>
        <v>0</v>
      </c>
      <c r="R1090" s="45">
        <f t="shared" si="377"/>
        <v>0</v>
      </c>
    </row>
    <row r="1091" spans="2:18" s="41" customFormat="1" ht="29.25" customHeight="1" x14ac:dyDescent="0.25">
      <c r="B1091" s="71"/>
      <c r="C1091" s="7" t="s">
        <v>16</v>
      </c>
      <c r="D1091" s="61" t="s">
        <v>30</v>
      </c>
      <c r="E1091" s="78">
        <f>[1]иные!W$178</f>
        <v>625</v>
      </c>
      <c r="F1091" s="79">
        <f>[1]иные!EG$178</f>
        <v>72.236250000000013</v>
      </c>
      <c r="G1091" s="80">
        <f t="shared" si="384"/>
        <v>625</v>
      </c>
      <c r="H1091" s="80">
        <f>[1]иные!G$178</f>
        <v>124</v>
      </c>
      <c r="I1091" s="80">
        <f>[1]иные!K$178</f>
        <v>126</v>
      </c>
      <c r="J1091" s="80">
        <f>[1]иные!O$178</f>
        <v>251</v>
      </c>
      <c r="K1091" s="80">
        <f>[1]иные!V$178</f>
        <v>124</v>
      </c>
      <c r="L1091" s="79">
        <f t="shared" si="385"/>
        <v>72.236249999999998</v>
      </c>
      <c r="M1091" s="79">
        <f>[1]иные!BE$178</f>
        <v>14.331671999999999</v>
      </c>
      <c r="N1091" s="79">
        <f>[1]иные!BY$178</f>
        <v>14.562828000000001</v>
      </c>
      <c r="O1091" s="79">
        <f>[1]иные!CS$178</f>
        <v>29.010078000000004</v>
      </c>
      <c r="P1091" s="79">
        <f>[1]иные!EB$178</f>
        <v>14.331671999999999</v>
      </c>
      <c r="Q1091" s="45">
        <f t="shared" si="371"/>
        <v>0</v>
      </c>
      <c r="R1091" s="45">
        <f t="shared" si="377"/>
        <v>0</v>
      </c>
    </row>
    <row r="1092" spans="2:18" s="41" customFormat="1" ht="29.25" customHeight="1" x14ac:dyDescent="0.25">
      <c r="B1092" s="71"/>
      <c r="C1092" s="7" t="s">
        <v>17</v>
      </c>
      <c r="D1092" s="61" t="s">
        <v>30</v>
      </c>
      <c r="E1092" s="78">
        <f>[1]иные!W$179</f>
        <v>326</v>
      </c>
      <c r="F1092" s="79">
        <f>[1]иные!EG$179</f>
        <v>26.737541999999994</v>
      </c>
      <c r="G1092" s="80">
        <f t="shared" si="384"/>
        <v>326</v>
      </c>
      <c r="H1092" s="80">
        <f>[1]иные!G$179</f>
        <v>50</v>
      </c>
      <c r="I1092" s="80">
        <f>[1]иные!K$179</f>
        <v>46</v>
      </c>
      <c r="J1092" s="80">
        <f>[1]иные!O$179</f>
        <v>206</v>
      </c>
      <c r="K1092" s="80">
        <f>[1]иные!V$179</f>
        <v>24</v>
      </c>
      <c r="L1092" s="79">
        <f t="shared" si="385"/>
        <v>26.737541999999998</v>
      </c>
      <c r="M1092" s="79">
        <f>[1]иные!BE$179</f>
        <v>4.1008500000000003</v>
      </c>
      <c r="N1092" s="79">
        <f>[1]иные!BY$179</f>
        <v>3.7727819999999994</v>
      </c>
      <c r="O1092" s="79">
        <f>[1]иные!CS$179</f>
        <v>16.895501999999997</v>
      </c>
      <c r="P1092" s="79">
        <f>[1]иные!EB$179</f>
        <v>1.9684079999999999</v>
      </c>
      <c r="Q1092" s="45">
        <f t="shared" si="371"/>
        <v>0</v>
      </c>
      <c r="R1092" s="45">
        <f t="shared" si="377"/>
        <v>0</v>
      </c>
    </row>
    <row r="1093" spans="2:18" s="41" customFormat="1" ht="29.25" customHeight="1" x14ac:dyDescent="0.25">
      <c r="B1093" s="71"/>
      <c r="C1093" s="7" t="s">
        <v>23</v>
      </c>
      <c r="D1093" s="61" t="s">
        <v>30</v>
      </c>
      <c r="E1093" s="78">
        <f>[1]иные!W$180</f>
        <v>0</v>
      </c>
      <c r="F1093" s="79">
        <f>[1]иные!EG$180</f>
        <v>0</v>
      </c>
      <c r="G1093" s="80">
        <f t="shared" si="384"/>
        <v>0</v>
      </c>
      <c r="H1093" s="80">
        <f>[1]иные!G$180</f>
        <v>0</v>
      </c>
      <c r="I1093" s="80">
        <f>[1]иные!K$180</f>
        <v>0</v>
      </c>
      <c r="J1093" s="80">
        <f>[1]иные!O$180</f>
        <v>0</v>
      </c>
      <c r="K1093" s="80">
        <f>[1]иные!V$180</f>
        <v>0</v>
      </c>
      <c r="L1093" s="79">
        <f t="shared" si="385"/>
        <v>0</v>
      </c>
      <c r="M1093" s="79">
        <f>[1]иные!BE$180</f>
        <v>0</v>
      </c>
      <c r="N1093" s="79">
        <f>[1]иные!BY$180</f>
        <v>0</v>
      </c>
      <c r="O1093" s="79">
        <f>[1]иные!CS$180</f>
        <v>0</v>
      </c>
      <c r="P1093" s="79">
        <f>[1]иные!EB$180</f>
        <v>0</v>
      </c>
      <c r="Q1093" s="45">
        <f t="shared" si="371"/>
        <v>0</v>
      </c>
      <c r="R1093" s="45">
        <f t="shared" si="377"/>
        <v>0</v>
      </c>
    </row>
    <row r="1094" spans="2:18" s="41" customFormat="1" ht="29.25" customHeight="1" x14ac:dyDescent="0.25">
      <c r="B1094" s="71"/>
      <c r="C1094" s="7" t="s">
        <v>19</v>
      </c>
      <c r="D1094" s="61" t="s">
        <v>30</v>
      </c>
      <c r="E1094" s="78">
        <f>[1]иные!W$181</f>
        <v>15</v>
      </c>
      <c r="F1094" s="79">
        <f>[1]иные!EG$181</f>
        <v>0.99198000000000008</v>
      </c>
      <c r="G1094" s="80">
        <f t="shared" si="384"/>
        <v>15</v>
      </c>
      <c r="H1094" s="80">
        <f>[1]иные!G$181</f>
        <v>5</v>
      </c>
      <c r="I1094" s="80">
        <f>[1]иные!K$181</f>
        <v>3</v>
      </c>
      <c r="J1094" s="80">
        <f>[1]иные!O$181</f>
        <v>4</v>
      </c>
      <c r="K1094" s="80">
        <f>[1]иные!V$181</f>
        <v>3</v>
      </c>
      <c r="L1094" s="79">
        <f t="shared" si="385"/>
        <v>0.99197999999999997</v>
      </c>
      <c r="M1094" s="79">
        <f>[1]иные!BE$181</f>
        <v>0.33065999999999995</v>
      </c>
      <c r="N1094" s="79">
        <f>[1]иные!BY$181</f>
        <v>0.19839600000000002</v>
      </c>
      <c r="O1094" s="79">
        <f>[1]иные!CS$181</f>
        <v>0.26452799999999999</v>
      </c>
      <c r="P1094" s="79">
        <f>[1]иные!EB$181</f>
        <v>0.19839600000000002</v>
      </c>
      <c r="Q1094" s="45">
        <f t="shared" si="371"/>
        <v>0</v>
      </c>
      <c r="R1094" s="45">
        <f t="shared" si="377"/>
        <v>0</v>
      </c>
    </row>
    <row r="1095" spans="2:18" s="41" customFormat="1" ht="29.25" customHeight="1" x14ac:dyDescent="0.25">
      <c r="B1095" s="71"/>
      <c r="C1095" s="7" t="s">
        <v>20</v>
      </c>
      <c r="D1095" s="61" t="s">
        <v>30</v>
      </c>
      <c r="E1095" s="78">
        <f>[1]иные!W$182</f>
        <v>72</v>
      </c>
      <c r="F1095" s="79">
        <f>[1]иные!EG$182</f>
        <v>6.5759040000000004</v>
      </c>
      <c r="G1095" s="80">
        <f t="shared" si="384"/>
        <v>72</v>
      </c>
      <c r="H1095" s="80">
        <f>[1]иные!G$182</f>
        <v>12</v>
      </c>
      <c r="I1095" s="80">
        <f>[1]иные!K$182</f>
        <v>12</v>
      </c>
      <c r="J1095" s="80">
        <f>[1]иные!O$182</f>
        <v>36</v>
      </c>
      <c r="K1095" s="80">
        <f>[1]иные!V$182</f>
        <v>12</v>
      </c>
      <c r="L1095" s="79">
        <f t="shared" si="385"/>
        <v>6.5759039999999995</v>
      </c>
      <c r="M1095" s="79">
        <f>[1]иные!BE$182</f>
        <v>1.0959840000000001</v>
      </c>
      <c r="N1095" s="79">
        <f>[1]иные!BY$182</f>
        <v>1.0959840000000001</v>
      </c>
      <c r="O1095" s="79">
        <f>[1]иные!CS$182</f>
        <v>3.2879520000000002</v>
      </c>
      <c r="P1095" s="79">
        <f>[1]иные!EB$182</f>
        <v>1.0959840000000001</v>
      </c>
      <c r="Q1095" s="45">
        <f t="shared" si="371"/>
        <v>0</v>
      </c>
      <c r="R1095" s="45">
        <f t="shared" si="377"/>
        <v>0</v>
      </c>
    </row>
    <row r="1096" spans="2:18" s="41" customFormat="1" ht="29.25" customHeight="1" x14ac:dyDescent="0.25">
      <c r="B1096" s="71"/>
      <c r="C1096" s="7" t="s">
        <v>18</v>
      </c>
      <c r="D1096" s="61" t="s">
        <v>30</v>
      </c>
      <c r="E1096" s="78">
        <f>[1]иные!W$183</f>
        <v>60</v>
      </c>
      <c r="F1096" s="79">
        <f>[1]иные!EG$183</f>
        <v>6.4481399999999995</v>
      </c>
      <c r="G1096" s="80">
        <f t="shared" si="384"/>
        <v>60</v>
      </c>
      <c r="H1096" s="80">
        <f>[1]иные!G$183</f>
        <v>14</v>
      </c>
      <c r="I1096" s="80">
        <f>[1]иные!K$183</f>
        <v>12</v>
      </c>
      <c r="J1096" s="80">
        <f>[1]иные!O$183</f>
        <v>22</v>
      </c>
      <c r="K1096" s="80">
        <f>[1]иные!V$183</f>
        <v>12</v>
      </c>
      <c r="L1096" s="79">
        <f t="shared" si="385"/>
        <v>6.4481400000000004</v>
      </c>
      <c r="M1096" s="79">
        <f>[1]иные!BE$183</f>
        <v>1.5045660000000001</v>
      </c>
      <c r="N1096" s="79">
        <f>[1]иные!BY$183</f>
        <v>1.289628</v>
      </c>
      <c r="O1096" s="79">
        <f>[1]иные!CS$183</f>
        <v>2.3643179999999999</v>
      </c>
      <c r="P1096" s="79">
        <f>[1]иные!EB$183</f>
        <v>1.289628</v>
      </c>
      <c r="Q1096" s="45">
        <f t="shared" si="371"/>
        <v>0</v>
      </c>
      <c r="R1096" s="45">
        <f t="shared" si="377"/>
        <v>0</v>
      </c>
    </row>
    <row r="1097" spans="2:18" s="41" customFormat="1" ht="29.25" customHeight="1" x14ac:dyDescent="0.25">
      <c r="B1097" s="71"/>
      <c r="C1097" s="50" t="s">
        <v>39</v>
      </c>
      <c r="D1097" s="59" t="s">
        <v>30</v>
      </c>
      <c r="E1097" s="72">
        <f>E1098+E1099</f>
        <v>1874</v>
      </c>
      <c r="F1097" s="72">
        <f t="shared" ref="F1097:P1097" si="386">F1098+F1099</f>
        <v>1317.0894335999999</v>
      </c>
      <c r="G1097" s="72">
        <f t="shared" si="386"/>
        <v>1874</v>
      </c>
      <c r="H1097" s="72">
        <f t="shared" si="386"/>
        <v>428</v>
      </c>
      <c r="I1097" s="72">
        <f t="shared" si="386"/>
        <v>440</v>
      </c>
      <c r="J1097" s="72">
        <f t="shared" si="386"/>
        <v>468</v>
      </c>
      <c r="K1097" s="72">
        <f t="shared" si="386"/>
        <v>538</v>
      </c>
      <c r="L1097" s="72">
        <f t="shared" si="386"/>
        <v>1317.0894335999997</v>
      </c>
      <c r="M1097" s="72">
        <f t="shared" si="386"/>
        <v>301.07059199999998</v>
      </c>
      <c r="N1097" s="72">
        <f t="shared" si="386"/>
        <v>309.58433279999997</v>
      </c>
      <c r="O1097" s="72">
        <f t="shared" si="386"/>
        <v>328.87756799999994</v>
      </c>
      <c r="P1097" s="72">
        <f t="shared" si="386"/>
        <v>377.55694079999995</v>
      </c>
      <c r="Q1097" s="45">
        <f t="shared" si="371"/>
        <v>0</v>
      </c>
      <c r="R1097" s="45">
        <f t="shared" si="377"/>
        <v>0</v>
      </c>
    </row>
    <row r="1098" spans="2:18" s="41" customFormat="1" ht="29.25" customHeight="1" x14ac:dyDescent="0.25">
      <c r="B1098" s="71"/>
      <c r="C1098" s="5" t="s">
        <v>40</v>
      </c>
      <c r="D1098" s="61" t="s">
        <v>30</v>
      </c>
      <c r="E1098" s="73">
        <f>'[1]проф.пос. по стом. '!W$58</f>
        <v>886</v>
      </c>
      <c r="F1098" s="63">
        <f>'[1]проф.пос. по стом. '!EW$58</f>
        <v>638.73653760000002</v>
      </c>
      <c r="G1098" s="64">
        <f>SUM(H1098:K1098)</f>
        <v>886</v>
      </c>
      <c r="H1098" s="64">
        <f>'[1]проф.пос. по стом. '!G$58</f>
        <v>210</v>
      </c>
      <c r="I1098" s="64">
        <f>'[1]проф.пос. по стом. '!K$58</f>
        <v>218</v>
      </c>
      <c r="J1098" s="64">
        <f>'[1]проф.пос. по стом. '!O$58</f>
        <v>220</v>
      </c>
      <c r="K1098" s="64">
        <f>'[1]проф.пос. по стом. '!V$58</f>
        <v>238</v>
      </c>
      <c r="L1098" s="63">
        <f>SUM(M1098:P1098)</f>
        <v>638.73653759999991</v>
      </c>
      <c r="M1098" s="63">
        <f>'[1]проф.пос. по стом. '!BU$58</f>
        <v>151.39353599999998</v>
      </c>
      <c r="N1098" s="63">
        <f>'[1]проф.пос. по стом. '!CO$58</f>
        <v>157.16090879999999</v>
      </c>
      <c r="O1098" s="63">
        <f>'[1]проф.пос. по стом. '!DI$58</f>
        <v>158.60275199999998</v>
      </c>
      <c r="P1098" s="63">
        <f>'[1]проф.пос. по стом. '!ER$58</f>
        <v>171.57934079999998</v>
      </c>
      <c r="Q1098" s="45">
        <f t="shared" si="371"/>
        <v>0</v>
      </c>
      <c r="R1098" s="45">
        <f t="shared" si="377"/>
        <v>0</v>
      </c>
    </row>
    <row r="1099" spans="2:18" s="41" customFormat="1" ht="29.25" customHeight="1" x14ac:dyDescent="0.25">
      <c r="B1099" s="71"/>
      <c r="C1099" s="5" t="s">
        <v>41</v>
      </c>
      <c r="D1099" s="61" t="s">
        <v>30</v>
      </c>
      <c r="E1099" s="73">
        <f>'[1]проф.пос. по стом. '!W$59</f>
        <v>988</v>
      </c>
      <c r="F1099" s="63">
        <f>'[1]проф.пос. по стом. '!EW$59</f>
        <v>678.35289599999987</v>
      </c>
      <c r="G1099" s="64">
        <f>SUM(H1099:K1099)</f>
        <v>988</v>
      </c>
      <c r="H1099" s="64">
        <f>'[1]проф.пос. по стом. '!G$59</f>
        <v>218</v>
      </c>
      <c r="I1099" s="64">
        <f>'[1]проф.пос. по стом. '!K$59</f>
        <v>222</v>
      </c>
      <c r="J1099" s="64">
        <f>'[1]проф.пос. по стом. '!O$59</f>
        <v>248</v>
      </c>
      <c r="K1099" s="64">
        <f>'[1]проф.пос. по стом. '!V$59</f>
        <v>300</v>
      </c>
      <c r="L1099" s="63">
        <f>SUM(M1099:P1099)</f>
        <v>678.35289599999987</v>
      </c>
      <c r="M1099" s="63">
        <f>'[1]проф.пос. по стом. '!BU$59</f>
        <v>149.67705599999999</v>
      </c>
      <c r="N1099" s="63">
        <f>'[1]проф.пос. по стом. '!CO$59</f>
        <v>152.42342399999995</v>
      </c>
      <c r="O1099" s="63">
        <f>'[1]проф.пос. по стом. '!DI$59</f>
        <v>170.27481599999996</v>
      </c>
      <c r="P1099" s="63">
        <f>'[1]проф.пос. по стом. '!ER$59</f>
        <v>205.97759999999997</v>
      </c>
      <c r="Q1099" s="45">
        <f t="shared" si="371"/>
        <v>0</v>
      </c>
      <c r="R1099" s="45">
        <f t="shared" si="377"/>
        <v>0</v>
      </c>
    </row>
    <row r="1100" spans="2:18" s="41" customFormat="1" ht="29.25" customHeight="1" x14ac:dyDescent="0.25">
      <c r="B1100" s="71"/>
      <c r="C1100" s="50" t="s">
        <v>42</v>
      </c>
      <c r="D1100" s="59" t="s">
        <v>30</v>
      </c>
      <c r="E1100" s="72">
        <f>'[2]ПМО взр'!BG$1338</f>
        <v>469</v>
      </c>
      <c r="F1100" s="65">
        <f>'[2]ПМО взр'!NN$1338</f>
        <v>1177.0420000000001</v>
      </c>
      <c r="G1100" s="66">
        <f>H1100+I1100+J1100+K1100</f>
        <v>469</v>
      </c>
      <c r="H1100" s="66">
        <f>'[2]ПМО взр'!N$1338</f>
        <v>20</v>
      </c>
      <c r="I1100" s="66">
        <f>'[2]ПМО взр'!Z$1338</f>
        <v>14</v>
      </c>
      <c r="J1100" s="66">
        <f>'[2]ПМО взр'!AL$1338</f>
        <v>232</v>
      </c>
      <c r="K1100" s="66">
        <f>'[2]ПМО взр'!BD$1338</f>
        <v>203</v>
      </c>
      <c r="L1100" s="65">
        <f>M1100+N1100+O1100+P1100</f>
        <v>1177.0420000000001</v>
      </c>
      <c r="M1100" s="65">
        <f>'[2]ПМО взр'!EW$1338</f>
        <v>49.368000000000002</v>
      </c>
      <c r="N1100" s="65">
        <f>'[2]ПМО взр'!HE$1338</f>
        <v>38.504000000000005</v>
      </c>
      <c r="O1100" s="65">
        <f>'[2]ПМО взр'!JM$1338</f>
        <v>575.99199999999996</v>
      </c>
      <c r="P1100" s="65">
        <f>'[2]ПМО взр'!MY$1338</f>
        <v>513.17800000000011</v>
      </c>
      <c r="Q1100" s="45">
        <f t="shared" si="371"/>
        <v>0</v>
      </c>
      <c r="R1100" s="45">
        <f t="shared" si="377"/>
        <v>0</v>
      </c>
    </row>
    <row r="1101" spans="2:18" s="41" customFormat="1" ht="29.25" customHeight="1" x14ac:dyDescent="0.25">
      <c r="B1101" s="71"/>
      <c r="C1101" s="50" t="s">
        <v>43</v>
      </c>
      <c r="D1101" s="59" t="s">
        <v>30</v>
      </c>
      <c r="E1101" s="72">
        <f>'[2]Проф.МО дети  '!V$523</f>
        <v>1230</v>
      </c>
      <c r="F1101" s="65">
        <f>'[2]Проф.МО дети  '!DZ$523</f>
        <v>4429.8180709659118</v>
      </c>
      <c r="G1101" s="77">
        <f t="shared" ref="G1101:G1107" si="387">H1101+I1101+J1101+K1101</f>
        <v>1230</v>
      </c>
      <c r="H1101" s="66">
        <f>'[2]Проф.МО дети  '!G$523</f>
        <v>29</v>
      </c>
      <c r="I1101" s="66">
        <f>'[2]Проф.МО дети  '!K$523</f>
        <v>0</v>
      </c>
      <c r="J1101" s="66">
        <f>'[2]Проф.МО дети  '!O$523</f>
        <v>655</v>
      </c>
      <c r="K1101" s="66">
        <f>'[2]Проф.МО дети  '!U$523</f>
        <v>546</v>
      </c>
      <c r="L1101" s="65">
        <f t="shared" ref="L1101:L1107" si="388">M1101+N1101+O1101+P1101</f>
        <v>4429.8180709659118</v>
      </c>
      <c r="M1101" s="65">
        <f>'[2]Проф.МО дети  '!BC$523</f>
        <v>93.939445263807997</v>
      </c>
      <c r="N1101" s="65">
        <f>'[2]Проф.МО дети  '!BW$523</f>
        <v>0</v>
      </c>
      <c r="O1101" s="65">
        <f>'[2]Проф.МО дети  '!CQ$523</f>
        <v>2405.603929798991</v>
      </c>
      <c r="P1101" s="65">
        <f>'[2]Проф.МО дети  '!DU$523</f>
        <v>1930.2746959031131</v>
      </c>
      <c r="Q1101" s="45">
        <f t="shared" si="371"/>
        <v>0</v>
      </c>
      <c r="R1101" s="45">
        <f t="shared" si="377"/>
        <v>0</v>
      </c>
    </row>
    <row r="1102" spans="2:18" s="41" customFormat="1" ht="29.25" customHeight="1" x14ac:dyDescent="0.25">
      <c r="B1102" s="71"/>
      <c r="C1102" s="50" t="s">
        <v>44</v>
      </c>
      <c r="D1102" s="59" t="s">
        <v>30</v>
      </c>
      <c r="E1102" s="72">
        <f>'[2]ДДС ТЖС'!V$113</f>
        <v>79</v>
      </c>
      <c r="F1102" s="65">
        <f>'[2]ДДС ТЖС'!EB$113</f>
        <v>799.83065760000022</v>
      </c>
      <c r="G1102" s="77">
        <f t="shared" si="387"/>
        <v>79</v>
      </c>
      <c r="H1102" s="66">
        <f>'[2]ДДС ТЖС'!G$113</f>
        <v>0</v>
      </c>
      <c r="I1102" s="66">
        <f>'[2]ДДС ТЖС'!K$113</f>
        <v>0</v>
      </c>
      <c r="J1102" s="66">
        <f>'[2]ДДС ТЖС'!O$113</f>
        <v>55</v>
      </c>
      <c r="K1102" s="66">
        <f>'[2]ДДС ТЖС'!U$113</f>
        <v>24</v>
      </c>
      <c r="L1102" s="65">
        <f t="shared" si="388"/>
        <v>799.83065760000022</v>
      </c>
      <c r="M1102" s="65">
        <f>'[2]ДДС ТЖС'!BE$113</f>
        <v>0</v>
      </c>
      <c r="N1102" s="65">
        <f>'[2]ДДС ТЖС'!BY$113</f>
        <v>0</v>
      </c>
      <c r="O1102" s="65">
        <f>'[2]ДДС ТЖС'!CS$113</f>
        <v>551.61319200000014</v>
      </c>
      <c r="P1102" s="65">
        <f>'[2]ДДС ТЖС'!DW$113</f>
        <v>248.21746560000003</v>
      </c>
      <c r="Q1102" s="45">
        <f t="shared" si="371"/>
        <v>0</v>
      </c>
      <c r="R1102" s="45">
        <f t="shared" si="377"/>
        <v>0</v>
      </c>
    </row>
    <row r="1103" spans="2:18" s="41" customFormat="1" ht="29.25" customHeight="1" x14ac:dyDescent="0.25">
      <c r="B1103" s="71"/>
      <c r="C1103" s="50" t="s">
        <v>45</v>
      </c>
      <c r="D1103" s="59" t="s">
        <v>30</v>
      </c>
      <c r="E1103" s="72">
        <f>'[2]ДДС опека'!V$119</f>
        <v>86</v>
      </c>
      <c r="F1103" s="65">
        <f>'[2]ДДС опека'!ED$119</f>
        <v>863.42396000000008</v>
      </c>
      <c r="G1103" s="77">
        <f t="shared" si="387"/>
        <v>86</v>
      </c>
      <c r="H1103" s="66">
        <f>'[2]ДДС опека'!G$119</f>
        <v>0</v>
      </c>
      <c r="I1103" s="66">
        <f>'[2]ДДС опека'!K$119</f>
        <v>0</v>
      </c>
      <c r="J1103" s="66">
        <f>'[2]ДДС опека'!O$119</f>
        <v>64</v>
      </c>
      <c r="K1103" s="66">
        <f>'[2]ДДС опека'!U$119</f>
        <v>22</v>
      </c>
      <c r="L1103" s="65">
        <f t="shared" si="388"/>
        <v>863.42396000000008</v>
      </c>
      <c r="M1103" s="65">
        <f>'[2]ДДС опека'!BE$119</f>
        <v>0</v>
      </c>
      <c r="N1103" s="65">
        <f>'[2]ДДС опека'!BY$119</f>
        <v>0</v>
      </c>
      <c r="O1103" s="65">
        <f>'[2]ДДС опека'!CS$119</f>
        <v>638.4050400000001</v>
      </c>
      <c r="P1103" s="65">
        <f>'[2]ДДС опека'!DW$119</f>
        <v>225.01892000000004</v>
      </c>
      <c r="Q1103" s="45">
        <f t="shared" si="371"/>
        <v>0</v>
      </c>
      <c r="R1103" s="45">
        <f t="shared" si="377"/>
        <v>0</v>
      </c>
    </row>
    <row r="1104" spans="2:18" s="41" customFormat="1" ht="29.25" customHeight="1" x14ac:dyDescent="0.25">
      <c r="B1104" s="71"/>
      <c r="C1104" s="50" t="s">
        <v>46</v>
      </c>
      <c r="D1104" s="59" t="s">
        <v>30</v>
      </c>
      <c r="E1104" s="72">
        <f>'[2]ДВН1Этап новый '!BG$1109</f>
        <v>1686</v>
      </c>
      <c r="F1104" s="65">
        <f>'[2]ДВН1Этап новый '!NP$1109</f>
        <v>5301.6230000000005</v>
      </c>
      <c r="G1104" s="66">
        <f>H1104+I1104+J1104+K1104</f>
        <v>1686</v>
      </c>
      <c r="H1104" s="66">
        <f>'[2]ДВН1Этап новый '!N$1109</f>
        <v>235</v>
      </c>
      <c r="I1104" s="66">
        <f>'[2]ДВН1Этап новый '!Z$1109</f>
        <v>9</v>
      </c>
      <c r="J1104" s="66">
        <f>'[2]ДВН1Этап новый '!AL$1109</f>
        <v>510</v>
      </c>
      <c r="K1104" s="66">
        <f>'[2]ДВН1Этап новый '!BD$1109</f>
        <v>932</v>
      </c>
      <c r="L1104" s="65">
        <f t="shared" si="388"/>
        <v>5301.6229999999996</v>
      </c>
      <c r="M1104" s="65">
        <f>'[2]ДВН1Этап новый '!EY$1109</f>
        <v>1002.014</v>
      </c>
      <c r="N1104" s="65">
        <f>'[2]ДВН1Этап новый '!HG$1109</f>
        <v>37.508000000000003</v>
      </c>
      <c r="O1104" s="65">
        <f>'[2]ДВН1Этап новый '!JO$1109</f>
        <v>1450.3530000000001</v>
      </c>
      <c r="P1104" s="65">
        <f>'[2]ДВН1Этап новый '!NA$1109</f>
        <v>2811.7479999999996</v>
      </c>
      <c r="Q1104" s="45">
        <f t="shared" si="371"/>
        <v>0</v>
      </c>
      <c r="R1104" s="45">
        <f t="shared" si="377"/>
        <v>0</v>
      </c>
    </row>
    <row r="1105" spans="2:18" s="41" customFormat="1" ht="29.25" customHeight="1" x14ac:dyDescent="0.25">
      <c r="B1105" s="71"/>
      <c r="C1105" s="50" t="s">
        <v>47</v>
      </c>
      <c r="D1105" s="59" t="s">
        <v>30</v>
      </c>
      <c r="E1105" s="72">
        <f>'[2]ДВН2 этап'!BG$1115</f>
        <v>73</v>
      </c>
      <c r="F1105" s="65">
        <f>'[2]ДВН2 этап'!ND$1115</f>
        <v>288.20499999999998</v>
      </c>
      <c r="G1105" s="77">
        <f t="shared" si="387"/>
        <v>73</v>
      </c>
      <c r="H1105" s="66">
        <f>'[2]ДВН2 этап'!N$1115</f>
        <v>1</v>
      </c>
      <c r="I1105" s="66">
        <f>'[2]ДВН2 этап'!Z$1115</f>
        <v>0</v>
      </c>
      <c r="J1105" s="66">
        <f>'[2]ДВН2 этап'!AL$1115</f>
        <v>24</v>
      </c>
      <c r="K1105" s="66">
        <f>'[2]ДВН2 этап'!BD$1115</f>
        <v>48</v>
      </c>
      <c r="L1105" s="65">
        <f t="shared" si="388"/>
        <v>288.20500000000004</v>
      </c>
      <c r="M1105" s="65">
        <f>'[2]ДВН2 этап'!EM$1115</f>
        <v>3.7850000000000001</v>
      </c>
      <c r="N1105" s="65">
        <f>'[2]ДВН2 этап'!GU$1115</f>
        <v>0</v>
      </c>
      <c r="O1105" s="65">
        <f>'[2]ДВН2 этап'!JC$1115</f>
        <v>94.04</v>
      </c>
      <c r="P1105" s="65">
        <f>'[2]ДВН2 этап'!MO$1115</f>
        <v>190.38000000000002</v>
      </c>
      <c r="Q1105" s="45">
        <f t="shared" si="371"/>
        <v>0</v>
      </c>
      <c r="R1105" s="45">
        <f t="shared" si="377"/>
        <v>0</v>
      </c>
    </row>
    <row r="1106" spans="2:18" s="41" customFormat="1" ht="29.25" customHeight="1" x14ac:dyDescent="0.25">
      <c r="B1106" s="71"/>
      <c r="C1106" s="50" t="s">
        <v>48</v>
      </c>
      <c r="D1106" s="50" t="s">
        <v>30</v>
      </c>
      <c r="E1106" s="72">
        <f>'[2]1 в 2 года Исследования кала'!$BF$171</f>
        <v>0</v>
      </c>
      <c r="F1106" s="65">
        <f>'[2]1 в 2 года Исследования кала'!$MY$171</f>
        <v>0</v>
      </c>
      <c r="G1106" s="67">
        <f t="shared" si="387"/>
        <v>0</v>
      </c>
      <c r="H1106" s="66">
        <f>'[2]1 в 2 года Исследования кала'!$M$171</f>
        <v>0</v>
      </c>
      <c r="I1106" s="66">
        <f>'[2]1 в 2 года Исследования кала'!$Y$171</f>
        <v>0</v>
      </c>
      <c r="J1106" s="66">
        <f>'[2]1 в 2 года Исследования кала'!$AK$171</f>
        <v>0</v>
      </c>
      <c r="K1106" s="66">
        <f>'[2]1 в 2 года Исследования кала'!$BC$171</f>
        <v>0</v>
      </c>
      <c r="L1106" s="68">
        <f t="shared" si="388"/>
        <v>0</v>
      </c>
      <c r="M1106" s="65">
        <f>'[2]1 в 2 года Исследования кала'!$EF$171</f>
        <v>0</v>
      </c>
      <c r="N1106" s="65">
        <f>'[2]1 в 2 года Исследования кала'!$GN$171</f>
        <v>0</v>
      </c>
      <c r="O1106" s="65">
        <f>'[2]1 в 2 года Исследования кала'!$IV$171</f>
        <v>0</v>
      </c>
      <c r="P1106" s="65">
        <f>'[2]1 в 2 года Исследования кала'!$MH$171</f>
        <v>0</v>
      </c>
      <c r="Q1106" s="45">
        <f t="shared" si="371"/>
        <v>0</v>
      </c>
      <c r="R1106" s="45">
        <f t="shared" si="377"/>
        <v>0</v>
      </c>
    </row>
    <row r="1107" spans="2:18" s="41" customFormat="1" ht="29.25" customHeight="1" x14ac:dyDescent="0.25">
      <c r="B1107" s="71"/>
      <c r="C1107" s="50" t="s">
        <v>49</v>
      </c>
      <c r="D1107" s="50" t="s">
        <v>30</v>
      </c>
      <c r="E1107" s="72">
        <f>[2]Маммография!$U$156</f>
        <v>0</v>
      </c>
      <c r="F1107" s="65">
        <f>[2]Маммография!$DT$156</f>
        <v>0</v>
      </c>
      <c r="G1107" s="66">
        <f t="shared" si="387"/>
        <v>0</v>
      </c>
      <c r="H1107" s="66">
        <f>[2]Маммография!$F$156</f>
        <v>0</v>
      </c>
      <c r="I1107" s="66">
        <f>[2]Маммография!$J$156</f>
        <v>0</v>
      </c>
      <c r="J1107" s="66">
        <f>[2]Маммография!$N$156</f>
        <v>0</v>
      </c>
      <c r="K1107" s="66">
        <f>[2]Маммография!$T$156</f>
        <v>0</v>
      </c>
      <c r="L1107" s="65">
        <f t="shared" si="388"/>
        <v>0</v>
      </c>
      <c r="M1107" s="65">
        <f>[2]Маммография!$AW$156</f>
        <v>0</v>
      </c>
      <c r="N1107" s="65">
        <f>[2]Маммография!$BQ$156</f>
        <v>0</v>
      </c>
      <c r="O1107" s="65">
        <f>[2]Маммография!$CK$156</f>
        <v>0</v>
      </c>
      <c r="P1107" s="65">
        <f>[2]Маммография!$DO$156</f>
        <v>0</v>
      </c>
      <c r="Q1107" s="45">
        <f t="shared" si="371"/>
        <v>0</v>
      </c>
      <c r="R1107" s="45">
        <f t="shared" si="377"/>
        <v>0</v>
      </c>
    </row>
    <row r="1108" spans="2:18" s="41" customFormat="1" ht="29.25" customHeight="1" x14ac:dyDescent="0.25">
      <c r="B1108" s="71"/>
      <c r="C1108" s="69" t="s">
        <v>6</v>
      </c>
      <c r="D1108" s="69"/>
      <c r="E1108" s="70">
        <f>E1050+E1059+E1060+E1061+E1062+E1066+E1075+E1079+E1088+E1097+E1100+E1101+E1102+E1103+E1104+E1105+E1106+E1107</f>
        <v>40436</v>
      </c>
      <c r="F1108" s="70">
        <f t="shared" ref="F1108:P1108" si="389">F1050+F1059+F1060+F1061+F1062+F1066+F1075+F1079+F1088+F1097+F1100+F1101+F1102+F1103+F1104+F1105+F1106+F1107</f>
        <v>67448.129852410522</v>
      </c>
      <c r="G1108" s="70">
        <f t="shared" si="389"/>
        <v>40436</v>
      </c>
      <c r="H1108" s="70">
        <f t="shared" si="389"/>
        <v>9501</v>
      </c>
      <c r="I1108" s="70">
        <f t="shared" si="389"/>
        <v>10100</v>
      </c>
      <c r="J1108" s="70">
        <f t="shared" si="389"/>
        <v>11189</v>
      </c>
      <c r="K1108" s="70">
        <f t="shared" si="389"/>
        <v>9646</v>
      </c>
      <c r="L1108" s="70">
        <f t="shared" si="389"/>
        <v>67448.129852410522</v>
      </c>
      <c r="M1108" s="70">
        <f t="shared" si="389"/>
        <v>14946.667060422604</v>
      </c>
      <c r="N1108" s="70">
        <f t="shared" si="389"/>
        <v>15074.487288393935</v>
      </c>
      <c r="O1108" s="70">
        <f t="shared" si="389"/>
        <v>19533.524177387455</v>
      </c>
      <c r="P1108" s="70">
        <f t="shared" si="389"/>
        <v>17893.451326206523</v>
      </c>
      <c r="Q1108" s="45">
        <f t="shared" si="371"/>
        <v>0</v>
      </c>
      <c r="R1108" s="45">
        <f t="shared" si="377"/>
        <v>0</v>
      </c>
    </row>
    <row r="1109" spans="2:18" s="41" customFormat="1" ht="29.25" customHeight="1" x14ac:dyDescent="0.25">
      <c r="B1109" s="71" t="s">
        <v>80</v>
      </c>
      <c r="C1109" s="50" t="s">
        <v>12</v>
      </c>
      <c r="D1109" s="59" t="s">
        <v>13</v>
      </c>
      <c r="E1109" s="72">
        <f>SUM(E1110:E1132)</f>
        <v>53712</v>
      </c>
      <c r="F1109" s="72">
        <f t="shared" ref="F1109:P1109" si="390">SUM(F1110:F1132)</f>
        <v>104607.05166250005</v>
      </c>
      <c r="G1109" s="72">
        <f t="shared" si="390"/>
        <v>53712</v>
      </c>
      <c r="H1109" s="72">
        <f t="shared" si="390"/>
        <v>13428</v>
      </c>
      <c r="I1109" s="72">
        <f t="shared" si="390"/>
        <v>13428</v>
      </c>
      <c r="J1109" s="72">
        <f t="shared" si="390"/>
        <v>13386</v>
      </c>
      <c r="K1109" s="72">
        <f t="shared" si="390"/>
        <v>13470</v>
      </c>
      <c r="L1109" s="72">
        <f t="shared" si="390"/>
        <v>104607.05166250005</v>
      </c>
      <c r="M1109" s="72">
        <f t="shared" si="390"/>
        <v>26151.971372700005</v>
      </c>
      <c r="N1109" s="72">
        <f t="shared" si="390"/>
        <v>26151.971372700005</v>
      </c>
      <c r="O1109" s="72">
        <f t="shared" si="390"/>
        <v>26053.974604600007</v>
      </c>
      <c r="P1109" s="72">
        <f t="shared" si="390"/>
        <v>26249.134312500006</v>
      </c>
      <c r="Q1109" s="45">
        <f t="shared" si="371"/>
        <v>0</v>
      </c>
      <c r="R1109" s="45">
        <f t="shared" si="377"/>
        <v>0</v>
      </c>
    </row>
    <row r="1110" spans="2:18" s="41" customFormat="1" ht="29.25" customHeight="1" x14ac:dyDescent="0.25">
      <c r="B1110" s="71"/>
      <c r="C1110" s="1" t="s">
        <v>24</v>
      </c>
      <c r="D1110" s="61" t="s">
        <v>13</v>
      </c>
      <c r="E1110" s="78">
        <f>[1]заб.без.стом.!W$253</f>
        <v>1608</v>
      </c>
      <c r="F1110" s="79">
        <f>[1]заб.без.стом.!EQ$253</f>
        <v>3669.5466911999988</v>
      </c>
      <c r="G1110" s="80">
        <f>SUM(H1110:K1110)</f>
        <v>1608</v>
      </c>
      <c r="H1110" s="80">
        <f>[1]заб.без.стом.!G$253</f>
        <v>402</v>
      </c>
      <c r="I1110" s="80">
        <f>[1]заб.без.стом.!K$253</f>
        <v>402</v>
      </c>
      <c r="J1110" s="80">
        <f>[1]заб.без.стом.!O$253</f>
        <v>402</v>
      </c>
      <c r="K1110" s="80">
        <f>[1]заб.без.стом.!V$253</f>
        <v>402</v>
      </c>
      <c r="L1110" s="79">
        <f>SUM(M1110:P1110)</f>
        <v>3669.5466911999988</v>
      </c>
      <c r="M1110" s="79">
        <f>[1]заб.без.стом.!BO$253</f>
        <v>917.3866727999997</v>
      </c>
      <c r="N1110" s="79">
        <f>[1]заб.без.стом.!CI$253</f>
        <v>917.3866727999997</v>
      </c>
      <c r="O1110" s="79">
        <f>[1]заб.без.стом.!DC$253</f>
        <v>917.3866727999997</v>
      </c>
      <c r="P1110" s="79">
        <f>[1]заб.без.стом.!EL$253</f>
        <v>917.3866727999997</v>
      </c>
      <c r="Q1110" s="45">
        <f t="shared" si="371"/>
        <v>0</v>
      </c>
      <c r="R1110" s="45">
        <f t="shared" si="377"/>
        <v>0</v>
      </c>
    </row>
    <row r="1111" spans="2:18" s="41" customFormat="1" ht="29.25" customHeight="1" x14ac:dyDescent="0.25">
      <c r="B1111" s="71"/>
      <c r="C1111" s="1" t="s">
        <v>81</v>
      </c>
      <c r="D1111" s="61" t="s">
        <v>13</v>
      </c>
      <c r="E1111" s="78">
        <f>[1]заб.без.стом.!W$254</f>
        <v>780</v>
      </c>
      <c r="F1111" s="79">
        <f>[1]заб.без.стом.!EQ$254</f>
        <v>1780.0039919999999</v>
      </c>
      <c r="G1111" s="80">
        <f t="shared" ref="G1111:G1132" si="391">SUM(H1111:K1111)</f>
        <v>780</v>
      </c>
      <c r="H1111" s="80">
        <f>[1]заб.без.стом.!G$254</f>
        <v>195</v>
      </c>
      <c r="I1111" s="80">
        <f>[1]заб.без.стом.!K$254</f>
        <v>195</v>
      </c>
      <c r="J1111" s="80">
        <f>[1]заб.без.стом.!O$254</f>
        <v>195</v>
      </c>
      <c r="K1111" s="80">
        <f>[1]заб.без.стом.!V$254</f>
        <v>195</v>
      </c>
      <c r="L1111" s="79">
        <f t="shared" ref="L1111:L1132" si="392">SUM(M1111:P1111)</f>
        <v>1780.0039919999999</v>
      </c>
      <c r="M1111" s="79">
        <f>[1]заб.без.стом.!BO$254</f>
        <v>445.00099799999998</v>
      </c>
      <c r="N1111" s="79">
        <f>[1]заб.без.стом.!CI$254</f>
        <v>445.00099799999998</v>
      </c>
      <c r="O1111" s="79">
        <f>[1]заб.без.стом.!DC$254</f>
        <v>445.00099799999998</v>
      </c>
      <c r="P1111" s="79">
        <f>[1]заб.без.стом.!EL$254</f>
        <v>445.00099799999998</v>
      </c>
      <c r="Q1111" s="45">
        <f t="shared" si="371"/>
        <v>0</v>
      </c>
      <c r="R1111" s="45">
        <f t="shared" si="377"/>
        <v>0</v>
      </c>
    </row>
    <row r="1112" spans="2:18" s="41" customFormat="1" ht="29.25" customHeight="1" x14ac:dyDescent="0.25">
      <c r="B1112" s="71"/>
      <c r="C1112" s="1" t="s">
        <v>15</v>
      </c>
      <c r="D1112" s="61" t="s">
        <v>13</v>
      </c>
      <c r="E1112" s="78">
        <f>[1]заб.без.стом.!W$255</f>
        <v>30938</v>
      </c>
      <c r="F1112" s="79">
        <f>[1]заб.без.стом.!EQ$255</f>
        <v>54988.299357299991</v>
      </c>
      <c r="G1112" s="80">
        <f t="shared" si="391"/>
        <v>30938</v>
      </c>
      <c r="H1112" s="80">
        <f>[1]заб.без.стом.!G$255</f>
        <v>7734</v>
      </c>
      <c r="I1112" s="80">
        <f>[1]заб.без.стом.!K$255</f>
        <v>7734</v>
      </c>
      <c r="J1112" s="80">
        <f>[1]заб.без.стом.!O$255</f>
        <v>7734</v>
      </c>
      <c r="K1112" s="80">
        <f>[1]заб.без.стом.!V$255</f>
        <v>7736</v>
      </c>
      <c r="L1112" s="79">
        <f t="shared" si="392"/>
        <v>54988.299357299999</v>
      </c>
      <c r="M1112" s="79">
        <f>[1]заб.без.стом.!BO$255</f>
        <v>13746.186153899998</v>
      </c>
      <c r="N1112" s="79">
        <f>[1]заб.без.стом.!CI$255</f>
        <v>13746.186153899998</v>
      </c>
      <c r="O1112" s="79">
        <f>[1]заб.без.стом.!DC$255</f>
        <v>13746.186153899998</v>
      </c>
      <c r="P1112" s="79">
        <f>[1]заб.без.стом.!EL$255</f>
        <v>13749.7408956</v>
      </c>
      <c r="Q1112" s="45">
        <f t="shared" si="371"/>
        <v>0</v>
      </c>
      <c r="R1112" s="45">
        <f t="shared" si="377"/>
        <v>0</v>
      </c>
    </row>
    <row r="1113" spans="2:18" s="41" customFormat="1" ht="29.25" customHeight="1" x14ac:dyDescent="0.25">
      <c r="B1113" s="71"/>
      <c r="C1113" s="1" t="s">
        <v>55</v>
      </c>
      <c r="D1113" s="61" t="s">
        <v>13</v>
      </c>
      <c r="E1113" s="78">
        <f>[1]заб.без.стом.!W$257</f>
        <v>0</v>
      </c>
      <c r="F1113" s="79">
        <f>[1]заб.без.стом.!EQ$257</f>
        <v>0</v>
      </c>
      <c r="G1113" s="80">
        <f t="shared" si="391"/>
        <v>0</v>
      </c>
      <c r="H1113" s="80">
        <f>[1]заб.без.стом.!G$257</f>
        <v>0</v>
      </c>
      <c r="I1113" s="80">
        <f>[1]заб.без.стом.!K$257</f>
        <v>0</v>
      </c>
      <c r="J1113" s="80">
        <f>[1]заб.без.стом.!O$257</f>
        <v>0</v>
      </c>
      <c r="K1113" s="80">
        <f>[1]заб.без.стом.!V$257</f>
        <v>0</v>
      </c>
      <c r="L1113" s="79">
        <f t="shared" si="392"/>
        <v>0</v>
      </c>
      <c r="M1113" s="79">
        <f>[1]заб.без.стом.!BO$257</f>
        <v>0</v>
      </c>
      <c r="N1113" s="79">
        <f>[1]заб.без.стом.!CI$257</f>
        <v>0</v>
      </c>
      <c r="O1113" s="79">
        <f>[1]заб.без.стом.!DC$257</f>
        <v>0</v>
      </c>
      <c r="P1113" s="79">
        <f>[1]заб.без.стом.!EL$257</f>
        <v>0</v>
      </c>
      <c r="Q1113" s="45">
        <f t="shared" si="371"/>
        <v>0</v>
      </c>
      <c r="R1113" s="45">
        <f t="shared" si="377"/>
        <v>0</v>
      </c>
    </row>
    <row r="1114" spans="2:18" s="41" customFormat="1" ht="29.25" customHeight="1" x14ac:dyDescent="0.25">
      <c r="B1114" s="71"/>
      <c r="C1114" s="1" t="s">
        <v>51</v>
      </c>
      <c r="D1114" s="61" t="s">
        <v>13</v>
      </c>
      <c r="E1114" s="78">
        <f>[1]заб.без.стом.!W$258</f>
        <v>2400</v>
      </c>
      <c r="F1114" s="79">
        <f>[1]заб.без.стом.!EQ$258</f>
        <v>8004.7516800000003</v>
      </c>
      <c r="G1114" s="80">
        <f t="shared" si="391"/>
        <v>2400</v>
      </c>
      <c r="H1114" s="80">
        <f>[1]заб.без.стом.!G$258</f>
        <v>600</v>
      </c>
      <c r="I1114" s="80">
        <f>[1]заб.без.стом.!K$258</f>
        <v>600</v>
      </c>
      <c r="J1114" s="80">
        <f>[1]заб.без.стом.!O$258</f>
        <v>600</v>
      </c>
      <c r="K1114" s="80">
        <f>[1]заб.без.стом.!V$258</f>
        <v>600</v>
      </c>
      <c r="L1114" s="79">
        <f t="shared" si="392"/>
        <v>8004.7516800000003</v>
      </c>
      <c r="M1114" s="79">
        <f>[1]заб.без.стом.!BO$258</f>
        <v>2001.1879200000001</v>
      </c>
      <c r="N1114" s="79">
        <f>[1]заб.без.стом.!CI$258</f>
        <v>2001.1879200000001</v>
      </c>
      <c r="O1114" s="79">
        <f>[1]заб.без.стом.!DC$258</f>
        <v>2001.1879200000001</v>
      </c>
      <c r="P1114" s="79">
        <f>[1]заб.без.стом.!EL$258</f>
        <v>2001.1879200000001</v>
      </c>
      <c r="Q1114" s="45">
        <f t="shared" si="371"/>
        <v>0</v>
      </c>
      <c r="R1114" s="45">
        <f t="shared" si="377"/>
        <v>0</v>
      </c>
    </row>
    <row r="1115" spans="2:18" s="41" customFormat="1" ht="29.25" customHeight="1" x14ac:dyDescent="0.25">
      <c r="B1115" s="71"/>
      <c r="C1115" s="1" t="s">
        <v>20</v>
      </c>
      <c r="D1115" s="61" t="s">
        <v>13</v>
      </c>
      <c r="E1115" s="78">
        <f>[1]заб.без.стом.!W$259</f>
        <v>3528</v>
      </c>
      <c r="F1115" s="79">
        <f>[1]заб.без.стом.!EQ$259</f>
        <v>7896.2662296000017</v>
      </c>
      <c r="G1115" s="80">
        <f t="shared" si="391"/>
        <v>3528</v>
      </c>
      <c r="H1115" s="80">
        <f>[1]заб.без.стом.!G$259</f>
        <v>882</v>
      </c>
      <c r="I1115" s="80">
        <f>[1]заб.без.стом.!K$259</f>
        <v>882</v>
      </c>
      <c r="J1115" s="80">
        <f>[1]заб.без.стом.!O$259</f>
        <v>882</v>
      </c>
      <c r="K1115" s="80">
        <f>[1]заб.без.стом.!V$259</f>
        <v>882</v>
      </c>
      <c r="L1115" s="79">
        <f t="shared" si="392"/>
        <v>7896.2662296000017</v>
      </c>
      <c r="M1115" s="79">
        <f>[1]заб.без.стом.!BO$259</f>
        <v>1974.0665574000004</v>
      </c>
      <c r="N1115" s="79">
        <f>[1]заб.без.стом.!CI$259</f>
        <v>1974.0665574000004</v>
      </c>
      <c r="O1115" s="79">
        <f>[1]заб.без.стом.!DC$259</f>
        <v>1974.0665574000004</v>
      </c>
      <c r="P1115" s="79">
        <f>[1]заб.без.стом.!EL$259</f>
        <v>1974.0665574000004</v>
      </c>
      <c r="Q1115" s="45">
        <f t="shared" si="371"/>
        <v>0</v>
      </c>
      <c r="R1115" s="45">
        <f t="shared" si="377"/>
        <v>0</v>
      </c>
    </row>
    <row r="1116" spans="2:18" s="41" customFormat="1" ht="29.25" customHeight="1" x14ac:dyDescent="0.25">
      <c r="B1116" s="71"/>
      <c r="C1116" s="1" t="s">
        <v>16</v>
      </c>
      <c r="D1116" s="61" t="s">
        <v>13</v>
      </c>
      <c r="E1116" s="78">
        <f>[1]заб.без.стом.!W$260</f>
        <v>840</v>
      </c>
      <c r="F1116" s="79">
        <f>[1]заб.без.стом.!EQ$260</f>
        <v>1935.3593700000001</v>
      </c>
      <c r="G1116" s="80">
        <f t="shared" si="391"/>
        <v>840</v>
      </c>
      <c r="H1116" s="80">
        <f>[1]заб.без.стом.!G$260</f>
        <v>210</v>
      </c>
      <c r="I1116" s="80">
        <f>[1]заб.без.стом.!K$260</f>
        <v>210</v>
      </c>
      <c r="J1116" s="80">
        <f>[1]заб.без.стом.!O$260</f>
        <v>210</v>
      </c>
      <c r="K1116" s="80">
        <f>[1]заб.без.стом.!V$260</f>
        <v>210</v>
      </c>
      <c r="L1116" s="79">
        <f t="shared" si="392"/>
        <v>1935.3593700000001</v>
      </c>
      <c r="M1116" s="79">
        <f>[1]заб.без.стом.!BO$260</f>
        <v>483.83984250000003</v>
      </c>
      <c r="N1116" s="79">
        <f>[1]заб.без.стом.!CI$260</f>
        <v>483.83984250000003</v>
      </c>
      <c r="O1116" s="79">
        <f>[1]заб.без.стом.!DC$260</f>
        <v>483.83984250000003</v>
      </c>
      <c r="P1116" s="79">
        <f>[1]заб.без.стом.!EL$260</f>
        <v>483.83984250000003</v>
      </c>
      <c r="Q1116" s="45">
        <f t="shared" si="371"/>
        <v>0</v>
      </c>
      <c r="R1116" s="45">
        <f t="shared" si="377"/>
        <v>0</v>
      </c>
    </row>
    <row r="1117" spans="2:18" s="41" customFormat="1" ht="29.25" customHeight="1" x14ac:dyDescent="0.25">
      <c r="B1117" s="71"/>
      <c r="C1117" s="1" t="s">
        <v>17</v>
      </c>
      <c r="D1117" s="61" t="s">
        <v>13</v>
      </c>
      <c r="E1117" s="78">
        <f>[1]заб.без.стом.!W$261</f>
        <v>1896</v>
      </c>
      <c r="F1117" s="79">
        <f>[1]заб.без.стом.!EQ$261</f>
        <v>3910.7424983999995</v>
      </c>
      <c r="G1117" s="80">
        <f t="shared" si="391"/>
        <v>1896</v>
      </c>
      <c r="H1117" s="80">
        <f>[1]заб.без.стом.!G$261</f>
        <v>474</v>
      </c>
      <c r="I1117" s="80">
        <f>[1]заб.без.стом.!K$261</f>
        <v>474</v>
      </c>
      <c r="J1117" s="80">
        <f>[1]заб.без.стом.!O$261</f>
        <v>474</v>
      </c>
      <c r="K1117" s="80">
        <f>[1]заб.без.стом.!V$261</f>
        <v>474</v>
      </c>
      <c r="L1117" s="79">
        <f t="shared" si="392"/>
        <v>3910.7424983999995</v>
      </c>
      <c r="M1117" s="79">
        <f>[1]заб.без.стом.!BO$261</f>
        <v>977.68562459999987</v>
      </c>
      <c r="N1117" s="79">
        <f>[1]заб.без.стом.!CI$261</f>
        <v>977.68562459999987</v>
      </c>
      <c r="O1117" s="79">
        <f>[1]заб.без.стом.!DC$261</f>
        <v>977.68562459999987</v>
      </c>
      <c r="P1117" s="79">
        <f>[1]заб.без.стом.!EL$261</f>
        <v>977.68562459999987</v>
      </c>
      <c r="Q1117" s="45">
        <f t="shared" si="371"/>
        <v>0</v>
      </c>
      <c r="R1117" s="45">
        <f t="shared" si="377"/>
        <v>0</v>
      </c>
    </row>
    <row r="1118" spans="2:18" s="41" customFormat="1" ht="29.25" customHeight="1" x14ac:dyDescent="0.25">
      <c r="B1118" s="71"/>
      <c r="C1118" s="1" t="s">
        <v>82</v>
      </c>
      <c r="D1118" s="61" t="s">
        <v>13</v>
      </c>
      <c r="E1118" s="78">
        <f>[1]заб.без.стом.!W$262</f>
        <v>984</v>
      </c>
      <c r="F1118" s="79">
        <f>[1]заб.без.стом.!EQ$262</f>
        <v>1425.0564503999999</v>
      </c>
      <c r="G1118" s="80">
        <f t="shared" si="391"/>
        <v>984</v>
      </c>
      <c r="H1118" s="80">
        <f>[1]заб.без.стом.!G$262</f>
        <v>246</v>
      </c>
      <c r="I1118" s="80">
        <f>[1]заб.без.стом.!K$262</f>
        <v>246</v>
      </c>
      <c r="J1118" s="80">
        <f>[1]заб.без.стом.!O$262</f>
        <v>246</v>
      </c>
      <c r="K1118" s="80">
        <f>[1]заб.без.стом.!V$262</f>
        <v>246</v>
      </c>
      <c r="L1118" s="79">
        <f t="shared" si="392"/>
        <v>1425.0564503999999</v>
      </c>
      <c r="M1118" s="79">
        <f>[1]заб.без.стом.!BO$262</f>
        <v>356.26411259999998</v>
      </c>
      <c r="N1118" s="79">
        <f>[1]заб.без.стом.!CI$262</f>
        <v>356.26411259999998</v>
      </c>
      <c r="O1118" s="79">
        <f>[1]заб.без.стом.!DC$262</f>
        <v>356.26411259999998</v>
      </c>
      <c r="P1118" s="79">
        <f>[1]заб.без.стом.!EL$262</f>
        <v>356.26411259999998</v>
      </c>
      <c r="Q1118" s="45">
        <f t="shared" si="371"/>
        <v>0</v>
      </c>
      <c r="R1118" s="45">
        <f t="shared" si="377"/>
        <v>0</v>
      </c>
    </row>
    <row r="1119" spans="2:18" s="41" customFormat="1" ht="29.25" customHeight="1" x14ac:dyDescent="0.25">
      <c r="B1119" s="71"/>
      <c r="C1119" s="1" t="s">
        <v>52</v>
      </c>
      <c r="D1119" s="61" t="s">
        <v>13</v>
      </c>
      <c r="E1119" s="78">
        <f>[1]заб.без.стом.!W$263</f>
        <v>2244</v>
      </c>
      <c r="F1119" s="79">
        <f>[1]заб.без.стом.!EQ$263</f>
        <v>3988.4201874000005</v>
      </c>
      <c r="G1119" s="80">
        <f t="shared" si="391"/>
        <v>2244</v>
      </c>
      <c r="H1119" s="80">
        <f>[1]заб.без.стом.!G$263</f>
        <v>561</v>
      </c>
      <c r="I1119" s="80">
        <f>[1]заб.без.стом.!K$263</f>
        <v>561</v>
      </c>
      <c r="J1119" s="80">
        <f>[1]заб.без.стом.!O$263</f>
        <v>561</v>
      </c>
      <c r="K1119" s="80">
        <f>[1]заб.без.стом.!V$263</f>
        <v>561</v>
      </c>
      <c r="L1119" s="79">
        <f t="shared" si="392"/>
        <v>3988.4201874000005</v>
      </c>
      <c r="M1119" s="79">
        <f>[1]заб.без.стом.!BO$263</f>
        <v>997.10504685000012</v>
      </c>
      <c r="N1119" s="79">
        <f>[1]заб.без.стом.!CI$263</f>
        <v>997.10504685000012</v>
      </c>
      <c r="O1119" s="79">
        <f>[1]заб.без.стом.!DC$263</f>
        <v>997.10504685000012</v>
      </c>
      <c r="P1119" s="79">
        <f>[1]заб.без.стом.!EL$263</f>
        <v>997.10504685000012</v>
      </c>
      <c r="Q1119" s="45">
        <f t="shared" si="371"/>
        <v>0</v>
      </c>
      <c r="R1119" s="45">
        <f t="shared" si="377"/>
        <v>0</v>
      </c>
    </row>
    <row r="1120" spans="2:18" s="41" customFormat="1" ht="29.25" customHeight="1" x14ac:dyDescent="0.25">
      <c r="B1120" s="71"/>
      <c r="C1120" s="1" t="s">
        <v>83</v>
      </c>
      <c r="D1120" s="61" t="s">
        <v>13</v>
      </c>
      <c r="E1120" s="78">
        <f>[1]заб.без.стом.!W$264</f>
        <v>900</v>
      </c>
      <c r="F1120" s="79">
        <f>[1]заб.без.стом.!EQ$264</f>
        <v>1599.6337649999998</v>
      </c>
      <c r="G1120" s="80">
        <f t="shared" si="391"/>
        <v>900</v>
      </c>
      <c r="H1120" s="80">
        <f>[1]заб.без.стом.!G$264</f>
        <v>225</v>
      </c>
      <c r="I1120" s="80">
        <f>[1]заб.без.стом.!K$264</f>
        <v>225</v>
      </c>
      <c r="J1120" s="80">
        <f>[1]заб.без.стом.!O$264</f>
        <v>239</v>
      </c>
      <c r="K1120" s="80">
        <f>[1]заб.без.стом.!V$264</f>
        <v>211</v>
      </c>
      <c r="L1120" s="79">
        <f t="shared" si="392"/>
        <v>1599.633765</v>
      </c>
      <c r="M1120" s="79">
        <f>[1]заб.без.стом.!BO$264</f>
        <v>399.90844124999995</v>
      </c>
      <c r="N1120" s="79">
        <f>[1]заб.без.стом.!CI$264</f>
        <v>399.90844124999995</v>
      </c>
      <c r="O1120" s="79">
        <f>[1]заб.без.стом.!DC$264</f>
        <v>424.79163315000005</v>
      </c>
      <c r="P1120" s="79">
        <f>[1]заб.без.стом.!EL$264</f>
        <v>375.02524935000008</v>
      </c>
      <c r="Q1120" s="45">
        <f t="shared" si="371"/>
        <v>0</v>
      </c>
      <c r="R1120" s="45">
        <f t="shared" si="377"/>
        <v>0</v>
      </c>
    </row>
    <row r="1121" spans="2:18" s="41" customFormat="1" ht="29.25" customHeight="1" x14ac:dyDescent="0.25">
      <c r="B1121" s="71"/>
      <c r="C1121" s="1" t="s">
        <v>53</v>
      </c>
      <c r="D1121" s="61" t="s">
        <v>13</v>
      </c>
      <c r="E1121" s="78">
        <f>[1]заб.без.стом.!W$265</f>
        <v>912</v>
      </c>
      <c r="F1121" s="79">
        <f>[1]заб.без.стом.!EQ$265</f>
        <v>1620.9622152000002</v>
      </c>
      <c r="G1121" s="80">
        <f t="shared" si="391"/>
        <v>912</v>
      </c>
      <c r="H1121" s="80">
        <f>[1]заб.без.стом.!G$265</f>
        <v>228</v>
      </c>
      <c r="I1121" s="80">
        <f>[1]заб.без.стом.!K$265</f>
        <v>228</v>
      </c>
      <c r="J1121" s="80">
        <f>[1]заб.без.стом.!O$265</f>
        <v>228</v>
      </c>
      <c r="K1121" s="80">
        <f>[1]заб.без.стом.!V$265</f>
        <v>228</v>
      </c>
      <c r="L1121" s="79">
        <f t="shared" si="392"/>
        <v>1620.9622152000002</v>
      </c>
      <c r="M1121" s="79">
        <f>[1]заб.без.стом.!BO$265</f>
        <v>405.24055380000004</v>
      </c>
      <c r="N1121" s="79">
        <f>[1]заб.без.стом.!CI$265</f>
        <v>405.24055380000004</v>
      </c>
      <c r="O1121" s="79">
        <f>[1]заб.без.стом.!DC$265</f>
        <v>405.24055380000004</v>
      </c>
      <c r="P1121" s="79">
        <f>[1]заб.без.стом.!EL$265</f>
        <v>405.24055380000004</v>
      </c>
      <c r="Q1121" s="45">
        <f t="shared" si="371"/>
        <v>0</v>
      </c>
      <c r="R1121" s="45">
        <f t="shared" si="377"/>
        <v>0</v>
      </c>
    </row>
    <row r="1122" spans="2:18" s="41" customFormat="1" ht="29.25" customHeight="1" x14ac:dyDescent="0.25">
      <c r="B1122" s="71"/>
      <c r="C1122" s="1" t="s">
        <v>23</v>
      </c>
      <c r="D1122" s="61" t="s">
        <v>13</v>
      </c>
      <c r="E1122" s="78">
        <f>[1]заб.без.стом.!W$266</f>
        <v>300</v>
      </c>
      <c r="F1122" s="79">
        <f>[1]заб.без.стом.!EQ$266</f>
        <v>533.21125500000005</v>
      </c>
      <c r="G1122" s="80">
        <f t="shared" si="391"/>
        <v>300</v>
      </c>
      <c r="H1122" s="80">
        <f>[1]заб.без.стом.!G$266</f>
        <v>75</v>
      </c>
      <c r="I1122" s="80">
        <f>[1]заб.без.стом.!K$266</f>
        <v>75</v>
      </c>
      <c r="J1122" s="80">
        <f>[1]заб.без.стом.!O$266</f>
        <v>75</v>
      </c>
      <c r="K1122" s="80">
        <f>[1]заб.без.стом.!V$266</f>
        <v>75</v>
      </c>
      <c r="L1122" s="79">
        <f t="shared" si="392"/>
        <v>533.21125500000005</v>
      </c>
      <c r="M1122" s="79">
        <f>[1]заб.без.стом.!BO$266</f>
        <v>133.30281375000001</v>
      </c>
      <c r="N1122" s="79">
        <f>[1]заб.без.стом.!CI$266</f>
        <v>133.30281375000001</v>
      </c>
      <c r="O1122" s="79">
        <f>[1]заб.без.стом.!DC$266</f>
        <v>133.30281375000001</v>
      </c>
      <c r="P1122" s="79">
        <f>[1]заб.без.стом.!EL$266</f>
        <v>133.30281375000001</v>
      </c>
      <c r="Q1122" s="45">
        <f t="shared" si="371"/>
        <v>0</v>
      </c>
      <c r="R1122" s="45">
        <f t="shared" si="377"/>
        <v>0</v>
      </c>
    </row>
    <row r="1123" spans="2:18" s="41" customFormat="1" ht="29.25" customHeight="1" x14ac:dyDescent="0.25">
      <c r="B1123" s="71"/>
      <c r="C1123" s="1" t="s">
        <v>22</v>
      </c>
      <c r="D1123" s="61" t="s">
        <v>13</v>
      </c>
      <c r="E1123" s="78">
        <f>[1]заб.без.стом.!W$267</f>
        <v>682</v>
      </c>
      <c r="F1123" s="79">
        <f>[1]заб.без.стом.!EQ$267</f>
        <v>1496.5023699999997</v>
      </c>
      <c r="G1123" s="80">
        <f t="shared" si="391"/>
        <v>682</v>
      </c>
      <c r="H1123" s="80">
        <f>[1]заб.без.стом.!G$267</f>
        <v>171</v>
      </c>
      <c r="I1123" s="80">
        <f>[1]заб.без.стом.!K$267</f>
        <v>171</v>
      </c>
      <c r="J1123" s="80">
        <f>[1]заб.без.стом.!O$267</f>
        <v>115</v>
      </c>
      <c r="K1123" s="80">
        <f>[1]заб.без.стом.!V$267</f>
        <v>225</v>
      </c>
      <c r="L1123" s="79">
        <f t="shared" si="392"/>
        <v>1496.5023699999999</v>
      </c>
      <c r="M1123" s="79">
        <f>[1]заб.без.стом.!BO$267</f>
        <v>375.22273499999994</v>
      </c>
      <c r="N1123" s="79">
        <f>[1]заб.без.стом.!CI$267</f>
        <v>375.22273499999994</v>
      </c>
      <c r="O1123" s="79">
        <f>[1]заб.без.стом.!DC$267</f>
        <v>252.34277500000002</v>
      </c>
      <c r="P1123" s="79">
        <f>[1]заб.без.стом.!EL$267</f>
        <v>493.71412499999997</v>
      </c>
      <c r="Q1123" s="45">
        <f t="shared" si="371"/>
        <v>0</v>
      </c>
      <c r="R1123" s="45">
        <f t="shared" si="377"/>
        <v>0</v>
      </c>
    </row>
    <row r="1124" spans="2:18" s="41" customFormat="1" ht="29.25" customHeight="1" x14ac:dyDescent="0.25">
      <c r="B1124" s="71"/>
      <c r="C1124" s="1" t="s">
        <v>84</v>
      </c>
      <c r="D1124" s="61" t="s">
        <v>13</v>
      </c>
      <c r="E1124" s="78">
        <f>[1]заб.без.стом.!W$268</f>
        <v>492</v>
      </c>
      <c r="F1124" s="79">
        <f>[1]заб.без.стом.!EQ$268</f>
        <v>1079.5882200000001</v>
      </c>
      <c r="G1124" s="80">
        <f t="shared" si="391"/>
        <v>492</v>
      </c>
      <c r="H1124" s="80">
        <f>[1]заб.без.стом.!G$268</f>
        <v>123</v>
      </c>
      <c r="I1124" s="80">
        <f>[1]заб.без.стом.!K$268</f>
        <v>123</v>
      </c>
      <c r="J1124" s="80">
        <f>[1]заб.без.стом.!O$268</f>
        <v>123</v>
      </c>
      <c r="K1124" s="80">
        <f>[1]заб.без.стом.!V$268</f>
        <v>123</v>
      </c>
      <c r="L1124" s="79">
        <f t="shared" si="392"/>
        <v>1079.5882200000001</v>
      </c>
      <c r="M1124" s="79">
        <f>[1]заб.без.стом.!BO$268</f>
        <v>269.89705500000002</v>
      </c>
      <c r="N1124" s="79">
        <f>[1]заб.без.стом.!CI$268</f>
        <v>269.89705500000002</v>
      </c>
      <c r="O1124" s="79">
        <f>[1]заб.без.стом.!DC$268</f>
        <v>269.89705500000002</v>
      </c>
      <c r="P1124" s="79">
        <f>[1]заб.без.стом.!EL$268</f>
        <v>269.89705500000002</v>
      </c>
      <c r="Q1124" s="45">
        <f t="shared" si="371"/>
        <v>0</v>
      </c>
      <c r="R1124" s="45">
        <f t="shared" si="377"/>
        <v>0</v>
      </c>
    </row>
    <row r="1125" spans="2:18" s="41" customFormat="1" ht="29.25" customHeight="1" x14ac:dyDescent="0.25">
      <c r="B1125" s="71"/>
      <c r="C1125" s="1" t="s">
        <v>21</v>
      </c>
      <c r="D1125" s="61" t="s">
        <v>13</v>
      </c>
      <c r="E1125" s="78">
        <f>[1]заб.без.стом.!W$269</f>
        <v>2400</v>
      </c>
      <c r="F1125" s="79">
        <f>[1]заб.без.стом.!EQ$269</f>
        <v>4160.3643600000014</v>
      </c>
      <c r="G1125" s="80">
        <f t="shared" si="391"/>
        <v>2400</v>
      </c>
      <c r="H1125" s="80">
        <f>[1]заб.без.стом.!G$269</f>
        <v>600</v>
      </c>
      <c r="I1125" s="80">
        <f>[1]заб.без.стом.!K$269</f>
        <v>600</v>
      </c>
      <c r="J1125" s="80">
        <f>[1]заб.без.стом.!O$269</f>
        <v>600</v>
      </c>
      <c r="K1125" s="80">
        <f>[1]заб.без.стом.!V$269</f>
        <v>600</v>
      </c>
      <c r="L1125" s="79">
        <f t="shared" si="392"/>
        <v>4160.3643600000014</v>
      </c>
      <c r="M1125" s="79">
        <f>[1]заб.без.стом.!BO$269</f>
        <v>1040.0910900000003</v>
      </c>
      <c r="N1125" s="79">
        <f>[1]заб.без.стом.!CI$269</f>
        <v>1040.0910900000003</v>
      </c>
      <c r="O1125" s="79">
        <f>[1]заб.без.стом.!DC$269</f>
        <v>1040.0910900000003</v>
      </c>
      <c r="P1125" s="79">
        <f>[1]заб.без.стом.!EL$269</f>
        <v>1040.0910900000003</v>
      </c>
      <c r="Q1125" s="45">
        <f t="shared" si="371"/>
        <v>0</v>
      </c>
      <c r="R1125" s="45">
        <f t="shared" si="377"/>
        <v>0</v>
      </c>
    </row>
    <row r="1126" spans="2:18" s="41" customFormat="1" ht="29.25" customHeight="1" x14ac:dyDescent="0.25">
      <c r="B1126" s="71"/>
      <c r="C1126" s="1" t="s">
        <v>85</v>
      </c>
      <c r="D1126" s="61" t="s">
        <v>13</v>
      </c>
      <c r="E1126" s="78">
        <f>[1]заб.без.стом.!W$270</f>
        <v>444</v>
      </c>
      <c r="F1126" s="79">
        <f>[1]заб.без.стом.!EQ$270</f>
        <v>789.15265739999995</v>
      </c>
      <c r="G1126" s="80">
        <f t="shared" si="391"/>
        <v>444</v>
      </c>
      <c r="H1126" s="80">
        <f>[1]заб.без.стом.!G$270</f>
        <v>111</v>
      </c>
      <c r="I1126" s="80">
        <f>[1]заб.без.стом.!K$270</f>
        <v>111</v>
      </c>
      <c r="J1126" s="80">
        <f>[1]заб.без.стом.!O$270</f>
        <v>111</v>
      </c>
      <c r="K1126" s="80">
        <f>[1]заб.без.стом.!V$270</f>
        <v>111</v>
      </c>
      <c r="L1126" s="79">
        <f t="shared" si="392"/>
        <v>789.15265739999995</v>
      </c>
      <c r="M1126" s="79">
        <f>[1]заб.без.стом.!BO$270</f>
        <v>197.28816434999999</v>
      </c>
      <c r="N1126" s="79">
        <f>[1]заб.без.стом.!CI$270</f>
        <v>197.28816434999999</v>
      </c>
      <c r="O1126" s="79">
        <f>[1]заб.без.стом.!DC$270</f>
        <v>197.28816434999999</v>
      </c>
      <c r="P1126" s="79">
        <f>[1]заб.без.стом.!EL$270</f>
        <v>197.28816434999999</v>
      </c>
      <c r="Q1126" s="45">
        <f t="shared" ref="Q1126:Q1189" si="393">E1126-G1126</f>
        <v>0</v>
      </c>
      <c r="R1126" s="45">
        <f t="shared" si="377"/>
        <v>0</v>
      </c>
    </row>
    <row r="1127" spans="2:18" s="41" customFormat="1" ht="29.25" customHeight="1" x14ac:dyDescent="0.25">
      <c r="B1127" s="71"/>
      <c r="C1127" s="1" t="s">
        <v>86</v>
      </c>
      <c r="D1127" s="61" t="s">
        <v>13</v>
      </c>
      <c r="E1127" s="78">
        <f>[1]заб.без.стом.!W$271</f>
        <v>0</v>
      </c>
      <c r="F1127" s="79">
        <f>[1]заб.без.стом.!EQ$271</f>
        <v>0</v>
      </c>
      <c r="G1127" s="80">
        <f t="shared" si="391"/>
        <v>0</v>
      </c>
      <c r="H1127" s="80">
        <f>[1]заб.без.стом.!G$271</f>
        <v>0</v>
      </c>
      <c r="I1127" s="80">
        <f>[1]заб.без.стом.!K$271</f>
        <v>0</v>
      </c>
      <c r="J1127" s="80">
        <f>[1]заб.без.стом.!O$271</f>
        <v>0</v>
      </c>
      <c r="K1127" s="80">
        <f>[1]заб.без.стом.!V$271</f>
        <v>0</v>
      </c>
      <c r="L1127" s="79">
        <f t="shared" si="392"/>
        <v>0</v>
      </c>
      <c r="M1127" s="79">
        <f>[1]заб.без.стом.!BO$271</f>
        <v>0</v>
      </c>
      <c r="N1127" s="79">
        <f>[1]заб.без.стом.!CI$271</f>
        <v>0</v>
      </c>
      <c r="O1127" s="79">
        <f>[1]заб.без.стом.!DC$271</f>
        <v>0</v>
      </c>
      <c r="P1127" s="79">
        <f>[1]заб.без.стом.!EL$271</f>
        <v>0</v>
      </c>
      <c r="Q1127" s="45">
        <f t="shared" si="393"/>
        <v>0</v>
      </c>
      <c r="R1127" s="45">
        <f t="shared" si="377"/>
        <v>0</v>
      </c>
    </row>
    <row r="1128" spans="2:18" s="41" customFormat="1" ht="29.25" customHeight="1" x14ac:dyDescent="0.25">
      <c r="B1128" s="71"/>
      <c r="C1128" s="1" t="s">
        <v>87</v>
      </c>
      <c r="D1128" s="61" t="s">
        <v>13</v>
      </c>
      <c r="E1128" s="78">
        <f>[1]заб.без.стом.!W$272</f>
        <v>0</v>
      </c>
      <c r="F1128" s="79">
        <f>[1]заб.без.стом.!EQ$272</f>
        <v>0</v>
      </c>
      <c r="G1128" s="80">
        <f t="shared" si="391"/>
        <v>0</v>
      </c>
      <c r="H1128" s="80">
        <f>[1]заб.без.стом.!G$272</f>
        <v>0</v>
      </c>
      <c r="I1128" s="80">
        <f>[1]заб.без.стом.!K$272</f>
        <v>0</v>
      </c>
      <c r="J1128" s="80">
        <f>[1]заб.без.стом.!O$272</f>
        <v>0</v>
      </c>
      <c r="K1128" s="80">
        <f>[1]заб.без.стом.!V$272</f>
        <v>0</v>
      </c>
      <c r="L1128" s="79">
        <f t="shared" si="392"/>
        <v>0</v>
      </c>
      <c r="M1128" s="79">
        <f>[1]заб.без.стом.!BO$272</f>
        <v>0</v>
      </c>
      <c r="N1128" s="79">
        <f>[1]заб.без.стом.!CI$272</f>
        <v>0</v>
      </c>
      <c r="O1128" s="79">
        <f>[1]заб.без.стом.!DC$272</f>
        <v>0</v>
      </c>
      <c r="P1128" s="79">
        <f>[1]заб.без.стом.!EL$272</f>
        <v>0</v>
      </c>
      <c r="Q1128" s="45">
        <f t="shared" si="393"/>
        <v>0</v>
      </c>
      <c r="R1128" s="45">
        <f t="shared" si="377"/>
        <v>0</v>
      </c>
    </row>
    <row r="1129" spans="2:18" s="41" customFormat="1" ht="29.25" customHeight="1" x14ac:dyDescent="0.25">
      <c r="B1129" s="71"/>
      <c r="C1129" s="1" t="s">
        <v>88</v>
      </c>
      <c r="D1129" s="61" t="s">
        <v>13</v>
      </c>
      <c r="E1129" s="78">
        <f>[1]заб.без.стом.!W$273</f>
        <v>0</v>
      </c>
      <c r="F1129" s="79">
        <f>[1]заб.без.стом.!EQ$273</f>
        <v>0</v>
      </c>
      <c r="G1129" s="80">
        <f t="shared" si="391"/>
        <v>0</v>
      </c>
      <c r="H1129" s="80">
        <f>[1]заб.без.стом.!G$273</f>
        <v>0</v>
      </c>
      <c r="I1129" s="80">
        <f>[1]заб.без.стом.!K$273</f>
        <v>0</v>
      </c>
      <c r="J1129" s="80">
        <f>[1]заб.без.стом.!O$273</f>
        <v>0</v>
      </c>
      <c r="K1129" s="80">
        <f>[1]заб.без.стом.!V$273</f>
        <v>0</v>
      </c>
      <c r="L1129" s="79">
        <f t="shared" si="392"/>
        <v>0</v>
      </c>
      <c r="M1129" s="79">
        <f>[1]заб.без.стом.!BO$273</f>
        <v>0</v>
      </c>
      <c r="N1129" s="79">
        <f>[1]заб.без.стом.!CI$273</f>
        <v>0</v>
      </c>
      <c r="O1129" s="79">
        <f>[1]заб.без.стом.!DC$273</f>
        <v>0</v>
      </c>
      <c r="P1129" s="79">
        <f>[1]заб.без.стом.!EL$273</f>
        <v>0</v>
      </c>
      <c r="Q1129" s="45">
        <f t="shared" si="393"/>
        <v>0</v>
      </c>
      <c r="R1129" s="45">
        <f t="shared" si="377"/>
        <v>0</v>
      </c>
    </row>
    <row r="1130" spans="2:18" s="41" customFormat="1" ht="29.25" customHeight="1" x14ac:dyDescent="0.25">
      <c r="B1130" s="71"/>
      <c r="C1130" s="1" t="s">
        <v>19</v>
      </c>
      <c r="D1130" s="61" t="s">
        <v>13</v>
      </c>
      <c r="E1130" s="78">
        <f>[1]заб.без.стом.!W$274</f>
        <v>972</v>
      </c>
      <c r="F1130" s="79">
        <f>[1]заб.без.стом.!EQ$274</f>
        <v>2260.8157212000006</v>
      </c>
      <c r="G1130" s="80">
        <f t="shared" si="391"/>
        <v>972</v>
      </c>
      <c r="H1130" s="80">
        <f>[1]заб.без.стом.!G$274</f>
        <v>243</v>
      </c>
      <c r="I1130" s="80">
        <f>[1]заб.без.стом.!K$274</f>
        <v>243</v>
      </c>
      <c r="J1130" s="80">
        <f>[1]заб.без.стом.!O$274</f>
        <v>243</v>
      </c>
      <c r="K1130" s="80">
        <f>[1]заб.без.стом.!V$274</f>
        <v>243</v>
      </c>
      <c r="L1130" s="79">
        <f t="shared" si="392"/>
        <v>2260.8157212000006</v>
      </c>
      <c r="M1130" s="79">
        <f>[1]заб.без.стом.!BO$274</f>
        <v>565.20393030000014</v>
      </c>
      <c r="N1130" s="79">
        <f>[1]заб.без.стом.!CI$274</f>
        <v>565.20393030000014</v>
      </c>
      <c r="O1130" s="79">
        <f>[1]заб.без.стом.!DC$274</f>
        <v>565.20393030000014</v>
      </c>
      <c r="P1130" s="79">
        <f>[1]заб.без.стом.!EL$274</f>
        <v>565.20393030000014</v>
      </c>
      <c r="Q1130" s="45">
        <f t="shared" si="393"/>
        <v>0</v>
      </c>
      <c r="R1130" s="45">
        <f t="shared" si="377"/>
        <v>0</v>
      </c>
    </row>
    <row r="1131" spans="2:18" s="41" customFormat="1" ht="29.25" customHeight="1" x14ac:dyDescent="0.25">
      <c r="B1131" s="71"/>
      <c r="C1131" s="1" t="s">
        <v>54</v>
      </c>
      <c r="D1131" s="61" t="s">
        <v>13</v>
      </c>
      <c r="E1131" s="78">
        <f>[1]заб.без.стом.!W$275</f>
        <v>684</v>
      </c>
      <c r="F1131" s="79">
        <f>[1]заб.без.стом.!EQ$275</f>
        <v>1215.7216614000001</v>
      </c>
      <c r="G1131" s="80">
        <f t="shared" si="391"/>
        <v>684</v>
      </c>
      <c r="H1131" s="80">
        <f>[1]заб.без.стом.!G$275</f>
        <v>171</v>
      </c>
      <c r="I1131" s="80">
        <f>[1]заб.без.стом.!K$275</f>
        <v>171</v>
      </c>
      <c r="J1131" s="80">
        <f>[1]заб.без.стом.!O$275</f>
        <v>171</v>
      </c>
      <c r="K1131" s="80">
        <f>[1]заб.без.стом.!V$275</f>
        <v>171</v>
      </c>
      <c r="L1131" s="79">
        <f t="shared" si="392"/>
        <v>1215.7216614000001</v>
      </c>
      <c r="M1131" s="79">
        <f>[1]заб.без.стом.!BO$275</f>
        <v>303.93041535000003</v>
      </c>
      <c r="N1131" s="79">
        <f>[1]заб.без.стом.!CI$275</f>
        <v>303.93041535000003</v>
      </c>
      <c r="O1131" s="79">
        <f>[1]заб.без.стом.!DC$275</f>
        <v>303.93041535000003</v>
      </c>
      <c r="P1131" s="79">
        <f>[1]заб.без.стом.!EL$275</f>
        <v>303.93041535000003</v>
      </c>
      <c r="Q1131" s="45">
        <f t="shared" si="393"/>
        <v>0</v>
      </c>
      <c r="R1131" s="45">
        <f t="shared" si="377"/>
        <v>0</v>
      </c>
    </row>
    <row r="1132" spans="2:18" s="41" customFormat="1" ht="29.25" customHeight="1" x14ac:dyDescent="0.25">
      <c r="B1132" s="71"/>
      <c r="C1132" s="1" t="s">
        <v>89</v>
      </c>
      <c r="D1132" s="61" t="s">
        <v>13</v>
      </c>
      <c r="E1132" s="78">
        <f>[1]заб.без.стом.!W$276</f>
        <v>708</v>
      </c>
      <c r="F1132" s="79">
        <f>[1]заб.без.стом.!EQ$276</f>
        <v>2252.6529809999993</v>
      </c>
      <c r="G1132" s="80">
        <f t="shared" si="391"/>
        <v>708</v>
      </c>
      <c r="H1132" s="80">
        <f>[1]заб.без.стом.!G$276</f>
        <v>177</v>
      </c>
      <c r="I1132" s="80">
        <f>[1]заб.без.стом.!K$276</f>
        <v>177</v>
      </c>
      <c r="J1132" s="80">
        <f>[1]заб.без.стом.!O$276</f>
        <v>177</v>
      </c>
      <c r="K1132" s="80">
        <f>[1]заб.без.стом.!V$276</f>
        <v>177</v>
      </c>
      <c r="L1132" s="79">
        <f t="shared" si="392"/>
        <v>2252.6529809999993</v>
      </c>
      <c r="M1132" s="79">
        <f>[1]заб.без.стом.!BO$276</f>
        <v>563.16324524999982</v>
      </c>
      <c r="N1132" s="79">
        <f>[1]заб.без.стом.!CI$276</f>
        <v>563.16324524999982</v>
      </c>
      <c r="O1132" s="79">
        <f>[1]заб.без.стом.!DC$276</f>
        <v>563.16324524999982</v>
      </c>
      <c r="P1132" s="79">
        <f>[1]заб.без.стом.!EL$276</f>
        <v>563.16324524999982</v>
      </c>
      <c r="Q1132" s="45">
        <f t="shared" si="393"/>
        <v>0</v>
      </c>
      <c r="R1132" s="45">
        <f t="shared" si="377"/>
        <v>0</v>
      </c>
    </row>
    <row r="1133" spans="2:18" s="41" customFormat="1" ht="29.25" customHeight="1" x14ac:dyDescent="0.25">
      <c r="B1133" s="71"/>
      <c r="C1133" s="54" t="s">
        <v>26</v>
      </c>
      <c r="D1133" s="50" t="s">
        <v>27</v>
      </c>
      <c r="E1133" s="72">
        <f>'[1]КТМРТ(обращение)'!Y$241</f>
        <v>0</v>
      </c>
      <c r="F1133" s="65">
        <f>'[1]КТМРТ(обращение)'!EE$241</f>
        <v>0</v>
      </c>
      <c r="G1133" s="77">
        <f>SUBTOTAL(9,H1133:K1133)</f>
        <v>0</v>
      </c>
      <c r="H1133" s="77">
        <f>'[1]КТМРТ(обращение)'!H$241</f>
        <v>0</v>
      </c>
      <c r="I1133" s="77">
        <f>'[1]КТМРТ(обращение)'!L$241</f>
        <v>0</v>
      </c>
      <c r="J1133" s="77">
        <f>'[1]КТМРТ(обращение)'!Q$241</f>
        <v>0</v>
      </c>
      <c r="K1133" s="77">
        <f>'[1]КТМРТ(обращение)'!X$241</f>
        <v>0</v>
      </c>
      <c r="L1133" s="65">
        <f>SUBTOTAL(9,M1133:P1133)</f>
        <v>0</v>
      </c>
      <c r="M1133" s="65">
        <f>'[1]КТМРТ(обращение)'!BC$241</f>
        <v>0</v>
      </c>
      <c r="N1133" s="65">
        <f>'[1]КТМРТ(обращение)'!BW$241</f>
        <v>0</v>
      </c>
      <c r="O1133" s="65">
        <f>'[1]КТМРТ(обращение)'!CQ$241</f>
        <v>0</v>
      </c>
      <c r="P1133" s="65">
        <f>'[1]КТМРТ(обращение)'!DZ$241</f>
        <v>0</v>
      </c>
      <c r="Q1133" s="45">
        <f t="shared" si="393"/>
        <v>0</v>
      </c>
      <c r="R1133" s="45">
        <f t="shared" si="377"/>
        <v>0</v>
      </c>
    </row>
    <row r="1134" spans="2:18" s="41" customFormat="1" ht="29.25" customHeight="1" x14ac:dyDescent="0.25">
      <c r="B1134" s="71"/>
      <c r="C1134" s="85" t="s">
        <v>56</v>
      </c>
      <c r="D1134" s="59" t="s">
        <v>27</v>
      </c>
      <c r="E1134" s="72">
        <f>'[1]КТМРТ(обращение)'!Y$200</f>
        <v>2454</v>
      </c>
      <c r="F1134" s="65">
        <f>'[1]КТМРТ(обращение)'!EE$200</f>
        <v>2880.3088799999996</v>
      </c>
      <c r="G1134" s="77">
        <f>H1134+I1134+J1134+K1134</f>
        <v>2454</v>
      </c>
      <c r="H1134" s="77">
        <f>'[1]КТМРТ(обращение)'!H$200</f>
        <v>632</v>
      </c>
      <c r="I1134" s="77">
        <f>'[1]КТМРТ(обращение)'!L$200</f>
        <v>610</v>
      </c>
      <c r="J1134" s="77">
        <f>'[1]КТМРТ(обращение)'!Q$200</f>
        <v>452</v>
      </c>
      <c r="K1134" s="77">
        <f>'[1]КТМРТ(обращение)'!X$200</f>
        <v>760</v>
      </c>
      <c r="L1134" s="65">
        <f>M1134+N1134+O1134+P1134</f>
        <v>2880.30888</v>
      </c>
      <c r="M1134" s="65">
        <f>'[1]КТМРТ(обращение)'!BC$200</f>
        <v>741.79104000000007</v>
      </c>
      <c r="N1134" s="65">
        <f>'[1]КТМРТ(обращение)'!BW$200</f>
        <v>715.9692</v>
      </c>
      <c r="O1134" s="65">
        <f>'[1]КТМРТ(обращение)'!CQ$200</f>
        <v>530.52143999999998</v>
      </c>
      <c r="P1134" s="65">
        <f>'[1]КТМРТ(обращение)'!DZ$200</f>
        <v>892.02719999999988</v>
      </c>
      <c r="Q1134" s="45">
        <f t="shared" si="393"/>
        <v>0</v>
      </c>
      <c r="R1134" s="45">
        <f t="shared" si="377"/>
        <v>0</v>
      </c>
    </row>
    <row r="1135" spans="2:18" s="41" customFormat="1" ht="29.25" customHeight="1" x14ac:dyDescent="0.25">
      <c r="B1135" s="71"/>
      <c r="C1135" s="77" t="s">
        <v>57</v>
      </c>
      <c r="D1135" s="86" t="s">
        <v>27</v>
      </c>
      <c r="E1135" s="72">
        <f>'[1]КТМРТ(обращение)'!Y$209</f>
        <v>2400</v>
      </c>
      <c r="F1135" s="65">
        <f>'[1]КТМРТ(обращение)'!EE$209</f>
        <v>3872.8559999999998</v>
      </c>
      <c r="G1135" s="77">
        <f>H1135+I1135+J1135+K1135</f>
        <v>2400</v>
      </c>
      <c r="H1135" s="77">
        <f>'[1]КТМРТ(обращение)'!H$209</f>
        <v>600</v>
      </c>
      <c r="I1135" s="77">
        <f>'[1]КТМРТ(обращение)'!L$209</f>
        <v>600</v>
      </c>
      <c r="J1135" s="77">
        <f>'[1]КТМРТ(обращение)'!Q$209</f>
        <v>600</v>
      </c>
      <c r="K1135" s="77">
        <f>'[1]КТМРТ(обращение)'!X$209</f>
        <v>600</v>
      </c>
      <c r="L1135" s="65">
        <f>M1135+N1135+O1135+P1135</f>
        <v>3872.8560000000002</v>
      </c>
      <c r="M1135" s="65">
        <f>'[1]КТМРТ(обращение)'!BC$209</f>
        <v>968.21400000000006</v>
      </c>
      <c r="N1135" s="65">
        <f>'[1]КТМРТ(обращение)'!BW$209</f>
        <v>968.21400000000006</v>
      </c>
      <c r="O1135" s="65">
        <f>'[1]КТМРТ(обращение)'!CQ$209</f>
        <v>968.21400000000006</v>
      </c>
      <c r="P1135" s="65">
        <f>'[1]КТМРТ(обращение)'!DZ$209</f>
        <v>968.21400000000006</v>
      </c>
      <c r="Q1135" s="45">
        <f t="shared" si="393"/>
        <v>0</v>
      </c>
      <c r="R1135" s="45">
        <f t="shared" si="377"/>
        <v>0</v>
      </c>
    </row>
    <row r="1136" spans="2:18" s="41" customFormat="1" ht="29.25" customHeight="1" x14ac:dyDescent="0.25">
      <c r="B1136" s="71"/>
      <c r="C1136" s="50" t="s">
        <v>28</v>
      </c>
      <c r="D1136" s="59" t="s">
        <v>13</v>
      </c>
      <c r="E1136" s="72">
        <f>SUM(E1137:E1140)</f>
        <v>19020</v>
      </c>
      <c r="F1136" s="72">
        <f t="shared" ref="F1136:P1136" si="394">SUM(F1137:F1140)</f>
        <v>18142.057166318591</v>
      </c>
      <c r="G1136" s="72">
        <f t="shared" si="394"/>
        <v>19020</v>
      </c>
      <c r="H1136" s="72">
        <f t="shared" si="394"/>
        <v>4755</v>
      </c>
      <c r="I1136" s="72">
        <f t="shared" si="394"/>
        <v>4755</v>
      </c>
      <c r="J1136" s="72">
        <f t="shared" si="394"/>
        <v>4755</v>
      </c>
      <c r="K1136" s="72">
        <f t="shared" si="394"/>
        <v>4755</v>
      </c>
      <c r="L1136" s="72">
        <f t="shared" si="394"/>
        <v>18142.057166318591</v>
      </c>
      <c r="M1136" s="72">
        <f t="shared" si="394"/>
        <v>4535.5142915796478</v>
      </c>
      <c r="N1136" s="72">
        <f t="shared" si="394"/>
        <v>4535.5142915796478</v>
      </c>
      <c r="O1136" s="72">
        <f t="shared" si="394"/>
        <v>4535.5142915796478</v>
      </c>
      <c r="P1136" s="72">
        <f t="shared" si="394"/>
        <v>4535.5142915796478</v>
      </c>
      <c r="Q1136" s="45">
        <f t="shared" si="393"/>
        <v>0</v>
      </c>
      <c r="R1136" s="45">
        <f t="shared" ref="R1136:R1201" si="395">F1136-L1136</f>
        <v>0</v>
      </c>
    </row>
    <row r="1137" spans="2:18" s="41" customFormat="1" ht="29.25" customHeight="1" x14ac:dyDescent="0.25">
      <c r="B1137" s="71"/>
      <c r="C1137" s="10" t="s">
        <v>15</v>
      </c>
      <c r="D1137" s="61" t="s">
        <v>13</v>
      </c>
      <c r="E1137" s="78">
        <f>'[1]неотложка с коэф'!W$84</f>
        <v>18360</v>
      </c>
      <c r="F1137" s="79">
        <f>'[1]неотложка с коэф'!EQ$84</f>
        <v>17488.007023818242</v>
      </c>
      <c r="G1137" s="80">
        <f>SUM(H1137:K1137)</f>
        <v>18360</v>
      </c>
      <c r="H1137" s="80">
        <f>'[1]неотложка с коэф'!G$84</f>
        <v>4590</v>
      </c>
      <c r="I1137" s="80">
        <f>'[1]неотложка с коэф'!K$84</f>
        <v>4590</v>
      </c>
      <c r="J1137" s="80">
        <f>'[1]неотложка с коэф'!O$84</f>
        <v>4590</v>
      </c>
      <c r="K1137" s="80">
        <f>'[1]неотложка с коэф'!V$84</f>
        <v>4590</v>
      </c>
      <c r="L1137" s="79">
        <f>SUM(M1137:P1137)</f>
        <v>17488.007023818242</v>
      </c>
      <c r="M1137" s="79">
        <f>'[1]неотложка с коэф'!BO$84</f>
        <v>4372.0017559545604</v>
      </c>
      <c r="N1137" s="79">
        <f>'[1]неотложка с коэф'!CI$84</f>
        <v>4372.0017559545604</v>
      </c>
      <c r="O1137" s="79">
        <f>'[1]неотложка с коэф'!DC$84</f>
        <v>4372.0017559545604</v>
      </c>
      <c r="P1137" s="79">
        <f>'[1]неотложка с коэф'!EL$84</f>
        <v>4372.0017559545604</v>
      </c>
      <c r="Q1137" s="45">
        <f t="shared" si="393"/>
        <v>0</v>
      </c>
      <c r="R1137" s="45">
        <f t="shared" si="395"/>
        <v>0</v>
      </c>
    </row>
    <row r="1138" spans="2:18" s="41" customFormat="1" ht="29.25" customHeight="1" x14ac:dyDescent="0.25">
      <c r="B1138" s="71"/>
      <c r="C1138" s="10" t="s">
        <v>55</v>
      </c>
      <c r="D1138" s="61" t="s">
        <v>13</v>
      </c>
      <c r="E1138" s="78">
        <f>'[1]неотложка с коэф'!W$85</f>
        <v>0</v>
      </c>
      <c r="F1138" s="79">
        <f>'[1]неотложка с коэф'!EQ$85</f>
        <v>0</v>
      </c>
      <c r="G1138" s="80">
        <f t="shared" ref="G1138:G1140" si="396">SUM(H1138:K1138)</f>
        <v>0</v>
      </c>
      <c r="H1138" s="80">
        <f>'[1]неотложка с коэф'!G$85</f>
        <v>0</v>
      </c>
      <c r="I1138" s="80">
        <f>'[1]неотложка с коэф'!K$85</f>
        <v>0</v>
      </c>
      <c r="J1138" s="80">
        <f>'[1]неотложка с коэф'!O$85</f>
        <v>0</v>
      </c>
      <c r="K1138" s="80">
        <f>'[1]неотложка с коэф'!V$85</f>
        <v>0</v>
      </c>
      <c r="L1138" s="79">
        <f t="shared" ref="L1138:L1140" si="397">SUM(M1138:P1138)</f>
        <v>0</v>
      </c>
      <c r="M1138" s="79">
        <f>'[1]неотложка с коэф'!BO$85</f>
        <v>0</v>
      </c>
      <c r="N1138" s="79">
        <f>'[1]неотложка с коэф'!CI$85</f>
        <v>0</v>
      </c>
      <c r="O1138" s="79">
        <f>'[1]неотложка с коэф'!DC$85</f>
        <v>0</v>
      </c>
      <c r="P1138" s="79">
        <f>'[1]неотложка с коэф'!EL$85</f>
        <v>0</v>
      </c>
      <c r="Q1138" s="45">
        <f t="shared" si="393"/>
        <v>0</v>
      </c>
      <c r="R1138" s="45">
        <f t="shared" si="395"/>
        <v>0</v>
      </c>
    </row>
    <row r="1139" spans="2:18" s="41" customFormat="1" ht="29.25" customHeight="1" x14ac:dyDescent="0.25">
      <c r="B1139" s="71"/>
      <c r="C1139" s="10" t="s">
        <v>17</v>
      </c>
      <c r="D1139" s="61" t="s">
        <v>13</v>
      </c>
      <c r="E1139" s="78">
        <f>'[1]неотложка с коэф'!W$86</f>
        <v>408</v>
      </c>
      <c r="F1139" s="79">
        <f>'[1]неотложка с коэф'!EQ$86</f>
        <v>414.01867354598403</v>
      </c>
      <c r="G1139" s="80">
        <f t="shared" si="396"/>
        <v>408</v>
      </c>
      <c r="H1139" s="80">
        <f>'[1]неотложка с коэф'!G$86</f>
        <v>102</v>
      </c>
      <c r="I1139" s="80">
        <f>'[1]неотложка с коэф'!K$86</f>
        <v>102</v>
      </c>
      <c r="J1139" s="80">
        <f>'[1]неотложка с коэф'!O$86</f>
        <v>102</v>
      </c>
      <c r="K1139" s="80">
        <f>'[1]неотложка с коэф'!V$86</f>
        <v>102</v>
      </c>
      <c r="L1139" s="79">
        <f t="shared" si="397"/>
        <v>414.01867354598403</v>
      </c>
      <c r="M1139" s="79">
        <f>'[1]неотложка с коэф'!BO$86</f>
        <v>103.50466838649601</v>
      </c>
      <c r="N1139" s="79">
        <f>'[1]неотложка с коэф'!CI$86</f>
        <v>103.50466838649601</v>
      </c>
      <c r="O1139" s="79">
        <f>'[1]неотложка с коэф'!DC$86</f>
        <v>103.50466838649601</v>
      </c>
      <c r="P1139" s="79">
        <f>'[1]неотложка с коэф'!EL$86</f>
        <v>103.50466838649601</v>
      </c>
      <c r="Q1139" s="45">
        <f t="shared" si="393"/>
        <v>0</v>
      </c>
      <c r="R1139" s="45">
        <f t="shared" si="395"/>
        <v>0</v>
      </c>
    </row>
    <row r="1140" spans="2:18" s="41" customFormat="1" ht="29.25" customHeight="1" x14ac:dyDescent="0.25">
      <c r="B1140" s="71"/>
      <c r="C1140" s="10" t="s">
        <v>52</v>
      </c>
      <c r="D1140" s="61" t="s">
        <v>13</v>
      </c>
      <c r="E1140" s="78">
        <f>'[1]неотложка с коэф'!W$87</f>
        <v>252</v>
      </c>
      <c r="F1140" s="79">
        <f>'[1]неотложка с коэф'!EQ$87</f>
        <v>240.03146895436799</v>
      </c>
      <c r="G1140" s="80">
        <f t="shared" si="396"/>
        <v>252</v>
      </c>
      <c r="H1140" s="80">
        <f>'[1]неотложка с коэф'!G$87</f>
        <v>63</v>
      </c>
      <c r="I1140" s="80">
        <f>'[1]неотложка с коэф'!K$87</f>
        <v>63</v>
      </c>
      <c r="J1140" s="80">
        <f>'[1]неотложка с коэф'!O$87</f>
        <v>63</v>
      </c>
      <c r="K1140" s="80">
        <f>'[1]неотложка с коэф'!V$87</f>
        <v>63</v>
      </c>
      <c r="L1140" s="79">
        <f t="shared" si="397"/>
        <v>240.03146895436799</v>
      </c>
      <c r="M1140" s="79">
        <f>'[1]неотложка с коэф'!BO$87</f>
        <v>60.007867238591999</v>
      </c>
      <c r="N1140" s="79">
        <f>'[1]неотложка с коэф'!CI$87</f>
        <v>60.007867238591999</v>
      </c>
      <c r="O1140" s="79">
        <f>'[1]неотложка с коэф'!DC$87</f>
        <v>60.007867238591999</v>
      </c>
      <c r="P1140" s="79">
        <f>'[1]неотложка с коэф'!EL$87</f>
        <v>60.007867238591999</v>
      </c>
      <c r="Q1140" s="45">
        <f t="shared" si="393"/>
        <v>0</v>
      </c>
      <c r="R1140" s="45">
        <f t="shared" si="395"/>
        <v>0</v>
      </c>
    </row>
    <row r="1141" spans="2:18" s="41" customFormat="1" ht="29.25" customHeight="1" x14ac:dyDescent="0.25">
      <c r="B1141" s="71"/>
      <c r="C1141" s="50" t="s">
        <v>29</v>
      </c>
      <c r="D1141" s="59" t="s">
        <v>30</v>
      </c>
      <c r="E1141" s="72">
        <f>SUM(E1142:E1160)</f>
        <v>5675</v>
      </c>
      <c r="F1141" s="72">
        <f t="shared" ref="F1141:P1141" si="398">SUM(F1142:F1160)</f>
        <v>1323.3826840000006</v>
      </c>
      <c r="G1141" s="72">
        <f t="shared" si="398"/>
        <v>5675</v>
      </c>
      <c r="H1141" s="72">
        <f t="shared" si="398"/>
        <v>1418</v>
      </c>
      <c r="I1141" s="72">
        <f t="shared" si="398"/>
        <v>1414</v>
      </c>
      <c r="J1141" s="72">
        <f t="shared" si="398"/>
        <v>1422</v>
      </c>
      <c r="K1141" s="72">
        <f t="shared" si="398"/>
        <v>1421</v>
      </c>
      <c r="L1141" s="72">
        <f t="shared" si="398"/>
        <v>1323.3826840000004</v>
      </c>
      <c r="M1141" s="72">
        <f t="shared" si="398"/>
        <v>330.67886800000014</v>
      </c>
      <c r="N1141" s="72">
        <f t="shared" si="398"/>
        <v>329.78925200000009</v>
      </c>
      <c r="O1141" s="72">
        <f t="shared" si="398"/>
        <v>331.12253200000009</v>
      </c>
      <c r="P1141" s="72">
        <f t="shared" si="398"/>
        <v>331.79203200000006</v>
      </c>
      <c r="Q1141" s="45">
        <f t="shared" si="393"/>
        <v>0</v>
      </c>
      <c r="R1141" s="45">
        <f t="shared" si="395"/>
        <v>0</v>
      </c>
    </row>
    <row r="1142" spans="2:18" s="41" customFormat="1" ht="29.25" customHeight="1" x14ac:dyDescent="0.25">
      <c r="B1142" s="71"/>
      <c r="C1142" s="3" t="s">
        <v>58</v>
      </c>
      <c r="D1142" s="61" t="s">
        <v>30</v>
      </c>
      <c r="E1142" s="78">
        <f>[1]ДНХБ!W$203</f>
        <v>108</v>
      </c>
      <c r="F1142" s="79">
        <f>[1]ДНХБ!EE$203</f>
        <v>27.349919999999997</v>
      </c>
      <c r="G1142" s="80">
        <f>SUM(H1142:K1142)</f>
        <v>108</v>
      </c>
      <c r="H1142" s="80">
        <f>[1]ДНХБ!G$203</f>
        <v>27</v>
      </c>
      <c r="I1142" s="80">
        <f>[1]ДНХБ!K$203</f>
        <v>27</v>
      </c>
      <c r="J1142" s="80">
        <f>[1]ДНХБ!O$203</f>
        <v>27</v>
      </c>
      <c r="K1142" s="80">
        <f>[1]ДНХБ!V$203</f>
        <v>27</v>
      </c>
      <c r="L1142" s="79">
        <f>SUM(M1142:P1142)</f>
        <v>27.349919999999997</v>
      </c>
      <c r="M1142" s="79">
        <f>[1]ДНХБ!BC$203</f>
        <v>6.8374799999999993</v>
      </c>
      <c r="N1142" s="79">
        <f>[1]ДНХБ!BW$203</f>
        <v>6.8374799999999993</v>
      </c>
      <c r="O1142" s="79">
        <f>[1]ДНХБ!CQ$203</f>
        <v>6.8374799999999993</v>
      </c>
      <c r="P1142" s="79">
        <f>[1]ДНХБ!DZ$203</f>
        <v>6.8374799999999993</v>
      </c>
      <c r="Q1142" s="45">
        <f t="shared" si="393"/>
        <v>0</v>
      </c>
      <c r="R1142" s="45">
        <f t="shared" si="395"/>
        <v>0</v>
      </c>
    </row>
    <row r="1143" spans="2:18" s="41" customFormat="1" ht="29.25" customHeight="1" x14ac:dyDescent="0.25">
      <c r="B1143" s="71"/>
      <c r="C1143" s="3" t="s">
        <v>81</v>
      </c>
      <c r="D1143" s="61" t="s">
        <v>30</v>
      </c>
      <c r="E1143" s="78">
        <f>[1]ДНХБ!W$204</f>
        <v>60</v>
      </c>
      <c r="F1143" s="79">
        <f>[1]ДНХБ!EE$204</f>
        <v>15.1944</v>
      </c>
      <c r="G1143" s="80">
        <f t="shared" ref="G1143:G1160" si="399">SUM(H1143:K1143)</f>
        <v>60</v>
      </c>
      <c r="H1143" s="80">
        <f>[1]ДНХБ!G$204</f>
        <v>15</v>
      </c>
      <c r="I1143" s="80">
        <f>[1]ДНХБ!K$204</f>
        <v>15</v>
      </c>
      <c r="J1143" s="80">
        <f>[1]ДНХБ!O$204</f>
        <v>15</v>
      </c>
      <c r="K1143" s="80">
        <f>[1]ДНХБ!V$204</f>
        <v>15</v>
      </c>
      <c r="L1143" s="79">
        <f t="shared" ref="L1143:L1160" si="400">SUM(M1143:P1143)</f>
        <v>15.194399999999998</v>
      </c>
      <c r="M1143" s="79">
        <f>[1]ДНХБ!BC$204</f>
        <v>3.7985999999999995</v>
      </c>
      <c r="N1143" s="79">
        <f>[1]ДНХБ!BW$204</f>
        <v>3.7985999999999995</v>
      </c>
      <c r="O1143" s="79">
        <f>[1]ДНХБ!CQ$204</f>
        <v>3.7985999999999995</v>
      </c>
      <c r="P1143" s="79">
        <f>[1]ДНХБ!DZ$204</f>
        <v>3.7985999999999995</v>
      </c>
      <c r="Q1143" s="45">
        <f t="shared" si="393"/>
        <v>0</v>
      </c>
      <c r="R1143" s="45">
        <f t="shared" si="395"/>
        <v>0</v>
      </c>
    </row>
    <row r="1144" spans="2:18" s="41" customFormat="1" ht="29.25" customHeight="1" x14ac:dyDescent="0.25">
      <c r="B1144" s="71"/>
      <c r="C1144" s="3" t="s">
        <v>15</v>
      </c>
      <c r="D1144" s="61" t="s">
        <v>30</v>
      </c>
      <c r="E1144" s="78">
        <f>[1]ДНХБ!W$205</f>
        <v>4187</v>
      </c>
      <c r="F1144" s="79">
        <f>[1]ДНХБ!EE$205</f>
        <v>931.20554800000025</v>
      </c>
      <c r="G1144" s="80">
        <f t="shared" si="399"/>
        <v>4187</v>
      </c>
      <c r="H1144" s="80">
        <f>[1]ДНХБ!G$205</f>
        <v>1046</v>
      </c>
      <c r="I1144" s="80">
        <f>[1]ДНХБ!K$205</f>
        <v>1047</v>
      </c>
      <c r="J1144" s="80">
        <f>[1]ДНХБ!O$205</f>
        <v>1047</v>
      </c>
      <c r="K1144" s="80">
        <f>[1]ДНХБ!V$205</f>
        <v>1047</v>
      </c>
      <c r="L1144" s="79">
        <f t="shared" si="400"/>
        <v>931.20554800000002</v>
      </c>
      <c r="M1144" s="79">
        <f>[1]ДНХБ!BC$205</f>
        <v>232.63458400000002</v>
      </c>
      <c r="N1144" s="79">
        <f>[1]ДНХБ!BW$205</f>
        <v>232.856988</v>
      </c>
      <c r="O1144" s="79">
        <f>[1]ДНХБ!CQ$205</f>
        <v>232.856988</v>
      </c>
      <c r="P1144" s="79">
        <f>[1]ДНХБ!DZ$205</f>
        <v>232.856988</v>
      </c>
      <c r="Q1144" s="45">
        <f t="shared" si="393"/>
        <v>0</v>
      </c>
      <c r="R1144" s="45">
        <f t="shared" si="395"/>
        <v>0</v>
      </c>
    </row>
    <row r="1145" spans="2:18" s="41" customFormat="1" ht="29.25" customHeight="1" x14ac:dyDescent="0.25">
      <c r="B1145" s="71"/>
      <c r="C1145" s="3" t="s">
        <v>90</v>
      </c>
      <c r="D1145" s="61" t="s">
        <v>30</v>
      </c>
      <c r="E1145" s="78">
        <f>[1]ДНХБ!W$206</f>
        <v>0</v>
      </c>
      <c r="F1145" s="79">
        <f>[1]ДНХБ!EE$206</f>
        <v>0</v>
      </c>
      <c r="G1145" s="80">
        <f t="shared" si="399"/>
        <v>0</v>
      </c>
      <c r="H1145" s="80">
        <f>[1]ДНХБ!G$206</f>
        <v>0</v>
      </c>
      <c r="I1145" s="80">
        <f>[1]ДНХБ!K$206</f>
        <v>0</v>
      </c>
      <c r="J1145" s="80">
        <f>[1]ДНХБ!O$206</f>
        <v>0</v>
      </c>
      <c r="K1145" s="80">
        <f>[1]ДНХБ!V$206</f>
        <v>0</v>
      </c>
      <c r="L1145" s="79">
        <f t="shared" si="400"/>
        <v>0</v>
      </c>
      <c r="M1145" s="79">
        <f>[1]ДНХБ!BC$206</f>
        <v>0</v>
      </c>
      <c r="N1145" s="79">
        <f>[1]ДНХБ!BW$206</f>
        <v>0</v>
      </c>
      <c r="O1145" s="79">
        <f>[1]ДНХБ!CQ$206</f>
        <v>0</v>
      </c>
      <c r="P1145" s="79">
        <f>[1]ДНХБ!DZ$206</f>
        <v>0</v>
      </c>
      <c r="Q1145" s="45">
        <f t="shared" si="393"/>
        <v>0</v>
      </c>
      <c r="R1145" s="45">
        <f t="shared" si="395"/>
        <v>0</v>
      </c>
    </row>
    <row r="1146" spans="2:18" s="41" customFormat="1" ht="29.25" customHeight="1" x14ac:dyDescent="0.25">
      <c r="B1146" s="71"/>
      <c r="C1146" s="15" t="s">
        <v>51</v>
      </c>
      <c r="D1146" s="61" t="s">
        <v>30</v>
      </c>
      <c r="E1146" s="78">
        <f>[1]ДНХБ!W$207</f>
        <v>192</v>
      </c>
      <c r="F1146" s="79">
        <f>[1]ДНХБ!EE$207</f>
        <v>87.849215999999998</v>
      </c>
      <c r="G1146" s="80">
        <f t="shared" si="399"/>
        <v>192</v>
      </c>
      <c r="H1146" s="80">
        <f>[1]ДНХБ!G$207</f>
        <v>48</v>
      </c>
      <c r="I1146" s="80">
        <f>[1]ДНХБ!K$207</f>
        <v>48</v>
      </c>
      <c r="J1146" s="80">
        <f>[1]ДНХБ!O$207</f>
        <v>48</v>
      </c>
      <c r="K1146" s="80">
        <f>[1]ДНХБ!V$207</f>
        <v>48</v>
      </c>
      <c r="L1146" s="79">
        <f t="shared" si="400"/>
        <v>87.849215999999998</v>
      </c>
      <c r="M1146" s="79">
        <f>[1]ДНХБ!BC$207</f>
        <v>21.962304</v>
      </c>
      <c r="N1146" s="79">
        <f>[1]ДНХБ!BW$207</f>
        <v>21.962304</v>
      </c>
      <c r="O1146" s="79">
        <f>[1]ДНХБ!CQ$207</f>
        <v>21.962304</v>
      </c>
      <c r="P1146" s="79">
        <f>[1]ДНХБ!DZ$207</f>
        <v>21.962304</v>
      </c>
      <c r="Q1146" s="45">
        <f t="shared" si="393"/>
        <v>0</v>
      </c>
      <c r="R1146" s="45">
        <f t="shared" si="395"/>
        <v>0</v>
      </c>
    </row>
    <row r="1147" spans="2:18" s="41" customFormat="1" ht="29.25" customHeight="1" x14ac:dyDescent="0.25">
      <c r="B1147" s="71"/>
      <c r="C1147" s="3" t="s">
        <v>20</v>
      </c>
      <c r="D1147" s="61" t="s">
        <v>30</v>
      </c>
      <c r="E1147" s="78">
        <f>[1]ДНХБ!W$208</f>
        <v>144</v>
      </c>
      <c r="F1147" s="79">
        <f>[1]ДНХБ!EE$208</f>
        <v>37.994112000000001</v>
      </c>
      <c r="G1147" s="80">
        <f t="shared" si="399"/>
        <v>144</v>
      </c>
      <c r="H1147" s="80">
        <f>[1]ДНХБ!G$208</f>
        <v>36</v>
      </c>
      <c r="I1147" s="80">
        <f>[1]ДНХБ!K$208</f>
        <v>36</v>
      </c>
      <c r="J1147" s="80">
        <f>[1]ДНХБ!O$208</f>
        <v>36</v>
      </c>
      <c r="K1147" s="80">
        <f>[1]ДНХБ!V$208</f>
        <v>36</v>
      </c>
      <c r="L1147" s="79">
        <f t="shared" si="400"/>
        <v>37.994111999999994</v>
      </c>
      <c r="M1147" s="79">
        <f>[1]ДНХБ!BC$208</f>
        <v>9.4985279999999985</v>
      </c>
      <c r="N1147" s="79">
        <f>[1]ДНХБ!BW$208</f>
        <v>9.4985279999999985</v>
      </c>
      <c r="O1147" s="79">
        <f>[1]ДНХБ!CQ$208</f>
        <v>9.4985279999999985</v>
      </c>
      <c r="P1147" s="79">
        <f>[1]ДНХБ!DZ$208</f>
        <v>9.4985279999999985</v>
      </c>
      <c r="Q1147" s="45">
        <f t="shared" si="393"/>
        <v>0</v>
      </c>
      <c r="R1147" s="45">
        <f t="shared" si="395"/>
        <v>0</v>
      </c>
    </row>
    <row r="1148" spans="2:18" s="41" customFormat="1" ht="29.25" customHeight="1" x14ac:dyDescent="0.25">
      <c r="B1148" s="71"/>
      <c r="C1148" s="3" t="s">
        <v>16</v>
      </c>
      <c r="D1148" s="61" t="s">
        <v>30</v>
      </c>
      <c r="E1148" s="78">
        <f>[1]ДНХБ!W$209</f>
        <v>72</v>
      </c>
      <c r="F1148" s="79">
        <f>[1]ДНХБ!EE$209</f>
        <v>24.040223999999998</v>
      </c>
      <c r="G1148" s="80">
        <f t="shared" si="399"/>
        <v>72</v>
      </c>
      <c r="H1148" s="80">
        <f>[1]ДНХБ!G$209</f>
        <v>18</v>
      </c>
      <c r="I1148" s="80">
        <f>[1]ДНХБ!K$209</f>
        <v>18</v>
      </c>
      <c r="J1148" s="80">
        <f>[1]ДНХБ!O$209</f>
        <v>14</v>
      </c>
      <c r="K1148" s="80">
        <f>[1]ДНХБ!V$209</f>
        <v>22</v>
      </c>
      <c r="L1148" s="79">
        <f t="shared" si="400"/>
        <v>24.040224000000002</v>
      </c>
      <c r="M1148" s="79">
        <f>[1]ДНХБ!BC$209</f>
        <v>6.0100559999999996</v>
      </c>
      <c r="N1148" s="79">
        <f>[1]ДНХБ!BW$209</f>
        <v>6.0100559999999996</v>
      </c>
      <c r="O1148" s="79">
        <f>[1]ДНХБ!CQ$209</f>
        <v>4.6744880000000002</v>
      </c>
      <c r="P1148" s="79">
        <f>[1]ДНХБ!DZ$209</f>
        <v>7.3456239999999999</v>
      </c>
      <c r="Q1148" s="45">
        <f t="shared" si="393"/>
        <v>0</v>
      </c>
      <c r="R1148" s="45">
        <f t="shared" si="395"/>
        <v>0</v>
      </c>
    </row>
    <row r="1149" spans="2:18" s="41" customFormat="1" ht="29.25" customHeight="1" x14ac:dyDescent="0.25">
      <c r="B1149" s="71"/>
      <c r="C1149" s="3" t="s">
        <v>17</v>
      </c>
      <c r="D1149" s="61" t="s">
        <v>30</v>
      </c>
      <c r="E1149" s="78">
        <f>[1]ДНХБ!W$210</f>
        <v>72</v>
      </c>
      <c r="F1149" s="79">
        <f>[1]ДНХБ!EE$210</f>
        <v>17.059536000000001</v>
      </c>
      <c r="G1149" s="80">
        <f t="shared" si="399"/>
        <v>72</v>
      </c>
      <c r="H1149" s="80">
        <f>[1]ДНХБ!G$210</f>
        <v>18</v>
      </c>
      <c r="I1149" s="80">
        <f>[1]ДНХБ!K$210</f>
        <v>18</v>
      </c>
      <c r="J1149" s="80">
        <f>[1]ДНХБ!O$210</f>
        <v>18</v>
      </c>
      <c r="K1149" s="80">
        <f>[1]ДНХБ!V$210</f>
        <v>18</v>
      </c>
      <c r="L1149" s="79">
        <f t="shared" si="400"/>
        <v>17.059536000000001</v>
      </c>
      <c r="M1149" s="79">
        <f>[1]ДНХБ!BC$210</f>
        <v>4.2648840000000003</v>
      </c>
      <c r="N1149" s="79">
        <f>[1]ДНХБ!BW$210</f>
        <v>4.2648840000000003</v>
      </c>
      <c r="O1149" s="79">
        <f>[1]ДНХБ!CQ$210</f>
        <v>4.2648840000000003</v>
      </c>
      <c r="P1149" s="79">
        <f>[1]ДНХБ!DZ$210</f>
        <v>4.2648840000000003</v>
      </c>
      <c r="Q1149" s="45">
        <f t="shared" si="393"/>
        <v>0</v>
      </c>
      <c r="R1149" s="45">
        <f t="shared" si="395"/>
        <v>0</v>
      </c>
    </row>
    <row r="1150" spans="2:18" s="41" customFormat="1" ht="29.25" customHeight="1" x14ac:dyDescent="0.25">
      <c r="B1150" s="71"/>
      <c r="C1150" s="3" t="s">
        <v>82</v>
      </c>
      <c r="D1150" s="61" t="s">
        <v>30</v>
      </c>
      <c r="E1150" s="78">
        <f>[1]ДНХБ!W$211</f>
        <v>84</v>
      </c>
      <c r="F1150" s="79">
        <f>[1]ДНХБ!EE$211</f>
        <v>16.104816000000003</v>
      </c>
      <c r="G1150" s="80">
        <f t="shared" si="399"/>
        <v>84</v>
      </c>
      <c r="H1150" s="80">
        <f>[1]ДНХБ!G$211</f>
        <v>21</v>
      </c>
      <c r="I1150" s="80">
        <f>[1]ДНХБ!K$211</f>
        <v>21</v>
      </c>
      <c r="J1150" s="80">
        <f>[1]ДНХБ!O$211</f>
        <v>21</v>
      </c>
      <c r="K1150" s="80">
        <f>[1]ДНХБ!V$211</f>
        <v>21</v>
      </c>
      <c r="L1150" s="79">
        <f t="shared" si="400"/>
        <v>16.104816000000003</v>
      </c>
      <c r="M1150" s="79">
        <f>[1]ДНХБ!BC$211</f>
        <v>4.0262040000000008</v>
      </c>
      <c r="N1150" s="79">
        <f>[1]ДНХБ!BW$211</f>
        <v>4.0262040000000008</v>
      </c>
      <c r="O1150" s="79">
        <f>[1]ДНХБ!CQ$211</f>
        <v>4.0262040000000008</v>
      </c>
      <c r="P1150" s="79">
        <f>[1]ДНХБ!DZ$211</f>
        <v>4.0262040000000008</v>
      </c>
      <c r="Q1150" s="45">
        <f t="shared" si="393"/>
        <v>0</v>
      </c>
      <c r="R1150" s="45">
        <f t="shared" si="395"/>
        <v>0</v>
      </c>
    </row>
    <row r="1151" spans="2:18" s="41" customFormat="1" ht="29.25" customHeight="1" x14ac:dyDescent="0.25">
      <c r="B1151" s="71"/>
      <c r="C1151" s="3" t="s">
        <v>83</v>
      </c>
      <c r="D1151" s="61" t="s">
        <v>30</v>
      </c>
      <c r="E1151" s="78">
        <f>[1]ДНХБ!W$212</f>
        <v>120</v>
      </c>
      <c r="F1151" s="79">
        <f>[1]ДНХБ!EE$212</f>
        <v>26.688480000000002</v>
      </c>
      <c r="G1151" s="80">
        <f t="shared" si="399"/>
        <v>120</v>
      </c>
      <c r="H1151" s="80">
        <f>[1]ДНХБ!G$212</f>
        <v>30</v>
      </c>
      <c r="I1151" s="80">
        <f>[1]ДНХБ!K$212</f>
        <v>30</v>
      </c>
      <c r="J1151" s="80">
        <f>[1]ДНХБ!O$212</f>
        <v>30</v>
      </c>
      <c r="K1151" s="80">
        <f>[1]ДНХБ!V$212</f>
        <v>30</v>
      </c>
      <c r="L1151" s="79">
        <f t="shared" si="400"/>
        <v>26.688479999999998</v>
      </c>
      <c r="M1151" s="79">
        <f>[1]ДНХБ!BC$212</f>
        <v>6.6721200000000005</v>
      </c>
      <c r="N1151" s="79">
        <f>[1]ДНХБ!BW$212</f>
        <v>6.6721200000000005</v>
      </c>
      <c r="O1151" s="79">
        <f>[1]ДНХБ!CQ$212</f>
        <v>6.6721199999999996</v>
      </c>
      <c r="P1151" s="79">
        <f>[1]ДНХБ!DZ$212</f>
        <v>6.6721199999999996</v>
      </c>
      <c r="Q1151" s="45">
        <f t="shared" si="393"/>
        <v>0</v>
      </c>
      <c r="R1151" s="45">
        <f t="shared" si="395"/>
        <v>0</v>
      </c>
    </row>
    <row r="1152" spans="2:18" s="41" customFormat="1" ht="29.25" customHeight="1" x14ac:dyDescent="0.25">
      <c r="B1152" s="71"/>
      <c r="C1152" s="11" t="s">
        <v>53</v>
      </c>
      <c r="D1152" s="61" t="s">
        <v>30</v>
      </c>
      <c r="E1152" s="78">
        <f>[1]ДНХБ!W$213</f>
        <v>144</v>
      </c>
      <c r="F1152" s="79">
        <f>[1]ДНХБ!EE$213</f>
        <v>32.026176000000007</v>
      </c>
      <c r="G1152" s="80">
        <f t="shared" si="399"/>
        <v>144</v>
      </c>
      <c r="H1152" s="80">
        <f>[1]ДНХБ!G$213</f>
        <v>36</v>
      </c>
      <c r="I1152" s="80">
        <f>[1]ДНХБ!K$213</f>
        <v>31</v>
      </c>
      <c r="J1152" s="80">
        <f>[1]ДНХБ!O$213</f>
        <v>43</v>
      </c>
      <c r="K1152" s="80">
        <f>[1]ДНХБ!V$213</f>
        <v>34</v>
      </c>
      <c r="L1152" s="79">
        <f t="shared" si="400"/>
        <v>32.026176000000007</v>
      </c>
      <c r="M1152" s="79">
        <f>[1]ДНХБ!BC$213</f>
        <v>8.0065439999999999</v>
      </c>
      <c r="N1152" s="79">
        <f>[1]ДНХБ!BW$213</f>
        <v>6.8945240000000005</v>
      </c>
      <c r="O1152" s="79">
        <f>[1]ДНХБ!CQ$213</f>
        <v>9.5633720000000011</v>
      </c>
      <c r="P1152" s="79">
        <f>[1]ДНХБ!DZ$213</f>
        <v>7.5617359999999998</v>
      </c>
      <c r="Q1152" s="45">
        <f t="shared" si="393"/>
        <v>0</v>
      </c>
      <c r="R1152" s="45">
        <f t="shared" si="395"/>
        <v>0</v>
      </c>
    </row>
    <row r="1153" spans="2:18" s="41" customFormat="1" ht="29.25" customHeight="1" x14ac:dyDescent="0.25">
      <c r="B1153" s="71"/>
      <c r="C1153" s="3" t="s">
        <v>23</v>
      </c>
      <c r="D1153" s="61" t="s">
        <v>30</v>
      </c>
      <c r="E1153" s="78">
        <f>[1]ДНХБ!W$214</f>
        <v>120</v>
      </c>
      <c r="F1153" s="79">
        <f>[1]ДНХБ!EE$214</f>
        <v>26.688479999999995</v>
      </c>
      <c r="G1153" s="80">
        <f t="shared" si="399"/>
        <v>120</v>
      </c>
      <c r="H1153" s="80">
        <f>[1]ДНХБ!G$214</f>
        <v>30</v>
      </c>
      <c r="I1153" s="80">
        <f>[1]ДНХБ!K$214</f>
        <v>30</v>
      </c>
      <c r="J1153" s="80">
        <f>[1]ДНХБ!O$214</f>
        <v>30</v>
      </c>
      <c r="K1153" s="80">
        <f>[1]ДНХБ!V$214</f>
        <v>30</v>
      </c>
      <c r="L1153" s="79">
        <f t="shared" si="400"/>
        <v>26.688480000000002</v>
      </c>
      <c r="M1153" s="79">
        <f>[1]ДНХБ!BC$214</f>
        <v>6.6721200000000005</v>
      </c>
      <c r="N1153" s="79">
        <f>[1]ДНХБ!BW$214</f>
        <v>6.6721200000000005</v>
      </c>
      <c r="O1153" s="79">
        <f>[1]ДНХБ!CQ$214</f>
        <v>6.6721200000000005</v>
      </c>
      <c r="P1153" s="79">
        <f>[1]ДНХБ!DZ$214</f>
        <v>6.6721200000000005</v>
      </c>
      <c r="Q1153" s="45">
        <f t="shared" si="393"/>
        <v>0</v>
      </c>
      <c r="R1153" s="45">
        <f t="shared" si="395"/>
        <v>0</v>
      </c>
    </row>
    <row r="1154" spans="2:18" s="41" customFormat="1" ht="29.25" customHeight="1" x14ac:dyDescent="0.25">
      <c r="B1154" s="71"/>
      <c r="C1154" s="3" t="s">
        <v>31</v>
      </c>
      <c r="D1154" s="61" t="s">
        <v>30</v>
      </c>
      <c r="E1154" s="78">
        <f>[1]ДНХБ!W$215</f>
        <v>36</v>
      </c>
      <c r="F1154" s="79">
        <f>[1]ДНХБ!EE$215</f>
        <v>6.6474719999999996</v>
      </c>
      <c r="G1154" s="80">
        <f t="shared" si="399"/>
        <v>36</v>
      </c>
      <c r="H1154" s="80">
        <f>[1]ДНХБ!G$215</f>
        <v>9</v>
      </c>
      <c r="I1154" s="80">
        <f>[1]ДНХБ!K$215</f>
        <v>9</v>
      </c>
      <c r="J1154" s="80">
        <f>[1]ДНХБ!O$215</f>
        <v>9</v>
      </c>
      <c r="K1154" s="80">
        <f>[1]ДНХБ!V$215</f>
        <v>9</v>
      </c>
      <c r="L1154" s="79">
        <f t="shared" si="400"/>
        <v>6.6474720000000005</v>
      </c>
      <c r="M1154" s="79">
        <f>[1]ДНХБ!BC$215</f>
        <v>1.6618680000000001</v>
      </c>
      <c r="N1154" s="79">
        <f>[1]ДНХБ!BW$215</f>
        <v>1.6618680000000001</v>
      </c>
      <c r="O1154" s="79">
        <f>[1]ДНХБ!CQ$215</f>
        <v>1.6618680000000001</v>
      </c>
      <c r="P1154" s="79">
        <f>[1]ДНХБ!DZ$215</f>
        <v>1.6618680000000001</v>
      </c>
      <c r="Q1154" s="45">
        <f t="shared" si="393"/>
        <v>0</v>
      </c>
      <c r="R1154" s="45">
        <f t="shared" si="395"/>
        <v>0</v>
      </c>
    </row>
    <row r="1155" spans="2:18" s="41" customFormat="1" ht="29.25" customHeight="1" x14ac:dyDescent="0.25">
      <c r="B1155" s="71"/>
      <c r="C1155" s="3" t="s">
        <v>84</v>
      </c>
      <c r="D1155" s="61" t="s">
        <v>30</v>
      </c>
      <c r="E1155" s="78">
        <f>[1]ДНХБ!W$216</f>
        <v>36</v>
      </c>
      <c r="F1155" s="79">
        <f>[1]ДНХБ!EE$216</f>
        <v>6.6474719999999996</v>
      </c>
      <c r="G1155" s="80">
        <f t="shared" si="399"/>
        <v>36</v>
      </c>
      <c r="H1155" s="80">
        <f>[1]ДНХБ!G$216</f>
        <v>9</v>
      </c>
      <c r="I1155" s="80">
        <f>[1]ДНХБ!K$216</f>
        <v>9</v>
      </c>
      <c r="J1155" s="80">
        <f>[1]ДНХБ!O$216</f>
        <v>9</v>
      </c>
      <c r="K1155" s="80">
        <f>[1]ДНХБ!V$216</f>
        <v>9</v>
      </c>
      <c r="L1155" s="79">
        <f t="shared" si="400"/>
        <v>6.6474720000000005</v>
      </c>
      <c r="M1155" s="79">
        <f>[1]ДНХБ!BC$216</f>
        <v>1.6618680000000001</v>
      </c>
      <c r="N1155" s="79">
        <f>[1]ДНХБ!BW$216</f>
        <v>1.6618680000000001</v>
      </c>
      <c r="O1155" s="79">
        <f>[1]ДНХБ!CQ$216</f>
        <v>1.6618680000000001</v>
      </c>
      <c r="P1155" s="79">
        <f>[1]ДНХБ!DZ$216</f>
        <v>1.6618680000000001</v>
      </c>
      <c r="Q1155" s="45">
        <f t="shared" si="393"/>
        <v>0</v>
      </c>
      <c r="R1155" s="45">
        <f t="shared" si="395"/>
        <v>0</v>
      </c>
    </row>
    <row r="1156" spans="2:18" s="41" customFormat="1" ht="29.25" customHeight="1" x14ac:dyDescent="0.25">
      <c r="B1156" s="71"/>
      <c r="C1156" s="16" t="s">
        <v>21</v>
      </c>
      <c r="D1156" s="61" t="s">
        <v>30</v>
      </c>
      <c r="E1156" s="78">
        <f>[1]ДНХБ!W$217</f>
        <v>168</v>
      </c>
      <c r="F1156" s="79">
        <f>[1]ДНХБ!EE$217</f>
        <v>26.592383999999999</v>
      </c>
      <c r="G1156" s="80">
        <f t="shared" si="399"/>
        <v>168</v>
      </c>
      <c r="H1156" s="80">
        <f>[1]ДНХБ!G$217</f>
        <v>42</v>
      </c>
      <c r="I1156" s="80">
        <f>[1]ДНХБ!K$217</f>
        <v>42</v>
      </c>
      <c r="J1156" s="80">
        <f>[1]ДНХБ!O$217</f>
        <v>42</v>
      </c>
      <c r="K1156" s="80">
        <f>[1]ДНХБ!V$217</f>
        <v>42</v>
      </c>
      <c r="L1156" s="79">
        <f t="shared" si="400"/>
        <v>26.592383999999999</v>
      </c>
      <c r="M1156" s="79">
        <f>[1]ДНХБ!BC$217</f>
        <v>6.6480959999999998</v>
      </c>
      <c r="N1156" s="79">
        <f>[1]ДНХБ!BW$217</f>
        <v>6.6480959999999998</v>
      </c>
      <c r="O1156" s="79">
        <f>[1]ДНХБ!CQ$217</f>
        <v>6.6480959999999998</v>
      </c>
      <c r="P1156" s="79">
        <f>[1]ДНХБ!DZ$217</f>
        <v>6.6480959999999998</v>
      </c>
      <c r="Q1156" s="45">
        <f t="shared" si="393"/>
        <v>0</v>
      </c>
      <c r="R1156" s="45">
        <f t="shared" si="395"/>
        <v>0</v>
      </c>
    </row>
    <row r="1157" spans="2:18" s="41" customFormat="1" ht="29.25" customHeight="1" x14ac:dyDescent="0.25">
      <c r="B1157" s="71"/>
      <c r="C1157" s="3" t="s">
        <v>87</v>
      </c>
      <c r="D1157" s="61" t="s">
        <v>30</v>
      </c>
      <c r="E1157" s="78">
        <f>[1]ДНХБ!W$218</f>
        <v>0</v>
      </c>
      <c r="F1157" s="79">
        <f>[1]ДНХБ!EE$218</f>
        <v>0</v>
      </c>
      <c r="G1157" s="80">
        <f t="shared" si="399"/>
        <v>0</v>
      </c>
      <c r="H1157" s="80">
        <f>[1]ДНХБ!G$218</f>
        <v>0</v>
      </c>
      <c r="I1157" s="80">
        <f>[1]ДНХБ!K$218</f>
        <v>0</v>
      </c>
      <c r="J1157" s="80">
        <f>[1]ДНХБ!O$218</f>
        <v>0</v>
      </c>
      <c r="K1157" s="80">
        <f>[1]ДНХБ!V$218</f>
        <v>0</v>
      </c>
      <c r="L1157" s="79">
        <f t="shared" si="400"/>
        <v>0</v>
      </c>
      <c r="M1157" s="79">
        <f>[1]ДНХБ!BC$218</f>
        <v>0</v>
      </c>
      <c r="N1157" s="79">
        <f>[1]ДНХБ!BW$218</f>
        <v>0</v>
      </c>
      <c r="O1157" s="79">
        <f>[1]ДНХБ!CQ$218</f>
        <v>0</v>
      </c>
      <c r="P1157" s="79">
        <f>[1]ДНХБ!DZ$218</f>
        <v>0</v>
      </c>
      <c r="Q1157" s="45">
        <f t="shared" si="393"/>
        <v>0</v>
      </c>
      <c r="R1157" s="45">
        <f t="shared" si="395"/>
        <v>0</v>
      </c>
    </row>
    <row r="1158" spans="2:18" s="41" customFormat="1" ht="29.25" customHeight="1" x14ac:dyDescent="0.25">
      <c r="B1158" s="71"/>
      <c r="C1158" s="3" t="s">
        <v>88</v>
      </c>
      <c r="D1158" s="61" t="s">
        <v>30</v>
      </c>
      <c r="E1158" s="78">
        <f>[1]ДНХБ!W$219</f>
        <v>0</v>
      </c>
      <c r="F1158" s="79">
        <f>[1]ДНХБ!EE$219</f>
        <v>0</v>
      </c>
      <c r="G1158" s="80">
        <f t="shared" si="399"/>
        <v>0</v>
      </c>
      <c r="H1158" s="80">
        <f>[1]ДНХБ!G$219</f>
        <v>0</v>
      </c>
      <c r="I1158" s="80">
        <f>[1]ДНХБ!K$219</f>
        <v>0</v>
      </c>
      <c r="J1158" s="80">
        <f>[1]ДНХБ!O$219</f>
        <v>0</v>
      </c>
      <c r="K1158" s="80">
        <f>[1]ДНХБ!V$219</f>
        <v>0</v>
      </c>
      <c r="L1158" s="79">
        <f t="shared" si="400"/>
        <v>0</v>
      </c>
      <c r="M1158" s="79">
        <f>[1]ДНХБ!BC$219</f>
        <v>0</v>
      </c>
      <c r="N1158" s="79">
        <f>[1]ДНХБ!BW$219</f>
        <v>0</v>
      </c>
      <c r="O1158" s="79">
        <f>[1]ДНХБ!CQ$219</f>
        <v>0</v>
      </c>
      <c r="P1158" s="79">
        <f>[1]ДНХБ!DZ$219</f>
        <v>0</v>
      </c>
      <c r="Q1158" s="45">
        <f t="shared" si="393"/>
        <v>0</v>
      </c>
      <c r="R1158" s="45">
        <f t="shared" si="395"/>
        <v>0</v>
      </c>
    </row>
    <row r="1159" spans="2:18" s="41" customFormat="1" ht="29.25" customHeight="1" x14ac:dyDescent="0.25">
      <c r="B1159" s="71"/>
      <c r="C1159" s="3" t="s">
        <v>54</v>
      </c>
      <c r="D1159" s="61" t="s">
        <v>30</v>
      </c>
      <c r="E1159" s="78">
        <f>[1]ДНХБ!W$220</f>
        <v>72</v>
      </c>
      <c r="F1159" s="79">
        <f>[1]ДНХБ!EE$220</f>
        <v>16.013088</v>
      </c>
      <c r="G1159" s="80">
        <f t="shared" si="399"/>
        <v>72</v>
      </c>
      <c r="H1159" s="80">
        <f>[1]ДНХБ!G$220</f>
        <v>18</v>
      </c>
      <c r="I1159" s="80">
        <f>[1]ДНХБ!K$220</f>
        <v>18</v>
      </c>
      <c r="J1159" s="80">
        <f>[1]ДНХБ!O$220</f>
        <v>18</v>
      </c>
      <c r="K1159" s="80">
        <f>[1]ДНХБ!V$220</f>
        <v>18</v>
      </c>
      <c r="L1159" s="79">
        <f t="shared" si="400"/>
        <v>16.013088</v>
      </c>
      <c r="M1159" s="79">
        <f>[1]ДНХБ!BC$220</f>
        <v>4.0032719999999999</v>
      </c>
      <c r="N1159" s="79">
        <f>[1]ДНХБ!BW$220</f>
        <v>4.0032719999999999</v>
      </c>
      <c r="O1159" s="79">
        <f>[1]ДНХБ!CQ$220</f>
        <v>4.0032719999999999</v>
      </c>
      <c r="P1159" s="79">
        <f>[1]ДНХБ!DZ$220</f>
        <v>4.0032719999999999</v>
      </c>
      <c r="Q1159" s="45">
        <f t="shared" si="393"/>
        <v>0</v>
      </c>
      <c r="R1159" s="45">
        <f t="shared" si="395"/>
        <v>0</v>
      </c>
    </row>
    <row r="1160" spans="2:18" s="41" customFormat="1" ht="29.25" customHeight="1" x14ac:dyDescent="0.25">
      <c r="B1160" s="71"/>
      <c r="C1160" s="3" t="s">
        <v>89</v>
      </c>
      <c r="D1160" s="61" t="s">
        <v>30</v>
      </c>
      <c r="E1160" s="78">
        <f>[1]ДНХБ!W$221</f>
        <v>60</v>
      </c>
      <c r="F1160" s="79">
        <f>[1]ДНХБ!EE$221</f>
        <v>25.281359999999996</v>
      </c>
      <c r="G1160" s="80">
        <f t="shared" si="399"/>
        <v>60</v>
      </c>
      <c r="H1160" s="80">
        <f>[1]ДНХБ!G$221</f>
        <v>15</v>
      </c>
      <c r="I1160" s="80">
        <f>[1]ДНХБ!K$221</f>
        <v>15</v>
      </c>
      <c r="J1160" s="80">
        <f>[1]ДНХБ!O$221</f>
        <v>15</v>
      </c>
      <c r="K1160" s="80">
        <f>[1]ДНХБ!V$221</f>
        <v>15</v>
      </c>
      <c r="L1160" s="79">
        <f t="shared" si="400"/>
        <v>25.281359999999999</v>
      </c>
      <c r="M1160" s="79">
        <f>[1]ДНХБ!BC$221</f>
        <v>6.3203399999999998</v>
      </c>
      <c r="N1160" s="79">
        <f>[1]ДНХБ!BW$221</f>
        <v>6.3203399999999998</v>
      </c>
      <c r="O1160" s="79">
        <f>[1]ДНХБ!CQ$221</f>
        <v>6.3203399999999998</v>
      </c>
      <c r="P1160" s="79">
        <f>[1]ДНХБ!DZ$221</f>
        <v>6.3203399999999998</v>
      </c>
      <c r="Q1160" s="45">
        <f t="shared" si="393"/>
        <v>0</v>
      </c>
      <c r="R1160" s="45">
        <f t="shared" si="395"/>
        <v>0</v>
      </c>
    </row>
    <row r="1161" spans="2:18" s="41" customFormat="1" ht="29.25" customHeight="1" x14ac:dyDescent="0.25">
      <c r="B1161" s="71"/>
      <c r="C1161" s="50" t="s">
        <v>36</v>
      </c>
      <c r="D1161" s="59" t="s">
        <v>30</v>
      </c>
      <c r="E1161" s="72">
        <f>SUM(E1162:E1185)</f>
        <v>42990</v>
      </c>
      <c r="F1161" s="72">
        <f t="shared" ref="F1161:P1161" si="401">SUM(F1162:F1185)</f>
        <v>9049.2886629599998</v>
      </c>
      <c r="G1161" s="72">
        <f t="shared" si="401"/>
        <v>42990</v>
      </c>
      <c r="H1161" s="72">
        <f t="shared" si="401"/>
        <v>10907</v>
      </c>
      <c r="I1161" s="72">
        <f t="shared" si="401"/>
        <v>10707</v>
      </c>
      <c r="J1161" s="72">
        <f>SUM(J1162:J1185)</f>
        <v>10719</v>
      </c>
      <c r="K1161" s="72">
        <f t="shared" si="401"/>
        <v>10657</v>
      </c>
      <c r="L1161" s="72">
        <f t="shared" si="401"/>
        <v>9049.288662959998</v>
      </c>
      <c r="M1161" s="72">
        <f t="shared" si="401"/>
        <v>2294.1218187679997</v>
      </c>
      <c r="N1161" s="72">
        <f t="shared" si="401"/>
        <v>2252.9325979680002</v>
      </c>
      <c r="O1161" s="72">
        <f t="shared" si="401"/>
        <v>2257.5014523360001</v>
      </c>
      <c r="P1161" s="72">
        <f t="shared" si="401"/>
        <v>2244.7327938879998</v>
      </c>
      <c r="Q1161" s="45">
        <f t="shared" si="393"/>
        <v>0</v>
      </c>
      <c r="R1161" s="45">
        <f t="shared" si="395"/>
        <v>0</v>
      </c>
    </row>
    <row r="1162" spans="2:18" s="41" customFormat="1" ht="29.25" customHeight="1" x14ac:dyDescent="0.25">
      <c r="B1162" s="71"/>
      <c r="C1162" s="5" t="s">
        <v>24</v>
      </c>
      <c r="D1162" s="61" t="s">
        <v>30</v>
      </c>
      <c r="E1162" s="78">
        <f>'[1]разовые без стом'!W$205</f>
        <v>1260</v>
      </c>
      <c r="F1162" s="79">
        <f>'[1]разовые без стом'!ER$205</f>
        <v>295.47030240000004</v>
      </c>
      <c r="G1162" s="80">
        <f>SUM(H1162:K1162)</f>
        <v>1260</v>
      </c>
      <c r="H1162" s="80">
        <f>'[1]разовые без стом'!G$205</f>
        <v>315</v>
      </c>
      <c r="I1162" s="80">
        <f>'[1]разовые без стом'!K$205</f>
        <v>315</v>
      </c>
      <c r="J1162" s="80">
        <f>'[1]разовые без стом'!O$205</f>
        <v>315</v>
      </c>
      <c r="K1162" s="80">
        <f>'[1]разовые без стом'!V$205</f>
        <v>315</v>
      </c>
      <c r="L1162" s="79">
        <f>SUM(M1162:P1162)</f>
        <v>295.47030240000004</v>
      </c>
      <c r="M1162" s="79">
        <f>'[1]разовые без стом'!BL$205</f>
        <v>73.867575600000009</v>
      </c>
      <c r="N1162" s="79">
        <f>'[1]разовые без стом'!CH$205</f>
        <v>73.867575600000009</v>
      </c>
      <c r="O1162" s="79">
        <f>'[1]разовые без стом'!DD$205</f>
        <v>73.867575600000009</v>
      </c>
      <c r="P1162" s="79">
        <f>'[1]разовые без стом'!EM$205</f>
        <v>73.867575600000009</v>
      </c>
      <c r="Q1162" s="45">
        <f t="shared" si="393"/>
        <v>0</v>
      </c>
      <c r="R1162" s="45">
        <f t="shared" si="395"/>
        <v>0</v>
      </c>
    </row>
    <row r="1163" spans="2:18" s="41" customFormat="1" ht="29.25" customHeight="1" x14ac:dyDescent="0.25">
      <c r="B1163" s="71"/>
      <c r="C1163" s="5" t="s">
        <v>81</v>
      </c>
      <c r="D1163" s="61" t="s">
        <v>30</v>
      </c>
      <c r="E1163" s="78">
        <f>'[1]разовые без стом'!W$206</f>
        <v>576</v>
      </c>
      <c r="F1163" s="79">
        <f>'[1]разовые без стом'!ER$206</f>
        <v>135.07213824000002</v>
      </c>
      <c r="G1163" s="80">
        <f t="shared" ref="G1163:G1185" si="402">SUM(H1163:K1163)</f>
        <v>576</v>
      </c>
      <c r="H1163" s="80">
        <f>'[1]разовые без стом'!G$206</f>
        <v>144</v>
      </c>
      <c r="I1163" s="80">
        <f>'[1]разовые без стом'!K$206</f>
        <v>144</v>
      </c>
      <c r="J1163" s="80">
        <f>'[1]разовые без стом'!O$206</f>
        <v>144</v>
      </c>
      <c r="K1163" s="80">
        <f>'[1]разовые без стом'!V$206</f>
        <v>144</v>
      </c>
      <c r="L1163" s="79">
        <f t="shared" ref="L1163:L1185" si="403">SUM(M1163:P1163)</f>
        <v>135.07213824000002</v>
      </c>
      <c r="M1163" s="79">
        <f>'[1]разовые без стом'!BL$206</f>
        <v>33.768034560000004</v>
      </c>
      <c r="N1163" s="79">
        <f>'[1]разовые без стом'!CH$206</f>
        <v>33.768034560000004</v>
      </c>
      <c r="O1163" s="79">
        <f>'[1]разовые без стом'!DD$206</f>
        <v>33.768034560000004</v>
      </c>
      <c r="P1163" s="79">
        <f>'[1]разовые без стом'!EM$206</f>
        <v>33.768034560000004</v>
      </c>
      <c r="Q1163" s="45">
        <f t="shared" si="393"/>
        <v>0</v>
      </c>
      <c r="R1163" s="45">
        <f t="shared" si="395"/>
        <v>0</v>
      </c>
    </row>
    <row r="1164" spans="2:18" s="41" customFormat="1" ht="29.25" customHeight="1" x14ac:dyDescent="0.25">
      <c r="B1164" s="71"/>
      <c r="C1164" s="5" t="s">
        <v>15</v>
      </c>
      <c r="D1164" s="61" t="s">
        <v>30</v>
      </c>
      <c r="E1164" s="78">
        <f>'[1]разовые без стом'!W$207</f>
        <v>18973</v>
      </c>
      <c r="F1164" s="79">
        <f>'[1]разовые без стом'!ER$207</f>
        <v>3907.4154311919997</v>
      </c>
      <c r="G1164" s="80">
        <f>SUM(H1164:K1164)</f>
        <v>18973</v>
      </c>
      <c r="H1164" s="80">
        <f>'[1]разовые без стом'!G$207</f>
        <v>4585</v>
      </c>
      <c r="I1164" s="80">
        <f>'[1]разовые без стом'!K$207</f>
        <v>4755</v>
      </c>
      <c r="J1164" s="80">
        <f>'[1]разовые без стом'!O$207</f>
        <v>4815</v>
      </c>
      <c r="K1164" s="80">
        <f>'[1]разовые без стом'!V$207</f>
        <v>4818</v>
      </c>
      <c r="L1164" s="79">
        <f t="shared" si="403"/>
        <v>3907.4154311920001</v>
      </c>
      <c r="M1164" s="79">
        <f>'[1]разовые без стом'!BL$207</f>
        <v>944.26288683999996</v>
      </c>
      <c r="N1164" s="79">
        <f>'[1]разовые без стом'!CH$207</f>
        <v>979.27372451999986</v>
      </c>
      <c r="O1164" s="79">
        <f>'[1]разовые без стом'!DD$207</f>
        <v>991.63049075999993</v>
      </c>
      <c r="P1164" s="79">
        <f>'[1]разовые без стом'!EM$207</f>
        <v>992.24832907199993</v>
      </c>
      <c r="Q1164" s="45">
        <f t="shared" si="393"/>
        <v>0</v>
      </c>
      <c r="R1164" s="45">
        <f t="shared" si="395"/>
        <v>0</v>
      </c>
    </row>
    <row r="1165" spans="2:18" s="41" customFormat="1" ht="29.25" customHeight="1" x14ac:dyDescent="0.25">
      <c r="B1165" s="71"/>
      <c r="C1165" s="5" t="s">
        <v>55</v>
      </c>
      <c r="D1165" s="61" t="s">
        <v>30</v>
      </c>
      <c r="E1165" s="78">
        <f>'[1]разовые без стом'!W$208</f>
        <v>0</v>
      </c>
      <c r="F1165" s="79">
        <f>'[1]разовые без стом'!ER$208</f>
        <v>0</v>
      </c>
      <c r="G1165" s="80">
        <f t="shared" si="402"/>
        <v>0</v>
      </c>
      <c r="H1165" s="80">
        <f>'[1]разовые без стом'!G$208</f>
        <v>0</v>
      </c>
      <c r="I1165" s="80">
        <f>'[1]разовые без стом'!K$208</f>
        <v>0</v>
      </c>
      <c r="J1165" s="80">
        <f>'[1]разовые без стом'!O$208</f>
        <v>0</v>
      </c>
      <c r="K1165" s="80">
        <f>'[1]разовые без стом'!V$208</f>
        <v>0</v>
      </c>
      <c r="L1165" s="79">
        <f t="shared" si="403"/>
        <v>0</v>
      </c>
      <c r="M1165" s="79">
        <f>'[1]разовые без стом'!BL$208</f>
        <v>0</v>
      </c>
      <c r="N1165" s="79">
        <f>'[1]разовые без стом'!CH$208</f>
        <v>0</v>
      </c>
      <c r="O1165" s="79">
        <f>'[1]разовые без стом'!DD$208</f>
        <v>0</v>
      </c>
      <c r="P1165" s="79">
        <f>'[1]разовые без стом'!EM$208</f>
        <v>0</v>
      </c>
      <c r="Q1165" s="45">
        <f t="shared" si="393"/>
        <v>0</v>
      </c>
      <c r="R1165" s="45">
        <f t="shared" si="395"/>
        <v>0</v>
      </c>
    </row>
    <row r="1166" spans="2:18" s="41" customFormat="1" ht="29.25" customHeight="1" x14ac:dyDescent="0.25">
      <c r="B1166" s="71"/>
      <c r="C1166" s="5" t="s">
        <v>51</v>
      </c>
      <c r="D1166" s="61" t="s">
        <v>30</v>
      </c>
      <c r="E1166" s="78">
        <f>'[1]разовые без стом'!W$209</f>
        <v>1416</v>
      </c>
      <c r="F1166" s="79">
        <f>'[1]разовые без стом'!ER$209</f>
        <v>599.94425836799996</v>
      </c>
      <c r="G1166" s="80">
        <f t="shared" si="402"/>
        <v>1416</v>
      </c>
      <c r="H1166" s="80">
        <f>'[1]разовые без стом'!G$209</f>
        <v>354</v>
      </c>
      <c r="I1166" s="80">
        <f>'[1]разовые без стом'!K$209</f>
        <v>354</v>
      </c>
      <c r="J1166" s="80">
        <f>'[1]разовые без стом'!O$209</f>
        <v>354</v>
      </c>
      <c r="K1166" s="80">
        <f>'[1]разовые без стом'!V$209</f>
        <v>354</v>
      </c>
      <c r="L1166" s="79">
        <f t="shared" si="403"/>
        <v>599.94425836799996</v>
      </c>
      <c r="M1166" s="79">
        <f>'[1]разовые без стом'!BL$209</f>
        <v>149.98606459199999</v>
      </c>
      <c r="N1166" s="79">
        <f>'[1]разовые без стом'!CH$209</f>
        <v>149.98606459199999</v>
      </c>
      <c r="O1166" s="79">
        <f>'[1]разовые без стом'!DD$209</f>
        <v>149.98606459199999</v>
      </c>
      <c r="P1166" s="79">
        <f>'[1]разовые без стом'!EM$209</f>
        <v>149.98606459199999</v>
      </c>
      <c r="Q1166" s="45">
        <f t="shared" si="393"/>
        <v>0</v>
      </c>
      <c r="R1166" s="45">
        <f t="shared" si="395"/>
        <v>0</v>
      </c>
    </row>
    <row r="1167" spans="2:18" s="41" customFormat="1" ht="29.25" customHeight="1" x14ac:dyDescent="0.25">
      <c r="B1167" s="71"/>
      <c r="C1167" s="5" t="s">
        <v>20</v>
      </c>
      <c r="D1167" s="61" t="s">
        <v>30</v>
      </c>
      <c r="E1167" s="78">
        <f>'[1]разовые без стом'!W$210</f>
        <v>1200</v>
      </c>
      <c r="F1167" s="79">
        <f>'[1]разовые без стом'!ER$210</f>
        <v>293.18789759999999</v>
      </c>
      <c r="G1167" s="80">
        <f t="shared" si="402"/>
        <v>1200</v>
      </c>
      <c r="H1167" s="80">
        <f>'[1]разовые без стом'!G$210</f>
        <v>300</v>
      </c>
      <c r="I1167" s="80">
        <f>'[1]разовые без стом'!K$210</f>
        <v>300</v>
      </c>
      <c r="J1167" s="80">
        <f>'[1]разовые без стом'!O$210</f>
        <v>300</v>
      </c>
      <c r="K1167" s="80">
        <f>'[1]разовые без стом'!V$210</f>
        <v>300</v>
      </c>
      <c r="L1167" s="79">
        <f t="shared" si="403"/>
        <v>293.18789759999999</v>
      </c>
      <c r="M1167" s="79">
        <f>'[1]разовые без стом'!BL$210</f>
        <v>73.296974399999996</v>
      </c>
      <c r="N1167" s="79">
        <f>'[1]разовые без стом'!CH$210</f>
        <v>73.296974399999996</v>
      </c>
      <c r="O1167" s="79">
        <f>'[1]разовые без стом'!DD$210</f>
        <v>73.296974399999996</v>
      </c>
      <c r="P1167" s="79">
        <f>'[1]разовые без стом'!$EM$210</f>
        <v>73.296974399999996</v>
      </c>
      <c r="Q1167" s="45">
        <f t="shared" si="393"/>
        <v>0</v>
      </c>
      <c r="R1167" s="45">
        <f t="shared" si="395"/>
        <v>0</v>
      </c>
    </row>
    <row r="1168" spans="2:18" s="41" customFormat="1" ht="29.25" customHeight="1" x14ac:dyDescent="0.25">
      <c r="B1168" s="71"/>
      <c r="C1168" s="5" t="s">
        <v>16</v>
      </c>
      <c r="D1168" s="61" t="s">
        <v>30</v>
      </c>
      <c r="E1168" s="78">
        <f>'[1]разовые без стом'!W$211</f>
        <v>720</v>
      </c>
      <c r="F1168" s="79">
        <f>'[1]разовые без стом'!ER$211</f>
        <v>222.61247423999995</v>
      </c>
      <c r="G1168" s="80">
        <f t="shared" si="402"/>
        <v>720</v>
      </c>
      <c r="H1168" s="80">
        <f>'[1]разовые без стом'!G$211</f>
        <v>180</v>
      </c>
      <c r="I1168" s="80">
        <f>'[1]разовые без стом'!K$211</f>
        <v>180</v>
      </c>
      <c r="J1168" s="80">
        <f>'[1]разовые без стом'!O$211</f>
        <v>180</v>
      </c>
      <c r="K1168" s="80">
        <f>'[1]разовые без стом'!V$211</f>
        <v>180</v>
      </c>
      <c r="L1168" s="79">
        <f t="shared" si="403"/>
        <v>222.61247423999995</v>
      </c>
      <c r="M1168" s="79">
        <f>'[1]разовые без стом'!BL$211</f>
        <v>55.653118559999989</v>
      </c>
      <c r="N1168" s="79">
        <f>'[1]разовые без стом'!CH$211</f>
        <v>55.653118559999989</v>
      </c>
      <c r="O1168" s="79">
        <f>'[1]разовые без стом'!DD$211</f>
        <v>55.653118559999989</v>
      </c>
      <c r="P1168" s="79">
        <f>'[1]разовые без стом'!EM$211</f>
        <v>55.653118559999989</v>
      </c>
      <c r="Q1168" s="45">
        <f t="shared" si="393"/>
        <v>0</v>
      </c>
      <c r="R1168" s="45">
        <f t="shared" si="395"/>
        <v>0</v>
      </c>
    </row>
    <row r="1169" spans="2:18" s="41" customFormat="1" ht="29.25" customHeight="1" x14ac:dyDescent="0.25">
      <c r="B1169" s="71"/>
      <c r="C1169" s="5" t="s">
        <v>17</v>
      </c>
      <c r="D1169" s="61" t="s">
        <v>30</v>
      </c>
      <c r="E1169" s="78">
        <f>'[1]разовые без стом'!W$212</f>
        <v>3000</v>
      </c>
      <c r="F1169" s="79">
        <f>'[1]разовые без стом'!ER$212</f>
        <v>658.21376399999997</v>
      </c>
      <c r="G1169" s="80">
        <f t="shared" si="402"/>
        <v>3000</v>
      </c>
      <c r="H1169" s="80">
        <f>'[1]разовые без стом'!G$212</f>
        <v>750</v>
      </c>
      <c r="I1169" s="80">
        <f>'[1]разовые без стом'!K$212</f>
        <v>750</v>
      </c>
      <c r="J1169" s="80">
        <f>'[1]разовые без стом'!O$212</f>
        <v>750</v>
      </c>
      <c r="K1169" s="80">
        <f>'[1]разовые без стом'!V$212</f>
        <v>750</v>
      </c>
      <c r="L1169" s="79">
        <f t="shared" si="403"/>
        <v>658.21376399999997</v>
      </c>
      <c r="M1169" s="79">
        <f>'[1]разовые без стом'!BL$212</f>
        <v>164.55344099999999</v>
      </c>
      <c r="N1169" s="79">
        <f>'[1]разовые без стом'!CH$212</f>
        <v>164.55344099999999</v>
      </c>
      <c r="O1169" s="79">
        <f>'[1]разовые без стом'!DD$212</f>
        <v>164.55344099999999</v>
      </c>
      <c r="P1169" s="79">
        <f>'[1]разовые без стом'!EM$212</f>
        <v>164.55344099999999</v>
      </c>
      <c r="Q1169" s="45">
        <f t="shared" si="393"/>
        <v>0</v>
      </c>
      <c r="R1169" s="45">
        <f t="shared" si="395"/>
        <v>0</v>
      </c>
    </row>
    <row r="1170" spans="2:18" s="41" customFormat="1" ht="29.25" customHeight="1" x14ac:dyDescent="0.25">
      <c r="B1170" s="71"/>
      <c r="C1170" s="5" t="s">
        <v>82</v>
      </c>
      <c r="D1170" s="61" t="s">
        <v>30</v>
      </c>
      <c r="E1170" s="78">
        <f>'[1]разовые без стом'!W$213</f>
        <v>660</v>
      </c>
      <c r="F1170" s="79">
        <f>'[1]разовые без стом'!ER$213</f>
        <v>117.17403984000001</v>
      </c>
      <c r="G1170" s="80">
        <f t="shared" si="402"/>
        <v>660</v>
      </c>
      <c r="H1170" s="80">
        <f>'[1]разовые без стом'!G$213</f>
        <v>165</v>
      </c>
      <c r="I1170" s="80">
        <f>'[1]разовые без стом'!K$213</f>
        <v>165</v>
      </c>
      <c r="J1170" s="80">
        <f>'[1]разовые без стом'!O$213</f>
        <v>165</v>
      </c>
      <c r="K1170" s="80">
        <f>'[1]разовые без стом'!V$213</f>
        <v>165</v>
      </c>
      <c r="L1170" s="79">
        <f t="shared" si="403"/>
        <v>117.17403984000001</v>
      </c>
      <c r="M1170" s="79">
        <f>'[1]разовые без стом'!BL$213</f>
        <v>29.293509959999998</v>
      </c>
      <c r="N1170" s="79">
        <f>'[1]разовые без стом'!CH$213</f>
        <v>29.293509960000002</v>
      </c>
      <c r="O1170" s="79">
        <f>'[1]разовые без стом'!DD$213</f>
        <v>29.293509960000002</v>
      </c>
      <c r="P1170" s="79">
        <f>'[1]разовые без стом'!EM$213</f>
        <v>29.293509960000002</v>
      </c>
      <c r="Q1170" s="45">
        <f t="shared" si="393"/>
        <v>0</v>
      </c>
      <c r="R1170" s="45">
        <f t="shared" si="395"/>
        <v>0</v>
      </c>
    </row>
    <row r="1171" spans="2:18" s="41" customFormat="1" ht="29.25" customHeight="1" x14ac:dyDescent="0.25">
      <c r="B1171" s="71"/>
      <c r="C1171" s="5" t="s">
        <v>52</v>
      </c>
      <c r="D1171" s="61" t="s">
        <v>30</v>
      </c>
      <c r="E1171" s="78">
        <f>'[1]разовые без стом'!W$214</f>
        <v>2436</v>
      </c>
      <c r="F1171" s="79">
        <f>'[1]разовые без стом'!ER$214</f>
        <v>501.684709344</v>
      </c>
      <c r="G1171" s="80">
        <f t="shared" si="402"/>
        <v>2436</v>
      </c>
      <c r="H1171" s="80">
        <f>'[1]разовые без стом'!G$214</f>
        <v>609</v>
      </c>
      <c r="I1171" s="80">
        <f>'[1]разовые без стом'!K$214</f>
        <v>609</v>
      </c>
      <c r="J1171" s="80">
        <f>'[1]разовые без стом'!O$214</f>
        <v>609</v>
      </c>
      <c r="K1171" s="80">
        <f>'[1]разовые без стом'!V$214</f>
        <v>609</v>
      </c>
      <c r="L1171" s="79">
        <f t="shared" si="403"/>
        <v>501.684709344</v>
      </c>
      <c r="M1171" s="79">
        <f>'[1]разовые без стом'!BL$214</f>
        <v>125.421177336</v>
      </c>
      <c r="N1171" s="79">
        <f>'[1]разовые без стом'!CH$214</f>
        <v>125.421177336</v>
      </c>
      <c r="O1171" s="79">
        <f>'[1]разовые без стом'!DD$214</f>
        <v>125.421177336</v>
      </c>
      <c r="P1171" s="79">
        <f>'[1]разовые без стом'!EM$214</f>
        <v>125.421177336</v>
      </c>
      <c r="Q1171" s="45">
        <f t="shared" si="393"/>
        <v>0</v>
      </c>
      <c r="R1171" s="45">
        <f t="shared" si="395"/>
        <v>0</v>
      </c>
    </row>
    <row r="1172" spans="2:18" s="41" customFormat="1" ht="29.25" customHeight="1" x14ac:dyDescent="0.25">
      <c r="B1172" s="71"/>
      <c r="C1172" s="5" t="s">
        <v>83</v>
      </c>
      <c r="D1172" s="61" t="s">
        <v>30</v>
      </c>
      <c r="E1172" s="78">
        <f>'[1]разовые без стом'!W$215</f>
        <v>720</v>
      </c>
      <c r="F1172" s="79">
        <f>'[1]разовые без стом'!ER$215</f>
        <v>148.28119487999996</v>
      </c>
      <c r="G1172" s="80">
        <f t="shared" si="402"/>
        <v>720</v>
      </c>
      <c r="H1172" s="80">
        <f>'[1]разовые без стом'!G$215</f>
        <v>180</v>
      </c>
      <c r="I1172" s="80">
        <f>'[1]разовые без стом'!K$215</f>
        <v>180</v>
      </c>
      <c r="J1172" s="80">
        <f>'[1]разовые без стом'!O$215</f>
        <v>192</v>
      </c>
      <c r="K1172" s="80">
        <f>'[1]разовые без стом'!V$215</f>
        <v>168</v>
      </c>
      <c r="L1172" s="79">
        <f t="shared" si="403"/>
        <v>148.28119487999999</v>
      </c>
      <c r="M1172" s="79">
        <f>'[1]разовые без стом'!BL$215</f>
        <v>37.070298720000004</v>
      </c>
      <c r="N1172" s="79">
        <f>'[1]разовые без стом'!CH$215</f>
        <v>37.07029871999999</v>
      </c>
      <c r="O1172" s="79">
        <f>'[1]разовые без стом'!DD$215</f>
        <v>39.541651967999989</v>
      </c>
      <c r="P1172" s="79">
        <f>'[1]разовые без стом'!EM$215</f>
        <v>34.598945471999997</v>
      </c>
      <c r="Q1172" s="45">
        <f t="shared" si="393"/>
        <v>0</v>
      </c>
      <c r="R1172" s="45">
        <f t="shared" si="395"/>
        <v>0</v>
      </c>
    </row>
    <row r="1173" spans="2:18" s="41" customFormat="1" ht="29.25" customHeight="1" x14ac:dyDescent="0.25">
      <c r="B1173" s="71"/>
      <c r="C1173" s="5" t="s">
        <v>53</v>
      </c>
      <c r="D1173" s="61" t="s">
        <v>30</v>
      </c>
      <c r="E1173" s="78">
        <f>'[1]разовые без стом'!W$216</f>
        <v>600</v>
      </c>
      <c r="F1173" s="79">
        <f>'[1]разовые без стом'!ER$216</f>
        <v>123.5676624</v>
      </c>
      <c r="G1173" s="80">
        <f t="shared" si="402"/>
        <v>600</v>
      </c>
      <c r="H1173" s="80">
        <f>'[1]разовые без стом'!G$216</f>
        <v>150</v>
      </c>
      <c r="I1173" s="80">
        <f>'[1]разовые без стом'!K$216</f>
        <v>150</v>
      </c>
      <c r="J1173" s="80">
        <f>'[1]разовые без стом'!O$216</f>
        <v>150</v>
      </c>
      <c r="K1173" s="80">
        <f>'[1]разовые без стом'!V$216</f>
        <v>150</v>
      </c>
      <c r="L1173" s="79">
        <f t="shared" si="403"/>
        <v>123.5676624</v>
      </c>
      <c r="M1173" s="79">
        <f>'[1]разовые без стом'!BL$216</f>
        <v>30.891915600000001</v>
      </c>
      <c r="N1173" s="79">
        <f>'[1]разовые без стом'!CH$216</f>
        <v>30.891915600000001</v>
      </c>
      <c r="O1173" s="79">
        <f>'[1]разовые без стом'!DD$216</f>
        <v>30.891915600000001</v>
      </c>
      <c r="P1173" s="79">
        <f>'[1]разовые без стом'!EM$216</f>
        <v>30.891915600000001</v>
      </c>
      <c r="Q1173" s="45">
        <f t="shared" si="393"/>
        <v>0</v>
      </c>
      <c r="R1173" s="45">
        <f t="shared" si="395"/>
        <v>0</v>
      </c>
    </row>
    <row r="1174" spans="2:18" s="41" customFormat="1" ht="29.25" customHeight="1" x14ac:dyDescent="0.25">
      <c r="B1174" s="71"/>
      <c r="C1174" s="5" t="s">
        <v>23</v>
      </c>
      <c r="D1174" s="61" t="s">
        <v>30</v>
      </c>
      <c r="E1174" s="78">
        <f>'[1]разовые без стом'!W$217</f>
        <v>960</v>
      </c>
      <c r="F1174" s="79">
        <f>'[1]разовые без стом'!ER$217</f>
        <v>197.70825984000004</v>
      </c>
      <c r="G1174" s="80">
        <f t="shared" si="402"/>
        <v>960</v>
      </c>
      <c r="H1174" s="80">
        <f>'[1]разовые без стом'!G$217</f>
        <v>240</v>
      </c>
      <c r="I1174" s="80">
        <f>'[1]разовые без стом'!K$217</f>
        <v>240</v>
      </c>
      <c r="J1174" s="80">
        <f>'[1]разовые без стом'!O$217</f>
        <v>240</v>
      </c>
      <c r="K1174" s="80">
        <f>'[1]разовые без стом'!V$217</f>
        <v>240</v>
      </c>
      <c r="L1174" s="79">
        <f t="shared" si="403"/>
        <v>197.70825984000004</v>
      </c>
      <c r="M1174" s="79">
        <f>'[1]разовые без стом'!BL$217</f>
        <v>49.427064959999996</v>
      </c>
      <c r="N1174" s="79">
        <f>'[1]разовые без стом'!CH$217</f>
        <v>49.42706496000001</v>
      </c>
      <c r="O1174" s="79">
        <f>'[1]разовые без стом'!DD$217</f>
        <v>49.42706496000001</v>
      </c>
      <c r="P1174" s="79">
        <f>'[1]разовые без стом'!EM$217</f>
        <v>49.42706496000001</v>
      </c>
      <c r="Q1174" s="45">
        <f t="shared" si="393"/>
        <v>0</v>
      </c>
      <c r="R1174" s="45">
        <f t="shared" si="395"/>
        <v>0</v>
      </c>
    </row>
    <row r="1175" spans="2:18" s="41" customFormat="1" ht="29.25" customHeight="1" x14ac:dyDescent="0.25">
      <c r="B1175" s="71"/>
      <c r="C1175" s="5" t="s">
        <v>31</v>
      </c>
      <c r="D1175" s="61" t="s">
        <v>30</v>
      </c>
      <c r="E1175" s="78">
        <f>'[1]разовые без стом'!W$218</f>
        <v>960</v>
      </c>
      <c r="F1175" s="79">
        <f>'[1]разовые без стом'!ER$218</f>
        <v>164.14824192</v>
      </c>
      <c r="G1175" s="80">
        <f t="shared" si="402"/>
        <v>960</v>
      </c>
      <c r="H1175" s="80">
        <f>'[1]разовые без стом'!G$218</f>
        <v>240</v>
      </c>
      <c r="I1175" s="80">
        <f>'[1]разовые без стом'!K$218</f>
        <v>240</v>
      </c>
      <c r="J1175" s="80">
        <f>'[1]разовые без стом'!O$218</f>
        <v>240</v>
      </c>
      <c r="K1175" s="80">
        <f>'[1]разовые без стом'!V$218</f>
        <v>240</v>
      </c>
      <c r="L1175" s="79">
        <f t="shared" si="403"/>
        <v>164.14824192</v>
      </c>
      <c r="M1175" s="79">
        <f>'[1]разовые без стом'!BL$218</f>
        <v>41.037060479999994</v>
      </c>
      <c r="N1175" s="79">
        <f>'[1]разовые без стом'!CH$218</f>
        <v>41.037060480000001</v>
      </c>
      <c r="O1175" s="79">
        <f>'[1]разовые без стом'!DD$218</f>
        <v>41.037060480000001</v>
      </c>
      <c r="P1175" s="79">
        <f>'[1]разовые без стом'!EM$218</f>
        <v>41.037060480000001</v>
      </c>
      <c r="Q1175" s="45">
        <f t="shared" si="393"/>
        <v>0</v>
      </c>
      <c r="R1175" s="45">
        <f t="shared" si="395"/>
        <v>0</v>
      </c>
    </row>
    <row r="1176" spans="2:18" s="41" customFormat="1" ht="29.25" customHeight="1" x14ac:dyDescent="0.25">
      <c r="B1176" s="71"/>
      <c r="C1176" s="5" t="s">
        <v>84</v>
      </c>
      <c r="D1176" s="61" t="s">
        <v>30</v>
      </c>
      <c r="E1176" s="78">
        <f>'[1]разовые без стом'!W$219</f>
        <v>1080</v>
      </c>
      <c r="F1176" s="79">
        <f>'[1]разовые без стом'!ER$219</f>
        <v>184.66677215999999</v>
      </c>
      <c r="G1176" s="80">
        <f t="shared" si="402"/>
        <v>1080</v>
      </c>
      <c r="H1176" s="80">
        <f>'[1]разовые без стом'!G$219</f>
        <v>300</v>
      </c>
      <c r="I1176" s="80">
        <f>'[1]разовые без стом'!K$219</f>
        <v>300</v>
      </c>
      <c r="J1176" s="80">
        <f>'[1]разовые без стом'!O$219</f>
        <v>240</v>
      </c>
      <c r="K1176" s="80">
        <f>'[1]разовые без стом'!V$219</f>
        <v>240</v>
      </c>
      <c r="L1176" s="79">
        <f t="shared" si="403"/>
        <v>184.66677215999999</v>
      </c>
      <c r="M1176" s="79">
        <f>'[1]разовые без стом'!BL$219</f>
        <v>51.296325599999996</v>
      </c>
      <c r="N1176" s="79">
        <f>'[1]разовые без стом'!CH$219</f>
        <v>51.296325599999996</v>
      </c>
      <c r="O1176" s="79">
        <f>'[1]разовые без стом'!DD$219</f>
        <v>41.037060480000001</v>
      </c>
      <c r="P1176" s="79">
        <f>'[1]разовые без стом'!EM$219</f>
        <v>41.037060480000001</v>
      </c>
      <c r="Q1176" s="45">
        <f t="shared" si="393"/>
        <v>0</v>
      </c>
      <c r="R1176" s="45">
        <f t="shared" si="395"/>
        <v>0</v>
      </c>
    </row>
    <row r="1177" spans="2:18" s="41" customFormat="1" ht="29.25" customHeight="1" x14ac:dyDescent="0.25">
      <c r="B1177" s="71"/>
      <c r="C1177" s="5" t="s">
        <v>21</v>
      </c>
      <c r="D1177" s="61" t="s">
        <v>30</v>
      </c>
      <c r="E1177" s="78">
        <f>'[1]разовые без стом'!W$220</f>
        <v>6000</v>
      </c>
      <c r="F1177" s="79">
        <f>'[1]разовые без стом'!ER$220</f>
        <v>879.44812800000011</v>
      </c>
      <c r="G1177" s="80">
        <f t="shared" si="402"/>
        <v>6000</v>
      </c>
      <c r="H1177" s="80">
        <f>'[1]разовые без стом'!G$220</f>
        <v>1500</v>
      </c>
      <c r="I1177" s="80">
        <f>'[1]разовые без стом'!K$220</f>
        <v>1500</v>
      </c>
      <c r="J1177" s="80">
        <f>'[1]разовые без стом'!O$220</f>
        <v>1500</v>
      </c>
      <c r="K1177" s="80">
        <f>'[1]разовые без стом'!V$220</f>
        <v>1500</v>
      </c>
      <c r="L1177" s="79">
        <f t="shared" si="403"/>
        <v>879.448128</v>
      </c>
      <c r="M1177" s="79">
        <f>'[1]разовые без стом'!BL$220</f>
        <v>219.86203199999997</v>
      </c>
      <c r="N1177" s="79">
        <f>'[1]разовые без стом'!CH$220</f>
        <v>219.86203200000003</v>
      </c>
      <c r="O1177" s="79">
        <f>'[1]разовые без стом'!DD$220</f>
        <v>219.86203200000003</v>
      </c>
      <c r="P1177" s="79">
        <f>'[1]разовые без стом'!EM$220</f>
        <v>219.86203200000003</v>
      </c>
      <c r="Q1177" s="45">
        <f t="shared" si="393"/>
        <v>0</v>
      </c>
      <c r="R1177" s="45">
        <f t="shared" si="395"/>
        <v>0</v>
      </c>
    </row>
    <row r="1178" spans="2:18" s="41" customFormat="1" ht="29.25" customHeight="1" x14ac:dyDescent="0.25">
      <c r="B1178" s="71"/>
      <c r="C1178" s="5" t="s">
        <v>85</v>
      </c>
      <c r="D1178" s="61" t="s">
        <v>30</v>
      </c>
      <c r="E1178" s="78">
        <f>'[1]разовые без стом'!W$221</f>
        <v>620</v>
      </c>
      <c r="F1178" s="79">
        <f>'[1]разовые без стом'!ER$221</f>
        <v>127.68658448000001</v>
      </c>
      <c r="G1178" s="80">
        <f t="shared" si="402"/>
        <v>620</v>
      </c>
      <c r="H1178" s="80">
        <f>'[1]разовые без стом'!G$221</f>
        <v>305</v>
      </c>
      <c r="I1178" s="80">
        <f>'[1]разовые без стом'!K$221</f>
        <v>105</v>
      </c>
      <c r="J1178" s="80">
        <f>'[1]разовые без стом'!O$221</f>
        <v>105</v>
      </c>
      <c r="K1178" s="80">
        <f>'[1]разовые без стом'!V$221</f>
        <v>105</v>
      </c>
      <c r="L1178" s="79">
        <f t="shared" si="403"/>
        <v>127.68658447999998</v>
      </c>
      <c r="M1178" s="79">
        <f>'[1]разовые без стом'!BL$221</f>
        <v>62.813561719999996</v>
      </c>
      <c r="N1178" s="79">
        <f>'[1]разовые без стом'!CH$221</f>
        <v>21.624340919999998</v>
      </c>
      <c r="O1178" s="79">
        <f>'[1]разовые без стом'!DD$221</f>
        <v>21.624340919999998</v>
      </c>
      <c r="P1178" s="79">
        <f>'[1]разовые без стом'!EM$221</f>
        <v>21.624340919999998</v>
      </c>
      <c r="Q1178" s="45">
        <f t="shared" si="393"/>
        <v>0</v>
      </c>
      <c r="R1178" s="45">
        <f t="shared" si="395"/>
        <v>0</v>
      </c>
    </row>
    <row r="1179" spans="2:18" s="41" customFormat="1" ht="29.25" customHeight="1" x14ac:dyDescent="0.25">
      <c r="B1179" s="71"/>
      <c r="C1179" s="5" t="s">
        <v>91</v>
      </c>
      <c r="D1179" s="61" t="s">
        <v>30</v>
      </c>
      <c r="E1179" s="78">
        <f>'[1]разовые без стом'!W$222</f>
        <v>170</v>
      </c>
      <c r="F1179" s="79">
        <f>'[1]разовые без стом'!ER$222</f>
        <v>35.010837679999995</v>
      </c>
      <c r="G1179" s="80">
        <f t="shared" si="402"/>
        <v>170</v>
      </c>
      <c r="H1179" s="80">
        <f>'[1]разовые без стом'!G$222</f>
        <v>170</v>
      </c>
      <c r="I1179" s="80">
        <f>'[1]разовые без стом'!K$222</f>
        <v>0</v>
      </c>
      <c r="J1179" s="80">
        <f>'[1]разовые без стом'!O$222</f>
        <v>0</v>
      </c>
      <c r="K1179" s="80">
        <f>'[1]разовые без стом'!V$222</f>
        <v>0</v>
      </c>
      <c r="L1179" s="79">
        <f t="shared" si="403"/>
        <v>35.010837679999995</v>
      </c>
      <c r="M1179" s="79">
        <f>'[1]разовые без стом'!BL$222</f>
        <v>35.010837679999995</v>
      </c>
      <c r="N1179" s="79">
        <f>'[1]разовые без стом'!CH$222</f>
        <v>0</v>
      </c>
      <c r="O1179" s="79">
        <f>'[1]разовые без стом'!DD$222</f>
        <v>0</v>
      </c>
      <c r="P1179" s="79">
        <f>'[1]разовые без стом'!EM$222</f>
        <v>0</v>
      </c>
      <c r="Q1179" s="45">
        <f t="shared" si="393"/>
        <v>0</v>
      </c>
      <c r="R1179" s="45">
        <f t="shared" si="395"/>
        <v>0</v>
      </c>
    </row>
    <row r="1180" spans="2:18" s="41" customFormat="1" ht="29.25" customHeight="1" x14ac:dyDescent="0.25">
      <c r="B1180" s="71"/>
      <c r="C1180" s="5" t="s">
        <v>86</v>
      </c>
      <c r="D1180" s="61" t="s">
        <v>30</v>
      </c>
      <c r="E1180" s="78">
        <f>'[1]разовые без стом'!W$223</f>
        <v>0</v>
      </c>
      <c r="F1180" s="79">
        <f>'[1]разовые без стом'!ER$223</f>
        <v>0</v>
      </c>
      <c r="G1180" s="80">
        <f t="shared" si="402"/>
        <v>0</v>
      </c>
      <c r="H1180" s="80">
        <f>'[1]разовые без стом'!G$223</f>
        <v>0</v>
      </c>
      <c r="I1180" s="80">
        <f>'[1]разовые без стом'!K$223</f>
        <v>0</v>
      </c>
      <c r="J1180" s="80">
        <f>'[1]разовые без стом'!O$223</f>
        <v>0</v>
      </c>
      <c r="K1180" s="80">
        <f>'[1]разовые без стом'!V$223</f>
        <v>0</v>
      </c>
      <c r="L1180" s="79">
        <f t="shared" si="403"/>
        <v>0</v>
      </c>
      <c r="M1180" s="79">
        <f>'[1]разовые без стом'!BL$223</f>
        <v>0</v>
      </c>
      <c r="N1180" s="79">
        <f>'[1]разовые без стом'!CH$223</f>
        <v>0</v>
      </c>
      <c r="O1180" s="79">
        <f>'[1]разовые без стом'!DD$223</f>
        <v>0</v>
      </c>
      <c r="P1180" s="79">
        <f>'[1]разовые без стом'!EM$223</f>
        <v>0</v>
      </c>
      <c r="Q1180" s="45">
        <f t="shared" si="393"/>
        <v>0</v>
      </c>
      <c r="R1180" s="45">
        <f t="shared" si="395"/>
        <v>0</v>
      </c>
    </row>
    <row r="1181" spans="2:18" s="41" customFormat="1" ht="29.25" customHeight="1" x14ac:dyDescent="0.25">
      <c r="B1181" s="71"/>
      <c r="C1181" s="5" t="s">
        <v>87</v>
      </c>
      <c r="D1181" s="61" t="s">
        <v>30</v>
      </c>
      <c r="E1181" s="78">
        <f>'[1]разовые без стом'!W$224</f>
        <v>0</v>
      </c>
      <c r="F1181" s="79">
        <f>'[1]разовые без стом'!ER$224</f>
        <v>0</v>
      </c>
      <c r="G1181" s="80">
        <f t="shared" si="402"/>
        <v>0</v>
      </c>
      <c r="H1181" s="80">
        <f>'[1]разовые без стом'!G$224</f>
        <v>0</v>
      </c>
      <c r="I1181" s="80">
        <f>'[1]разовые без стом'!K$224</f>
        <v>0</v>
      </c>
      <c r="J1181" s="80">
        <f>'[1]разовые без стом'!O$224</f>
        <v>0</v>
      </c>
      <c r="K1181" s="80">
        <f>'[1]разовые без стом'!V$224</f>
        <v>0</v>
      </c>
      <c r="L1181" s="79">
        <f t="shared" si="403"/>
        <v>0</v>
      </c>
      <c r="M1181" s="79">
        <f>'[1]разовые без стом'!BL$224</f>
        <v>0</v>
      </c>
      <c r="N1181" s="79">
        <f>'[1]разовые без стом'!CH$224</f>
        <v>0</v>
      </c>
      <c r="O1181" s="79">
        <f>'[1]разовые без стом'!DD$224</f>
        <v>0</v>
      </c>
      <c r="P1181" s="79">
        <f>'[1]разовые без стом'!EM$224</f>
        <v>0</v>
      </c>
      <c r="Q1181" s="45">
        <f t="shared" si="393"/>
        <v>0</v>
      </c>
      <c r="R1181" s="45">
        <f t="shared" si="395"/>
        <v>0</v>
      </c>
    </row>
    <row r="1182" spans="2:18" s="41" customFormat="1" ht="29.25" customHeight="1" x14ac:dyDescent="0.25">
      <c r="B1182" s="71"/>
      <c r="C1182" s="5" t="s">
        <v>88</v>
      </c>
      <c r="D1182" s="61" t="s">
        <v>30</v>
      </c>
      <c r="E1182" s="78">
        <f>'[1]разовые без стом'!W$225</f>
        <v>0</v>
      </c>
      <c r="F1182" s="79">
        <f>'[1]разовые без стом'!ER$225</f>
        <v>0</v>
      </c>
      <c r="G1182" s="80">
        <f t="shared" si="402"/>
        <v>0</v>
      </c>
      <c r="H1182" s="80">
        <f>'[1]разовые без стом'!G$225</f>
        <v>0</v>
      </c>
      <c r="I1182" s="80">
        <f>'[1]разовые без стом'!K$225</f>
        <v>0</v>
      </c>
      <c r="J1182" s="80">
        <f>'[1]разовые без стом'!O$225</f>
        <v>0</v>
      </c>
      <c r="K1182" s="80">
        <f>'[1]разовые без стом'!V$225</f>
        <v>0</v>
      </c>
      <c r="L1182" s="79">
        <f t="shared" si="403"/>
        <v>0</v>
      </c>
      <c r="M1182" s="79">
        <f>'[1]разовые без стом'!BL$225</f>
        <v>0</v>
      </c>
      <c r="N1182" s="79">
        <f>'[1]разовые без стом'!CH$225</f>
        <v>0</v>
      </c>
      <c r="O1182" s="79">
        <f>'[1]разовые без стом'!DD$225</f>
        <v>0</v>
      </c>
      <c r="P1182" s="79">
        <f>'[1]разовые без стом'!EM$225</f>
        <v>0</v>
      </c>
      <c r="Q1182" s="45">
        <f t="shared" si="393"/>
        <v>0</v>
      </c>
      <c r="R1182" s="45">
        <f t="shared" si="395"/>
        <v>0</v>
      </c>
    </row>
    <row r="1183" spans="2:18" s="41" customFormat="1" ht="29.25" customHeight="1" x14ac:dyDescent="0.25">
      <c r="B1183" s="71"/>
      <c r="C1183" s="5" t="s">
        <v>19</v>
      </c>
      <c r="D1183" s="61" t="s">
        <v>30</v>
      </c>
      <c r="E1183" s="78">
        <f>'[1]разовые без стом'!W$226</f>
        <v>420</v>
      </c>
      <c r="F1183" s="79">
        <f>'[1]разовые без стом'!ER$226</f>
        <v>74.302388159999992</v>
      </c>
      <c r="G1183" s="80">
        <f t="shared" si="402"/>
        <v>420</v>
      </c>
      <c r="H1183" s="80">
        <f>'[1]разовые без стом'!G$226</f>
        <v>105</v>
      </c>
      <c r="I1183" s="80">
        <f>'[1]разовые без стом'!K$226</f>
        <v>105</v>
      </c>
      <c r="J1183" s="80">
        <f>'[1]разовые без стом'!O$226</f>
        <v>105</v>
      </c>
      <c r="K1183" s="80">
        <f>'[1]разовые без стом'!V$226</f>
        <v>105</v>
      </c>
      <c r="L1183" s="79">
        <f t="shared" si="403"/>
        <v>74.302388159999992</v>
      </c>
      <c r="M1183" s="79">
        <f>'[1]разовые без стом'!BL$226</f>
        <v>18.575597039999998</v>
      </c>
      <c r="N1183" s="79">
        <f>'[1]разовые без стом'!CH$226</f>
        <v>18.575597039999998</v>
      </c>
      <c r="O1183" s="79">
        <f>'[1]разовые без стом'!DD$226</f>
        <v>18.575597039999998</v>
      </c>
      <c r="P1183" s="79">
        <f>'[1]разовые без стом'!EM$226</f>
        <v>18.575597039999998</v>
      </c>
      <c r="Q1183" s="45">
        <f t="shared" si="393"/>
        <v>0</v>
      </c>
      <c r="R1183" s="45">
        <f t="shared" si="395"/>
        <v>0</v>
      </c>
    </row>
    <row r="1184" spans="2:18" s="41" customFormat="1" ht="29.25" customHeight="1" x14ac:dyDescent="0.25">
      <c r="B1184" s="71"/>
      <c r="C1184" s="5" t="s">
        <v>54</v>
      </c>
      <c r="D1184" s="61" t="s">
        <v>30</v>
      </c>
      <c r="E1184" s="78">
        <f>'[1]разовые без стом'!W$227</f>
        <v>499</v>
      </c>
      <c r="F1184" s="79">
        <f>'[1]разовые без стом'!ER$227</f>
        <v>102.767105896</v>
      </c>
      <c r="G1184" s="80">
        <f t="shared" si="402"/>
        <v>499</v>
      </c>
      <c r="H1184" s="80">
        <f>'[1]разовые без стом'!G$227</f>
        <v>135</v>
      </c>
      <c r="I1184" s="80">
        <f>'[1]разовые без стом'!K$227</f>
        <v>135</v>
      </c>
      <c r="J1184" s="80">
        <f>'[1]разовые без стом'!O$227</f>
        <v>135</v>
      </c>
      <c r="K1184" s="80">
        <f>'[1]разовые без стом'!V$227</f>
        <v>94</v>
      </c>
      <c r="L1184" s="79">
        <f t="shared" si="403"/>
        <v>102.767105896</v>
      </c>
      <c r="M1184" s="79">
        <f>'[1]разовые без стом'!BL$227</f>
        <v>27.802724039999998</v>
      </c>
      <c r="N1184" s="79">
        <f>'[1]разовые без стом'!CH$227</f>
        <v>27.802724040000001</v>
      </c>
      <c r="O1184" s="79">
        <f>'[1]разовые без стом'!DD$227</f>
        <v>27.802724040000001</v>
      </c>
      <c r="P1184" s="79">
        <f>'[1]разовые без стом'!EM$227</f>
        <v>19.358933776000001</v>
      </c>
      <c r="Q1184" s="45">
        <f t="shared" si="393"/>
        <v>0</v>
      </c>
      <c r="R1184" s="45">
        <f t="shared" si="395"/>
        <v>0</v>
      </c>
    </row>
    <row r="1185" spans="2:18" s="41" customFormat="1" ht="29.25" customHeight="1" x14ac:dyDescent="0.25">
      <c r="B1185" s="71"/>
      <c r="C1185" s="5" t="s">
        <v>89</v>
      </c>
      <c r="D1185" s="61" t="s">
        <v>30</v>
      </c>
      <c r="E1185" s="78">
        <f>'[1]разовые без стом'!W$228</f>
        <v>720</v>
      </c>
      <c r="F1185" s="79">
        <f>'[1]разовые без стом'!ER$228</f>
        <v>280.92647232000002</v>
      </c>
      <c r="G1185" s="80">
        <f t="shared" si="402"/>
        <v>720</v>
      </c>
      <c r="H1185" s="80">
        <f>'[1]разовые без стом'!G$228</f>
        <v>180</v>
      </c>
      <c r="I1185" s="80">
        <f>'[1]разовые без стом'!K$228</f>
        <v>180</v>
      </c>
      <c r="J1185" s="80">
        <f>'[1]разовые без стом'!O$228</f>
        <v>180</v>
      </c>
      <c r="K1185" s="80">
        <f>'[1]разовые без стом'!V$228</f>
        <v>180</v>
      </c>
      <c r="L1185" s="79">
        <f t="shared" si="403"/>
        <v>280.92647232000002</v>
      </c>
      <c r="M1185" s="79">
        <f>'[1]разовые без стом'!BL$228</f>
        <v>70.231618080000004</v>
      </c>
      <c r="N1185" s="79">
        <f>'[1]разовые без стом'!CH$228</f>
        <v>70.231618080000004</v>
      </c>
      <c r="O1185" s="79">
        <f>'[1]разовые без стом'!DD$228</f>
        <v>70.231618080000004</v>
      </c>
      <c r="P1185" s="79">
        <f>'[1]разовые без стом'!EM$228</f>
        <v>70.231618080000004</v>
      </c>
      <c r="Q1185" s="45">
        <f t="shared" si="393"/>
        <v>0</v>
      </c>
      <c r="R1185" s="45">
        <f t="shared" si="395"/>
        <v>0</v>
      </c>
    </row>
    <row r="1186" spans="2:18" s="41" customFormat="1" ht="29.25" customHeight="1" x14ac:dyDescent="0.25">
      <c r="B1186" s="71"/>
      <c r="C1186" s="50" t="s">
        <v>38</v>
      </c>
      <c r="D1186" s="59" t="s">
        <v>30</v>
      </c>
      <c r="E1186" s="72">
        <f>SUM(E1187:E1191)</f>
        <v>4548</v>
      </c>
      <c r="F1186" s="72">
        <f t="shared" ref="F1186:P1186" si="404">SUM(F1187:F1191)</f>
        <v>355.29688800000002</v>
      </c>
      <c r="G1186" s="72">
        <f t="shared" si="404"/>
        <v>4548</v>
      </c>
      <c r="H1186" s="72">
        <f t="shared" si="404"/>
        <v>1137</v>
      </c>
      <c r="I1186" s="72">
        <f t="shared" si="404"/>
        <v>1137</v>
      </c>
      <c r="J1186" s="72">
        <f t="shared" si="404"/>
        <v>1137</v>
      </c>
      <c r="K1186" s="72">
        <f t="shared" si="404"/>
        <v>1137</v>
      </c>
      <c r="L1186" s="72">
        <f t="shared" si="404"/>
        <v>355.29688800000002</v>
      </c>
      <c r="M1186" s="72">
        <f t="shared" si="404"/>
        <v>88.824222000000006</v>
      </c>
      <c r="N1186" s="72">
        <f t="shared" si="404"/>
        <v>88.824222000000006</v>
      </c>
      <c r="O1186" s="72">
        <f t="shared" si="404"/>
        <v>88.824222000000006</v>
      </c>
      <c r="P1186" s="72">
        <f t="shared" si="404"/>
        <v>88.824222000000006</v>
      </c>
      <c r="Q1186" s="45">
        <f t="shared" si="393"/>
        <v>0</v>
      </c>
      <c r="R1186" s="45">
        <f t="shared" si="395"/>
        <v>0</v>
      </c>
    </row>
    <row r="1187" spans="2:18" s="41" customFormat="1" ht="29.25" customHeight="1" x14ac:dyDescent="0.25">
      <c r="B1187" s="71"/>
      <c r="C1187" s="7" t="s">
        <v>15</v>
      </c>
      <c r="D1187" s="61" t="s">
        <v>30</v>
      </c>
      <c r="E1187" s="78">
        <f>[1]иные!W$250</f>
        <v>3912</v>
      </c>
      <c r="F1187" s="79">
        <f>[1]иные!EG$250</f>
        <v>301.16923200000002</v>
      </c>
      <c r="G1187" s="80">
        <f>SUM(H1187:K1187)</f>
        <v>3912</v>
      </c>
      <c r="H1187" s="80">
        <f>[1]иные!G$250</f>
        <v>861</v>
      </c>
      <c r="I1187" s="80">
        <f>[1]иные!K$250</f>
        <v>1017</v>
      </c>
      <c r="J1187" s="80">
        <f>[1]иные!O$250</f>
        <v>1017</v>
      </c>
      <c r="K1187" s="80">
        <f>[1]иные!V$250</f>
        <v>1017</v>
      </c>
      <c r="L1187" s="79">
        <f>SUM(M1187:P1187)</f>
        <v>301.16923200000002</v>
      </c>
      <c r="M1187" s="79">
        <f>[1]иные!BE$250</f>
        <v>66.284946000000005</v>
      </c>
      <c r="N1187" s="79">
        <f>[1]иные!BY$250</f>
        <v>78.294762000000006</v>
      </c>
      <c r="O1187" s="79">
        <f>[1]иные!CS$250</f>
        <v>78.294762000000006</v>
      </c>
      <c r="P1187" s="79">
        <f>[1]иные!EB$250</f>
        <v>78.294762000000006</v>
      </c>
      <c r="Q1187" s="45">
        <f t="shared" si="393"/>
        <v>0</v>
      </c>
      <c r="R1187" s="45">
        <f t="shared" si="395"/>
        <v>0</v>
      </c>
    </row>
    <row r="1188" spans="2:18" s="41" customFormat="1" ht="29.25" customHeight="1" x14ac:dyDescent="0.25">
      <c r="B1188" s="71"/>
      <c r="C1188" s="7" t="s">
        <v>55</v>
      </c>
      <c r="D1188" s="61" t="s">
        <v>30</v>
      </c>
      <c r="E1188" s="78">
        <f>[1]иные!W$251</f>
        <v>0</v>
      </c>
      <c r="F1188" s="79">
        <f>[1]иные!EG$251</f>
        <v>0</v>
      </c>
      <c r="G1188" s="80">
        <f t="shared" ref="G1188:G1191" si="405">SUM(H1188:K1188)</f>
        <v>0</v>
      </c>
      <c r="H1188" s="80">
        <f>[1]иные!G$251</f>
        <v>0</v>
      </c>
      <c r="I1188" s="80">
        <f>[1]иные!K$251</f>
        <v>0</v>
      </c>
      <c r="J1188" s="80">
        <f>[1]иные!O$251</f>
        <v>0</v>
      </c>
      <c r="K1188" s="80">
        <f>[1]иные!V$251</f>
        <v>0</v>
      </c>
      <c r="L1188" s="79">
        <f t="shared" ref="L1188:L1191" si="406">SUM(M1188:P1188)</f>
        <v>0</v>
      </c>
      <c r="M1188" s="79">
        <f>[1]иные!$BE$251</f>
        <v>0</v>
      </c>
      <c r="N1188" s="79">
        <f>[1]иные!BY$251</f>
        <v>0</v>
      </c>
      <c r="O1188" s="79">
        <f>[1]иные!CS$251</f>
        <v>0</v>
      </c>
      <c r="P1188" s="79">
        <f>[1]иные!EB$251</f>
        <v>0</v>
      </c>
      <c r="Q1188" s="45">
        <f t="shared" si="393"/>
        <v>0</v>
      </c>
      <c r="R1188" s="45">
        <f t="shared" si="395"/>
        <v>0</v>
      </c>
    </row>
    <row r="1189" spans="2:18" s="41" customFormat="1" ht="29.25" customHeight="1" x14ac:dyDescent="0.25">
      <c r="B1189" s="71"/>
      <c r="C1189" s="7" t="s">
        <v>20</v>
      </c>
      <c r="D1189" s="61" t="s">
        <v>30</v>
      </c>
      <c r="E1189" s="78">
        <f>[1]иные!W$252</f>
        <v>360</v>
      </c>
      <c r="F1189" s="79">
        <f>[1]иные!EG$252</f>
        <v>32.879519999999999</v>
      </c>
      <c r="G1189" s="80">
        <f t="shared" si="405"/>
        <v>360</v>
      </c>
      <c r="H1189" s="80">
        <f>[1]иные!G$252</f>
        <v>90</v>
      </c>
      <c r="I1189" s="80">
        <f>[1]иные!K$252</f>
        <v>90</v>
      </c>
      <c r="J1189" s="80">
        <f>[1]иные!O$252</f>
        <v>90</v>
      </c>
      <c r="K1189" s="80">
        <f>[1]иные!V$252</f>
        <v>90</v>
      </c>
      <c r="L1189" s="79">
        <f t="shared" si="406"/>
        <v>32.879519999999999</v>
      </c>
      <c r="M1189" s="79">
        <f>[1]иные!BE$252</f>
        <v>8.2198799999999999</v>
      </c>
      <c r="N1189" s="79">
        <f>[1]иные!BY$252</f>
        <v>8.2198799999999999</v>
      </c>
      <c r="O1189" s="79">
        <f>[1]иные!CS$252</f>
        <v>8.2198799999999999</v>
      </c>
      <c r="P1189" s="79">
        <f>[1]иные!EB$252</f>
        <v>8.2198799999999999</v>
      </c>
      <c r="Q1189" s="45">
        <f t="shared" si="393"/>
        <v>0</v>
      </c>
      <c r="R1189" s="45">
        <f t="shared" si="395"/>
        <v>0</v>
      </c>
    </row>
    <row r="1190" spans="2:18" s="41" customFormat="1" ht="29.25" customHeight="1" x14ac:dyDescent="0.25">
      <c r="B1190" s="71"/>
      <c r="C1190" s="7" t="s">
        <v>92</v>
      </c>
      <c r="D1190" s="61" t="s">
        <v>30</v>
      </c>
      <c r="E1190" s="78">
        <f>[1]иные!W$253</f>
        <v>156</v>
      </c>
      <c r="F1190" s="79">
        <f>[1]иные!EG$253</f>
        <v>12.009816000000001</v>
      </c>
      <c r="G1190" s="80">
        <f t="shared" si="405"/>
        <v>156</v>
      </c>
      <c r="H1190" s="80">
        <f>[1]иные!G$253</f>
        <v>156</v>
      </c>
      <c r="I1190" s="80">
        <f>[1]иные!K$253</f>
        <v>0</v>
      </c>
      <c r="J1190" s="80">
        <f>[1]иные!O$253</f>
        <v>0</v>
      </c>
      <c r="K1190" s="80">
        <f>[1]иные!V$253</f>
        <v>0</v>
      </c>
      <c r="L1190" s="79">
        <f t="shared" si="406"/>
        <v>12.009816000000001</v>
      </c>
      <c r="M1190" s="79">
        <f>[1]иные!BE$253</f>
        <v>12.009816000000001</v>
      </c>
      <c r="N1190" s="79">
        <f>[1]иные!BY$253</f>
        <v>0</v>
      </c>
      <c r="O1190" s="79">
        <f>[1]иные!CS$253</f>
        <v>0</v>
      </c>
      <c r="P1190" s="79">
        <f>[1]иные!EB$253</f>
        <v>0</v>
      </c>
      <c r="Q1190" s="45">
        <f t="shared" ref="Q1190:Q1253" si="407">E1190-G1190</f>
        <v>0</v>
      </c>
      <c r="R1190" s="45">
        <f t="shared" si="395"/>
        <v>0</v>
      </c>
    </row>
    <row r="1191" spans="2:18" s="41" customFormat="1" ht="29.25" customHeight="1" x14ac:dyDescent="0.25">
      <c r="B1191" s="71"/>
      <c r="C1191" s="7" t="s">
        <v>54</v>
      </c>
      <c r="D1191" s="61" t="s">
        <v>30</v>
      </c>
      <c r="E1191" s="78">
        <f>[1]иные!W$254</f>
        <v>120</v>
      </c>
      <c r="F1191" s="79">
        <f>[1]иные!EG$254</f>
        <v>9.2383199999999999</v>
      </c>
      <c r="G1191" s="80">
        <f t="shared" si="405"/>
        <v>120</v>
      </c>
      <c r="H1191" s="80">
        <f>[1]иные!G$254</f>
        <v>30</v>
      </c>
      <c r="I1191" s="80">
        <f>[1]иные!K$254</f>
        <v>30</v>
      </c>
      <c r="J1191" s="80">
        <f>[1]иные!O$254</f>
        <v>30</v>
      </c>
      <c r="K1191" s="80">
        <f>[1]иные!V$254</f>
        <v>30</v>
      </c>
      <c r="L1191" s="79">
        <f t="shared" si="406"/>
        <v>9.2383199999999999</v>
      </c>
      <c r="M1191" s="79">
        <f>[1]иные!BE$254</f>
        <v>2.30958</v>
      </c>
      <c r="N1191" s="79">
        <f>[1]иные!BY$254</f>
        <v>2.30958</v>
      </c>
      <c r="O1191" s="79">
        <f>[1]иные!CS$254</f>
        <v>2.30958</v>
      </c>
      <c r="P1191" s="79">
        <f>[1]иные!EB$254</f>
        <v>2.30958</v>
      </c>
      <c r="Q1191" s="45">
        <f t="shared" si="407"/>
        <v>0</v>
      </c>
      <c r="R1191" s="45">
        <f t="shared" si="395"/>
        <v>0</v>
      </c>
    </row>
    <row r="1192" spans="2:18" s="41" customFormat="1" ht="29.25" customHeight="1" x14ac:dyDescent="0.25">
      <c r="B1192" s="71"/>
      <c r="C1192" s="50" t="s">
        <v>42</v>
      </c>
      <c r="D1192" s="59" t="s">
        <v>30</v>
      </c>
      <c r="E1192" s="72">
        <f>'[2]ПМО взр'!BG$1421</f>
        <v>6444</v>
      </c>
      <c r="F1192" s="65">
        <f>'[2]ПМО взр'!NN$1421</f>
        <v>16227.008</v>
      </c>
      <c r="G1192" s="66">
        <f>H1192+I1192+J1192+K1192</f>
        <v>6444</v>
      </c>
      <c r="H1192" s="74">
        <f>'[2]ПМО взр'!N$1421</f>
        <v>888</v>
      </c>
      <c r="I1192" s="74">
        <f xml:space="preserve"> '[2]ПМО взр'!Z$1421</f>
        <v>71</v>
      </c>
      <c r="J1192" s="74">
        <f>'[2]ПМО взр'!AL$1421</f>
        <v>2723</v>
      </c>
      <c r="K1192" s="66">
        <f>'[2]ПМО взр'!BD$1421</f>
        <v>2762</v>
      </c>
      <c r="L1192" s="65">
        <f>M1192+N1192+O1192+P1192</f>
        <v>16227.008000000002</v>
      </c>
      <c r="M1192" s="65">
        <f>'[2]ПМО взр'!EW$1421</f>
        <v>2161.0839999999998</v>
      </c>
      <c r="N1192" s="65">
        <f>'[2]ПМО взр'!HE$1421</f>
        <v>196.26599999999999</v>
      </c>
      <c r="O1192" s="65">
        <f>'[2]ПМО взр'!JM$1421</f>
        <v>6817.27</v>
      </c>
      <c r="P1192" s="65">
        <f>'[2]ПМО взр'!MY$1421</f>
        <v>7052.3879999999999</v>
      </c>
      <c r="Q1192" s="45">
        <f t="shared" si="407"/>
        <v>0</v>
      </c>
      <c r="R1192" s="45">
        <f t="shared" si="395"/>
        <v>0</v>
      </c>
    </row>
    <row r="1193" spans="2:18" s="41" customFormat="1" ht="29.25" customHeight="1" x14ac:dyDescent="0.25">
      <c r="B1193" s="71"/>
      <c r="C1193" s="50" t="s">
        <v>46</v>
      </c>
      <c r="D1193" s="59" t="s">
        <v>30</v>
      </c>
      <c r="E1193" s="72">
        <f>'[2]ДВН1Этап новый '!BG$1178</f>
        <v>11976</v>
      </c>
      <c r="F1193" s="65">
        <f>'[2]ДВН1Этап новый '!NP$1178</f>
        <v>36003.004000000001</v>
      </c>
      <c r="G1193" s="66">
        <f>H1193+I1193+J1193+K1193</f>
        <v>11976</v>
      </c>
      <c r="H1193" s="66">
        <f>'[2]ДВН1Этап новый '!N$1178</f>
        <v>1386</v>
      </c>
      <c r="I1193" s="66">
        <f>'[2]ДВН1Этап новый '!Z$1178</f>
        <v>90</v>
      </c>
      <c r="J1193" s="66">
        <f>'[2]ДВН1Этап новый '!AL$1178</f>
        <v>1762</v>
      </c>
      <c r="K1193" s="66">
        <f>'[2]ДВН1Этап новый '!BD$1178</f>
        <v>8738</v>
      </c>
      <c r="L1193" s="65">
        <f t="shared" ref="L1193:L1196" si="408">M1193+N1193+O1193+P1193</f>
        <v>36003.004000000001</v>
      </c>
      <c r="M1193" s="65">
        <f>'[2]ДВН1Этап новый '!EY$1178</f>
        <v>4523.061999999999</v>
      </c>
      <c r="N1193" s="65">
        <f>'[2]ДВН1Этап новый '!HG$1178</f>
        <v>403.67600000000004</v>
      </c>
      <c r="O1193" s="65">
        <f>'[2]ДВН1Этап новый '!JO$1178</f>
        <v>4918.5410000000002</v>
      </c>
      <c r="P1193" s="65">
        <f>'[2]ДВН1Этап новый '!NA$1178</f>
        <v>26157.725000000006</v>
      </c>
      <c r="Q1193" s="45">
        <f t="shared" si="407"/>
        <v>0</v>
      </c>
      <c r="R1193" s="45">
        <f t="shared" si="395"/>
        <v>0</v>
      </c>
    </row>
    <row r="1194" spans="2:18" s="41" customFormat="1" ht="29.25" customHeight="1" x14ac:dyDescent="0.25">
      <c r="B1194" s="71"/>
      <c r="C1194" s="50" t="s">
        <v>47</v>
      </c>
      <c r="D1194" s="59" t="s">
        <v>30</v>
      </c>
      <c r="E1194" s="72">
        <f>'[2]ДВН2 этап'!BG$1184</f>
        <v>425</v>
      </c>
      <c r="F1194" s="65">
        <f>'[2]ДВН2 этап'!ND$1184</f>
        <v>1707.425</v>
      </c>
      <c r="G1194" s="77">
        <f t="shared" ref="G1194:G1196" si="409">H1194+I1194+J1194+K1194</f>
        <v>425</v>
      </c>
      <c r="H1194" s="66">
        <f>'[2]ДВН2 этап'!N$1184</f>
        <v>27</v>
      </c>
      <c r="I1194" s="66">
        <f>'[2]ДВН2 этап'!Z$1184</f>
        <v>5</v>
      </c>
      <c r="J1194" s="66">
        <f>'[2]ДВН2 этап'!AL$1184</f>
        <v>85</v>
      </c>
      <c r="K1194" s="66">
        <f>'[2]ДВН2 этап'!BD$1184</f>
        <v>308</v>
      </c>
      <c r="L1194" s="65">
        <f t="shared" si="408"/>
        <v>1707.425</v>
      </c>
      <c r="M1194" s="65">
        <f>'[2]ДВН2 этап'!EM$1184</f>
        <v>71.144999999999982</v>
      </c>
      <c r="N1194" s="65">
        <f>'[2]ДВН2 этап'!GU$1184</f>
        <v>22.824999999999999</v>
      </c>
      <c r="O1194" s="65">
        <f>'[2]ДВН2 этап'!JC$1184</f>
        <v>383.375</v>
      </c>
      <c r="P1194" s="65">
        <f>'[2]ДВН2 этап'!MO$1184</f>
        <v>1230.08</v>
      </c>
      <c r="Q1194" s="45">
        <f t="shared" si="407"/>
        <v>0</v>
      </c>
      <c r="R1194" s="45">
        <f t="shared" si="395"/>
        <v>0</v>
      </c>
    </row>
    <row r="1195" spans="2:18" s="41" customFormat="1" ht="29.25" customHeight="1" x14ac:dyDescent="0.25">
      <c r="B1195" s="71"/>
      <c r="C1195" s="50" t="s">
        <v>48</v>
      </c>
      <c r="D1195" s="50" t="s">
        <v>30</v>
      </c>
      <c r="E1195" s="72">
        <f>'[2]1 в 2 года Исследования кала'!$BF$181</f>
        <v>0</v>
      </c>
      <c r="F1195" s="65">
        <f>'[2]1 в 2 года Исследования кала'!$MY$181</f>
        <v>0</v>
      </c>
      <c r="G1195" s="67">
        <f t="shared" si="409"/>
        <v>0</v>
      </c>
      <c r="H1195" s="66">
        <f>'[2]1 в 2 года Исследования кала'!$M$181</f>
        <v>0</v>
      </c>
      <c r="I1195" s="66">
        <f>'[2]1 в 2 года Исследования кала'!$Y$181</f>
        <v>0</v>
      </c>
      <c r="J1195" s="66">
        <f>'[2]1 в 2 года Исследования кала'!$AK$181</f>
        <v>0</v>
      </c>
      <c r="K1195" s="66">
        <f>'[2]1 в 2 года Исследования кала'!$BC$181</f>
        <v>0</v>
      </c>
      <c r="L1195" s="68">
        <f t="shared" si="408"/>
        <v>0</v>
      </c>
      <c r="M1195" s="65">
        <f>'[2]1 в 2 года Исследования кала'!$EF$181</f>
        <v>0</v>
      </c>
      <c r="N1195" s="65">
        <f>'[2]1 в 2 года Исследования кала'!$GN$181</f>
        <v>0</v>
      </c>
      <c r="O1195" s="65">
        <f>'[2]1 в 2 года Исследования кала'!$IV$181</f>
        <v>0</v>
      </c>
      <c r="P1195" s="65">
        <f>'[2]1 в 2 года Исследования кала'!$MH$181</f>
        <v>0</v>
      </c>
      <c r="Q1195" s="45">
        <f t="shared" si="407"/>
        <v>0</v>
      </c>
      <c r="R1195" s="45">
        <f t="shared" si="395"/>
        <v>0</v>
      </c>
    </row>
    <row r="1196" spans="2:18" s="41" customFormat="1" ht="29.25" customHeight="1" x14ac:dyDescent="0.25">
      <c r="B1196" s="71"/>
      <c r="C1196" s="50" t="s">
        <v>49</v>
      </c>
      <c r="D1196" s="50" t="s">
        <v>30</v>
      </c>
      <c r="E1196" s="72">
        <f>[2]Маммография!$U$174</f>
        <v>0</v>
      </c>
      <c r="F1196" s="65">
        <f>[2]Маммография!$DT$174</f>
        <v>0</v>
      </c>
      <c r="G1196" s="66">
        <f t="shared" si="409"/>
        <v>0</v>
      </c>
      <c r="H1196" s="66">
        <f>[2]Маммография!$F$174</f>
        <v>0</v>
      </c>
      <c r="I1196" s="66">
        <f>[2]Маммография!$J$174</f>
        <v>0</v>
      </c>
      <c r="J1196" s="66">
        <f>[2]Маммография!$N$174</f>
        <v>0</v>
      </c>
      <c r="K1196" s="66">
        <f>[2]Маммография!$T$174</f>
        <v>0</v>
      </c>
      <c r="L1196" s="65">
        <f t="shared" si="408"/>
        <v>0</v>
      </c>
      <c r="M1196" s="65">
        <f>[2]Маммография!$AW$174</f>
        <v>0</v>
      </c>
      <c r="N1196" s="65">
        <f>[2]Маммография!$BQ$174</f>
        <v>0</v>
      </c>
      <c r="O1196" s="65">
        <f>[2]Маммография!$CK$174</f>
        <v>0</v>
      </c>
      <c r="P1196" s="65">
        <f>[2]Маммография!$DO$174</f>
        <v>0</v>
      </c>
      <c r="Q1196" s="45">
        <f t="shared" si="407"/>
        <v>0</v>
      </c>
      <c r="R1196" s="45">
        <f t="shared" si="395"/>
        <v>0</v>
      </c>
    </row>
    <row r="1197" spans="2:18" s="41" customFormat="1" ht="29.25" customHeight="1" x14ac:dyDescent="0.25">
      <c r="B1197" s="71"/>
      <c r="C1197" s="69" t="s">
        <v>6</v>
      </c>
      <c r="D1197" s="69"/>
      <c r="E1197" s="70">
        <f>E1109+E1133+E1134+E1135+E1136+E1141+E1161+E1186+E1192+E1193+E1194+E1195+E1196</f>
        <v>149644</v>
      </c>
      <c r="F1197" s="70">
        <f t="shared" ref="F1197:P1197" si="410">F1109+F1133+F1134+F1135+F1136+F1141+F1161+F1186+F1192+F1193+F1194+F1195+F1196</f>
        <v>194167.67894377862</v>
      </c>
      <c r="G1197" s="70">
        <f t="shared" si="410"/>
        <v>149644</v>
      </c>
      <c r="H1197" s="70">
        <f t="shared" si="410"/>
        <v>35178</v>
      </c>
      <c r="I1197" s="70">
        <f t="shared" si="410"/>
        <v>32817</v>
      </c>
      <c r="J1197" s="70">
        <f t="shared" si="410"/>
        <v>37041</v>
      </c>
      <c r="K1197" s="70">
        <f t="shared" si="410"/>
        <v>44608</v>
      </c>
      <c r="L1197" s="70">
        <f t="shared" si="410"/>
        <v>194167.67894377862</v>
      </c>
      <c r="M1197" s="70">
        <f t="shared" si="410"/>
        <v>41866.406613047657</v>
      </c>
      <c r="N1197" s="70">
        <f t="shared" si="410"/>
        <v>35665.981936247656</v>
      </c>
      <c r="O1197" s="70">
        <f t="shared" si="410"/>
        <v>46884.858542515663</v>
      </c>
      <c r="P1197" s="70">
        <f t="shared" si="410"/>
        <v>69750.43185196766</v>
      </c>
      <c r="Q1197" s="45">
        <f t="shared" si="407"/>
        <v>0</v>
      </c>
      <c r="R1197" s="45">
        <f t="shared" si="395"/>
        <v>0</v>
      </c>
    </row>
    <row r="1198" spans="2:18" s="41" customFormat="1" ht="29.25" customHeight="1" x14ac:dyDescent="0.25">
      <c r="B1198" s="71" t="s">
        <v>93</v>
      </c>
      <c r="C1198" s="50" t="s">
        <v>12</v>
      </c>
      <c r="D1198" s="59" t="s">
        <v>13</v>
      </c>
      <c r="E1198" s="72">
        <f>SUM(E1199:E1220)</f>
        <v>39721</v>
      </c>
      <c r="F1198" s="72">
        <f t="shared" ref="F1198:P1198" si="411">SUM(F1199:F1220)</f>
        <v>79685.229130620894</v>
      </c>
      <c r="G1198" s="72">
        <f t="shared" si="411"/>
        <v>39721</v>
      </c>
      <c r="H1198" s="72">
        <f t="shared" si="411"/>
        <v>8808</v>
      </c>
      <c r="I1198" s="72">
        <f t="shared" si="411"/>
        <v>10161</v>
      </c>
      <c r="J1198" s="72">
        <f t="shared" si="411"/>
        <v>9961</v>
      </c>
      <c r="K1198" s="72">
        <f t="shared" si="411"/>
        <v>10791</v>
      </c>
      <c r="L1198" s="72">
        <f t="shared" si="411"/>
        <v>79685.229130620894</v>
      </c>
      <c r="M1198" s="72">
        <f t="shared" si="411"/>
        <v>17910.619276458168</v>
      </c>
      <c r="N1198" s="72">
        <f t="shared" si="411"/>
        <v>20383.588011024589</v>
      </c>
      <c r="O1198" s="72">
        <f t="shared" si="411"/>
        <v>19937.642466645393</v>
      </c>
      <c r="P1198" s="72">
        <f t="shared" si="411"/>
        <v>21453.379376492747</v>
      </c>
      <c r="Q1198" s="45">
        <f t="shared" si="407"/>
        <v>0</v>
      </c>
      <c r="R1198" s="45">
        <f t="shared" si="395"/>
        <v>0</v>
      </c>
    </row>
    <row r="1199" spans="2:18" s="41" customFormat="1" ht="29.25" customHeight="1" x14ac:dyDescent="0.25">
      <c r="B1199" s="71"/>
      <c r="C1199" s="1" t="s">
        <v>24</v>
      </c>
      <c r="D1199" s="61" t="s">
        <v>13</v>
      </c>
      <c r="E1199" s="73">
        <f>[1]заб.без.стом.!W$284</f>
        <v>1088</v>
      </c>
      <c r="F1199" s="63">
        <f>[1]заб.без.стом.!EQ$284</f>
        <v>2503.7029987890469</v>
      </c>
      <c r="G1199" s="64">
        <f>SUM(H1199:K1199)</f>
        <v>1088</v>
      </c>
      <c r="H1199" s="64">
        <f>[1]заб.без.стом.!G$284</f>
        <v>248</v>
      </c>
      <c r="I1199" s="64">
        <f>[1]заб.без.стом.!K$284</f>
        <v>306</v>
      </c>
      <c r="J1199" s="64">
        <f>[1]заб.без.стом.!O$284</f>
        <v>269</v>
      </c>
      <c r="K1199" s="64">
        <f>[1]заб.без.стом.!V$284</f>
        <v>265</v>
      </c>
      <c r="L1199" s="63">
        <f>SUM(M1199:P1199)</f>
        <v>2503.7029987890473</v>
      </c>
      <c r="M1199" s="63">
        <f>[1]заб.без.стом.!BO$284</f>
        <v>570.69700707691516</v>
      </c>
      <c r="N1199" s="63">
        <f>[1]заб.без.стом.!CI$284</f>
        <v>704.16646840941951</v>
      </c>
      <c r="O1199" s="63">
        <f>[1]заб.без.стом.!DC$284</f>
        <v>619.0221568697184</v>
      </c>
      <c r="P1199" s="63">
        <f>[1]заб.без.стом.!EL$284</f>
        <v>609.81736643299405</v>
      </c>
      <c r="Q1199" s="45">
        <f t="shared" si="407"/>
        <v>0</v>
      </c>
      <c r="R1199" s="45">
        <f t="shared" si="395"/>
        <v>0</v>
      </c>
    </row>
    <row r="1200" spans="2:18" s="41" customFormat="1" ht="29.25" customHeight="1" x14ac:dyDescent="0.25">
      <c r="B1200" s="71"/>
      <c r="C1200" s="1" t="s">
        <v>15</v>
      </c>
      <c r="D1200" s="61" t="s">
        <v>13</v>
      </c>
      <c r="E1200" s="73">
        <f>[1]заб.без.стом.!W$285</f>
        <v>16879</v>
      </c>
      <c r="F1200" s="63">
        <f>[1]заб.без.стом.!EQ$285</f>
        <v>30251.875673796188</v>
      </c>
      <c r="G1200" s="64">
        <f t="shared" ref="G1200:G1220" si="412">SUM(H1200:K1200)</f>
        <v>16879</v>
      </c>
      <c r="H1200" s="64">
        <f>[1]заб.без.стом.!G$285</f>
        <v>3950</v>
      </c>
      <c r="I1200" s="64">
        <f>[1]заб.без.стом.!K$285</f>
        <v>4375</v>
      </c>
      <c r="J1200" s="64">
        <f>[1]заб.без.стом.!O$285</f>
        <v>4217</v>
      </c>
      <c r="K1200" s="64">
        <f>[1]заб.без.стом.!V$285</f>
        <v>4337</v>
      </c>
      <c r="L1200" s="63">
        <f t="shared" ref="L1200:L1220" si="413">SUM(M1200:P1200)</f>
        <v>30251.875673796188</v>
      </c>
      <c r="M1200" s="63">
        <f>[1]заб.без.стом.!BO$285</f>
        <v>7079.5016832451529</v>
      </c>
      <c r="N1200" s="63">
        <f>[1]заб.без.стом.!CI$285</f>
        <v>7841.2202187841895</v>
      </c>
      <c r="O1200" s="63">
        <f>[1]заб.без.стом.!DC$285</f>
        <v>7558.0401514543828</v>
      </c>
      <c r="P1200" s="63">
        <f>[1]заб.без.стом.!EL$285</f>
        <v>7773.1136203124624</v>
      </c>
      <c r="Q1200" s="45">
        <f t="shared" si="407"/>
        <v>0</v>
      </c>
      <c r="R1200" s="45">
        <f t="shared" si="395"/>
        <v>0</v>
      </c>
    </row>
    <row r="1201" spans="2:18" s="41" customFormat="1" ht="29.25" customHeight="1" x14ac:dyDescent="0.25">
      <c r="B1201" s="71"/>
      <c r="C1201" s="1" t="s">
        <v>18</v>
      </c>
      <c r="D1201" s="61" t="s">
        <v>13</v>
      </c>
      <c r="E1201" s="73">
        <f>[1]заб.без.стом.!W$287</f>
        <v>537</v>
      </c>
      <c r="F1201" s="63">
        <f>[1]заб.без.стом.!EQ$287</f>
        <v>1841.7325288479769</v>
      </c>
      <c r="G1201" s="64">
        <f t="shared" si="412"/>
        <v>537</v>
      </c>
      <c r="H1201" s="64">
        <f>[1]заб.без.стом.!G$287</f>
        <v>142</v>
      </c>
      <c r="I1201" s="64">
        <f>[1]заб.без.стом.!K$287</f>
        <v>183</v>
      </c>
      <c r="J1201" s="64">
        <f>[1]заб.без.стом.!O$287</f>
        <v>79</v>
      </c>
      <c r="K1201" s="64">
        <f>[1]заб.без.стом.!V$287</f>
        <v>133</v>
      </c>
      <c r="L1201" s="63">
        <f t="shared" si="413"/>
        <v>1841.7325288479774</v>
      </c>
      <c r="M1201" s="63">
        <f>[1]заб.без.стом.!BO$287</f>
        <v>487.01307094304047</v>
      </c>
      <c r="N1201" s="63">
        <f>[1]заб.без.стом.!CI$287</f>
        <v>627.62952100405926</v>
      </c>
      <c r="O1201" s="63">
        <f>[1]заб.без.стом.!DC$287</f>
        <v>270.94389158098733</v>
      </c>
      <c r="P1201" s="63">
        <f>[1]заб.без.стом.!EL$287</f>
        <v>456.14604531989005</v>
      </c>
      <c r="Q1201" s="45">
        <f t="shared" si="407"/>
        <v>0</v>
      </c>
      <c r="R1201" s="45">
        <f t="shared" si="395"/>
        <v>0</v>
      </c>
    </row>
    <row r="1202" spans="2:18" s="41" customFormat="1" ht="29.25" customHeight="1" x14ac:dyDescent="0.25">
      <c r="B1202" s="71"/>
      <c r="C1202" s="1" t="s">
        <v>51</v>
      </c>
      <c r="D1202" s="61" t="s">
        <v>13</v>
      </c>
      <c r="E1202" s="73">
        <f>[1]заб.без.стом.!W$288</f>
        <v>1612</v>
      </c>
      <c r="F1202" s="63">
        <f>[1]заб.без.стом.!EQ$288</f>
        <v>5421.6215672306935</v>
      </c>
      <c r="G1202" s="64">
        <f t="shared" si="412"/>
        <v>1612</v>
      </c>
      <c r="H1202" s="64">
        <f>[1]заб.без.стом.!G$288</f>
        <v>422</v>
      </c>
      <c r="I1202" s="64">
        <f>[1]заб.без.стом.!K$288</f>
        <v>432</v>
      </c>
      <c r="J1202" s="64">
        <f>[1]заб.без.стом.!O$288</f>
        <v>361</v>
      </c>
      <c r="K1202" s="64">
        <f>[1]заб.без.стом.!V$288</f>
        <v>397</v>
      </c>
      <c r="L1202" s="63">
        <f t="shared" si="413"/>
        <v>5421.6215672306926</v>
      </c>
      <c r="M1202" s="63">
        <f>[1]заб.без.стом.!BO$288</f>
        <v>1419.3078792626256</v>
      </c>
      <c r="N1202" s="63">
        <f>[1]заб.без.стом.!CI$288</f>
        <v>1452.940767396811</v>
      </c>
      <c r="O1202" s="63">
        <f>[1]заб.без.стом.!DC$288</f>
        <v>1214.1472616440942</v>
      </c>
      <c r="P1202" s="63">
        <f>[1]заб.без.стом.!EL$288</f>
        <v>1335.2256589271619</v>
      </c>
      <c r="Q1202" s="45">
        <f t="shared" si="407"/>
        <v>0</v>
      </c>
      <c r="R1202" s="45">
        <f t="shared" ref="R1202:R1265" si="414">F1202-L1202</f>
        <v>0</v>
      </c>
    </row>
    <row r="1203" spans="2:18" s="41" customFormat="1" ht="29.25" customHeight="1" x14ac:dyDescent="0.25">
      <c r="B1203" s="71"/>
      <c r="C1203" s="1" t="s">
        <v>20</v>
      </c>
      <c r="D1203" s="61" t="s">
        <v>13</v>
      </c>
      <c r="E1203" s="73">
        <f>[1]заб.без.стом.!W$289</f>
        <v>2271</v>
      </c>
      <c r="F1203" s="63">
        <f>[1]заб.без.стом.!EQ$289</f>
        <v>5125.519390249332</v>
      </c>
      <c r="G1203" s="64">
        <f t="shared" si="412"/>
        <v>2271</v>
      </c>
      <c r="H1203" s="64">
        <f>[1]заб.без.стом.!G$289</f>
        <v>604</v>
      </c>
      <c r="I1203" s="64">
        <f>[1]заб.без.стом.!K$289</f>
        <v>566</v>
      </c>
      <c r="J1203" s="64">
        <f>[1]заб.без.стом.!O$289</f>
        <v>520</v>
      </c>
      <c r="K1203" s="64">
        <f>[1]заб.без.стом.!V$289</f>
        <v>581</v>
      </c>
      <c r="L1203" s="63">
        <f t="shared" si="413"/>
        <v>5125.519390249332</v>
      </c>
      <c r="M1203" s="63">
        <f>[1]заб.без.стом.!BO$289</f>
        <v>1363.1940606387479</v>
      </c>
      <c r="N1203" s="63">
        <f>[1]заб.без.стом.!CI$289</f>
        <v>1277.430195896575</v>
      </c>
      <c r="O1203" s="63">
        <f>[1]заб.без.стом.!DC$289</f>
        <v>1173.6107806823659</v>
      </c>
      <c r="P1203" s="63">
        <f>[1]заб.без.стом.!EL$289</f>
        <v>1311.2843530316434</v>
      </c>
      <c r="Q1203" s="45">
        <f t="shared" si="407"/>
        <v>0</v>
      </c>
      <c r="R1203" s="45">
        <f t="shared" si="414"/>
        <v>0</v>
      </c>
    </row>
    <row r="1204" spans="2:18" s="41" customFormat="1" ht="29.25" customHeight="1" x14ac:dyDescent="0.25">
      <c r="B1204" s="71"/>
      <c r="C1204" s="1" t="s">
        <v>16</v>
      </c>
      <c r="D1204" s="61" t="s">
        <v>13</v>
      </c>
      <c r="E1204" s="73">
        <f>[1]заб.без.стом.!W$290</f>
        <v>499</v>
      </c>
      <c r="F1204" s="63">
        <f>[1]заб.без.стом.!EQ$290</f>
        <v>1159.3389301254251</v>
      </c>
      <c r="G1204" s="64">
        <f t="shared" si="412"/>
        <v>499</v>
      </c>
      <c r="H1204" s="64">
        <f>[1]заб.без.стом.!G$290</f>
        <v>114</v>
      </c>
      <c r="I1204" s="64">
        <f>[1]заб.без.стом.!K$290</f>
        <v>117</v>
      </c>
      <c r="J1204" s="64">
        <f>[1]заб.без.стом.!O$290</f>
        <v>117</v>
      </c>
      <c r="K1204" s="64">
        <f>[1]заб.без.стом.!V$290</f>
        <v>151</v>
      </c>
      <c r="L1204" s="63">
        <f t="shared" si="413"/>
        <v>1159.3389301254251</v>
      </c>
      <c r="M1204" s="63">
        <f>[1]заб.без.стом.!BO$290</f>
        <v>264.85899405671034</v>
      </c>
      <c r="N1204" s="63">
        <f>[1]заб.без.стом.!CI$290</f>
        <v>271.82896758451852</v>
      </c>
      <c r="O1204" s="63">
        <f>[1]заб.без.стом.!DC$290</f>
        <v>271.82896758451852</v>
      </c>
      <c r="P1204" s="63">
        <f>[1]заб.без.стом.!EL$290</f>
        <v>350.82200089967773</v>
      </c>
      <c r="Q1204" s="45">
        <f t="shared" si="407"/>
        <v>0</v>
      </c>
      <c r="R1204" s="45">
        <f t="shared" si="414"/>
        <v>0</v>
      </c>
    </row>
    <row r="1205" spans="2:18" s="41" customFormat="1" ht="29.25" customHeight="1" x14ac:dyDescent="0.25">
      <c r="B1205" s="71"/>
      <c r="C1205" s="1" t="s">
        <v>17</v>
      </c>
      <c r="D1205" s="61" t="s">
        <v>13</v>
      </c>
      <c r="E1205" s="73">
        <f>[1]заб.без.стом.!W$291</f>
        <v>2455</v>
      </c>
      <c r="F1205" s="63">
        <f>[1]заб.без.стом.!EQ$291</f>
        <v>5106.2247333723526</v>
      </c>
      <c r="G1205" s="64">
        <f t="shared" si="412"/>
        <v>2455</v>
      </c>
      <c r="H1205" s="64">
        <f>[1]заб.без.стом.!G$291</f>
        <v>563</v>
      </c>
      <c r="I1205" s="64">
        <f>[1]заб.без.стом.!K$291</f>
        <v>592</v>
      </c>
      <c r="J1205" s="64">
        <f>[1]заб.без.стом.!O$291</f>
        <v>650</v>
      </c>
      <c r="K1205" s="64">
        <f>[1]заб.без.стом.!V$291</f>
        <v>650</v>
      </c>
      <c r="L1205" s="63">
        <f t="shared" si="413"/>
        <v>5106.2247333723517</v>
      </c>
      <c r="M1205" s="63">
        <f>[1]заб.без.стом.!BO$291</f>
        <v>1170.9998064719487</v>
      </c>
      <c r="N1205" s="63">
        <f>[1]заб.без.стом.!CI$291</f>
        <v>1231.3177361125997</v>
      </c>
      <c r="O1205" s="63">
        <f>[1]заб.без.стом.!DC$291</f>
        <v>1351.9535953939017</v>
      </c>
      <c r="P1205" s="63">
        <f>[1]заб.без.стом.!EL$291</f>
        <v>1351.9535953939014</v>
      </c>
      <c r="Q1205" s="45">
        <f t="shared" si="407"/>
        <v>0</v>
      </c>
      <c r="R1205" s="45">
        <f t="shared" si="414"/>
        <v>0</v>
      </c>
    </row>
    <row r="1206" spans="2:18" s="41" customFormat="1" ht="29.25" customHeight="1" x14ac:dyDescent="0.25">
      <c r="B1206" s="71"/>
      <c r="C1206" s="1" t="s">
        <v>82</v>
      </c>
      <c r="D1206" s="61" t="s">
        <v>13</v>
      </c>
      <c r="E1206" s="73">
        <f>[1]заб.без.стом.!W$292</f>
        <v>831</v>
      </c>
      <c r="F1206" s="63">
        <f>[1]заб.без.стом.!EQ$292</f>
        <v>1213.5719622417992</v>
      </c>
      <c r="G1206" s="64">
        <f t="shared" si="412"/>
        <v>831</v>
      </c>
      <c r="H1206" s="64">
        <f>[1]заб.без.стом.!G$292</f>
        <v>189</v>
      </c>
      <c r="I1206" s="64">
        <f>[1]заб.без.стом.!K$292</f>
        <v>200</v>
      </c>
      <c r="J1206" s="64">
        <f>[1]заб.без.стом.!O$292</f>
        <v>221</v>
      </c>
      <c r="K1206" s="64">
        <f>[1]заб.без.стом.!V$292</f>
        <v>221</v>
      </c>
      <c r="L1206" s="63">
        <f t="shared" si="413"/>
        <v>1213.5719622417992</v>
      </c>
      <c r="M1206" s="63">
        <f>[1]заб.без.стом.!BO$292</f>
        <v>276.0109517012034</v>
      </c>
      <c r="N1206" s="63">
        <f>[1]заб.без.стом.!CI$292</f>
        <v>292.07508116529459</v>
      </c>
      <c r="O1206" s="63">
        <f>[1]заб.без.стом.!DC$292</f>
        <v>322.74296468765056</v>
      </c>
      <c r="P1206" s="63">
        <f>[1]заб.без.стом.!EL$292</f>
        <v>322.74296468765056</v>
      </c>
      <c r="Q1206" s="45">
        <f t="shared" si="407"/>
        <v>0</v>
      </c>
      <c r="R1206" s="45">
        <f t="shared" si="414"/>
        <v>0</v>
      </c>
    </row>
    <row r="1207" spans="2:18" s="41" customFormat="1" ht="29.25" customHeight="1" x14ac:dyDescent="0.25">
      <c r="B1207" s="71"/>
      <c r="C1207" s="1" t="s">
        <v>52</v>
      </c>
      <c r="D1207" s="61" t="s">
        <v>13</v>
      </c>
      <c r="E1207" s="73">
        <f>[1]заб.без.стом.!W$293</f>
        <v>2552</v>
      </c>
      <c r="F1207" s="63">
        <f>[1]заб.без.стом.!EQ$293</f>
        <v>4573.8957710485147</v>
      </c>
      <c r="G1207" s="64">
        <f t="shared" si="412"/>
        <v>2552</v>
      </c>
      <c r="H1207" s="64">
        <f>[1]заб.без.стом.!G$293</f>
        <v>637</v>
      </c>
      <c r="I1207" s="64">
        <f>[1]заб.без.стом.!K$293</f>
        <v>654</v>
      </c>
      <c r="J1207" s="64">
        <f>[1]заб.без.стом.!O$293</f>
        <v>569</v>
      </c>
      <c r="K1207" s="64">
        <f>[1]заб.без.стом.!V$293</f>
        <v>692</v>
      </c>
      <c r="L1207" s="63">
        <f t="shared" si="413"/>
        <v>4573.8957710485147</v>
      </c>
      <c r="M1207" s="63">
        <f>[1]заб.без.стом.!BO$293</f>
        <v>1141.6816638549781</v>
      </c>
      <c r="N1207" s="63">
        <f>[1]заб.без.стом.!CI$293</f>
        <v>1172.1504052765395</v>
      </c>
      <c r="O1207" s="63">
        <f>[1]заб.без.стом.!DC$293</f>
        <v>1019.8066981687323</v>
      </c>
      <c r="P1207" s="63">
        <f>[1]заб.без.стом.!EL$293</f>
        <v>1240.2570037482649</v>
      </c>
      <c r="Q1207" s="45">
        <f t="shared" si="407"/>
        <v>0</v>
      </c>
      <c r="R1207" s="45">
        <f t="shared" si="414"/>
        <v>0</v>
      </c>
    </row>
    <row r="1208" spans="2:18" s="41" customFormat="1" ht="29.25" customHeight="1" x14ac:dyDescent="0.25">
      <c r="B1208" s="71"/>
      <c r="C1208" s="1" t="s">
        <v>94</v>
      </c>
      <c r="D1208" s="61" t="s">
        <v>13</v>
      </c>
      <c r="E1208" s="73">
        <f>[1]заб.без.стом.!W$294</f>
        <v>1652</v>
      </c>
      <c r="F1208" s="63">
        <f>[1]заб.без.стом.!EQ$294</f>
        <v>2960.8447546129096</v>
      </c>
      <c r="G1208" s="64">
        <f t="shared" si="412"/>
        <v>1652</v>
      </c>
      <c r="H1208" s="64">
        <f>[1]заб.без.стом.!G$294</f>
        <v>0</v>
      </c>
      <c r="I1208" s="64">
        <f>[1]заб.без.стом.!K$294</f>
        <v>552</v>
      </c>
      <c r="J1208" s="64">
        <f>[1]заб.без.стом.!O$294</f>
        <v>552</v>
      </c>
      <c r="K1208" s="64">
        <f>[1]заб.без.стом.!V$294</f>
        <v>548</v>
      </c>
      <c r="L1208" s="63">
        <f t="shared" si="413"/>
        <v>2960.8447546129096</v>
      </c>
      <c r="M1208" s="63">
        <f>[1]заб.без.стом.!BO$294</f>
        <v>0</v>
      </c>
      <c r="N1208" s="63">
        <f>[1]заб.без.стом.!CI$294</f>
        <v>989.33795674717078</v>
      </c>
      <c r="O1208" s="63">
        <f>[1]заб.без.стом.!DC$294</f>
        <v>989.33795674717078</v>
      </c>
      <c r="P1208" s="63">
        <f>[1]заб.без.стом.!EL$294</f>
        <v>982.16884111856803</v>
      </c>
      <c r="Q1208" s="45">
        <f t="shared" si="407"/>
        <v>0</v>
      </c>
      <c r="R1208" s="45">
        <f t="shared" si="414"/>
        <v>0</v>
      </c>
    </row>
    <row r="1209" spans="2:18" s="41" customFormat="1" ht="29.25" customHeight="1" x14ac:dyDescent="0.25">
      <c r="B1209" s="71"/>
      <c r="C1209" s="1" t="s">
        <v>83</v>
      </c>
      <c r="D1209" s="61" t="s">
        <v>13</v>
      </c>
      <c r="E1209" s="73">
        <f>[1]заб.без.стом.!W$295</f>
        <v>900</v>
      </c>
      <c r="F1209" s="63">
        <f>[1]заб.без.стом.!EQ$295</f>
        <v>1613.0510164356044</v>
      </c>
      <c r="G1209" s="64">
        <f t="shared" si="412"/>
        <v>900</v>
      </c>
      <c r="H1209" s="64">
        <f>[1]заб.без.стом.!G$295</f>
        <v>225</v>
      </c>
      <c r="I1209" s="64">
        <f>[1]заб.без.стом.!K$295</f>
        <v>276</v>
      </c>
      <c r="J1209" s="64">
        <f>[1]заб.без.стом.!O$295</f>
        <v>212</v>
      </c>
      <c r="K1209" s="64">
        <f>[1]заб.без.стом.!V$295</f>
        <v>187</v>
      </c>
      <c r="L1209" s="63">
        <f t="shared" si="413"/>
        <v>1613.0510164356047</v>
      </c>
      <c r="M1209" s="63">
        <f>[1]заб.без.стом.!BO$295</f>
        <v>403.26275410890111</v>
      </c>
      <c r="N1209" s="63">
        <f>[1]заб.без.стом.!CI$295</f>
        <v>494.66897837358539</v>
      </c>
      <c r="O1209" s="63">
        <f>[1]заб.без.стом.!DC$295</f>
        <v>379.96312831594241</v>
      </c>
      <c r="P1209" s="63">
        <f>[1]заб.без.стом.!EL$295</f>
        <v>335.15615563717563</v>
      </c>
      <c r="Q1209" s="45">
        <f t="shared" si="407"/>
        <v>0</v>
      </c>
      <c r="R1209" s="45">
        <f t="shared" si="414"/>
        <v>0</v>
      </c>
    </row>
    <row r="1210" spans="2:18" s="41" customFormat="1" ht="29.25" customHeight="1" x14ac:dyDescent="0.25">
      <c r="B1210" s="71"/>
      <c r="C1210" s="1" t="s">
        <v>53</v>
      </c>
      <c r="D1210" s="61" t="s">
        <v>13</v>
      </c>
      <c r="E1210" s="73">
        <f>[1]заб.без.стом.!W$296</f>
        <v>664</v>
      </c>
      <c r="F1210" s="63">
        <f>[1]заб.без.стом.!EQ$296</f>
        <v>1190.0731943480459</v>
      </c>
      <c r="G1210" s="64">
        <f t="shared" si="412"/>
        <v>664</v>
      </c>
      <c r="H1210" s="64">
        <f>[1]заб.без.стом.!G$296</f>
        <v>175</v>
      </c>
      <c r="I1210" s="64">
        <f>[1]заб.без.стом.!K$296</f>
        <v>197</v>
      </c>
      <c r="J1210" s="64">
        <f>[1]заб.без.стом.!O$296</f>
        <v>146</v>
      </c>
      <c r="K1210" s="64">
        <f>[1]заб.без.стом.!V$296</f>
        <v>146</v>
      </c>
      <c r="L1210" s="63">
        <f t="shared" si="413"/>
        <v>1190.0731943480459</v>
      </c>
      <c r="M1210" s="63">
        <f>[1]заб.без.стом.!BO$296</f>
        <v>313.64880875136754</v>
      </c>
      <c r="N1210" s="63">
        <f>[1]заб.без.стом.!CI$296</f>
        <v>353.07894470868234</v>
      </c>
      <c r="O1210" s="63">
        <f>[1]заб.без.стом.!DC$296</f>
        <v>261.67272044399812</v>
      </c>
      <c r="P1210" s="63">
        <f>[1]заб.без.стом.!EL$296</f>
        <v>261.67272044399812</v>
      </c>
      <c r="Q1210" s="45">
        <f t="shared" si="407"/>
        <v>0</v>
      </c>
      <c r="R1210" s="45">
        <f t="shared" si="414"/>
        <v>0</v>
      </c>
    </row>
    <row r="1211" spans="2:18" s="41" customFormat="1" ht="29.25" customHeight="1" x14ac:dyDescent="0.25">
      <c r="B1211" s="71"/>
      <c r="C1211" s="1" t="s">
        <v>23</v>
      </c>
      <c r="D1211" s="61" t="s">
        <v>13</v>
      </c>
      <c r="E1211" s="73">
        <f>[1]заб.без.стом.!W$297</f>
        <v>727</v>
      </c>
      <c r="F1211" s="63">
        <f>[1]заб.без.стом.!EQ$297</f>
        <v>1302.9867654985383</v>
      </c>
      <c r="G1211" s="64">
        <f t="shared" si="412"/>
        <v>727</v>
      </c>
      <c r="H1211" s="64">
        <f>[1]заб.без.стом.!G$297</f>
        <v>62</v>
      </c>
      <c r="I1211" s="64">
        <f>[1]заб.без.стом.!K$297</f>
        <v>281</v>
      </c>
      <c r="J1211" s="64">
        <f>[1]заб.без.стом.!O$297</f>
        <v>192</v>
      </c>
      <c r="K1211" s="64">
        <f>[1]заб.без.стом.!V$297</f>
        <v>192</v>
      </c>
      <c r="L1211" s="63">
        <f t="shared" si="413"/>
        <v>1302.9867654985383</v>
      </c>
      <c r="M1211" s="63">
        <f>[1]заб.без.стом.!BO$297</f>
        <v>111.12129224334166</v>
      </c>
      <c r="N1211" s="63">
        <f>[1]заб.без.стом.!CI$297</f>
        <v>503.63037290933869</v>
      </c>
      <c r="O1211" s="63">
        <f>[1]заб.без.стом.!DC$297</f>
        <v>344.11755017292899</v>
      </c>
      <c r="P1211" s="63">
        <f>[1]заб.без.стом.!EL$297</f>
        <v>344.11755017292893</v>
      </c>
      <c r="Q1211" s="45">
        <f t="shared" si="407"/>
        <v>0</v>
      </c>
      <c r="R1211" s="45">
        <f t="shared" si="414"/>
        <v>0</v>
      </c>
    </row>
    <row r="1212" spans="2:18" s="41" customFormat="1" ht="29.25" customHeight="1" x14ac:dyDescent="0.25">
      <c r="B1212" s="71"/>
      <c r="C1212" s="1" t="s">
        <v>22</v>
      </c>
      <c r="D1212" s="61" t="s">
        <v>13</v>
      </c>
      <c r="E1212" s="73">
        <f>[1]заб.без.стом.!W$298</f>
        <v>1267</v>
      </c>
      <c r="F1212" s="63">
        <f>[1]заб.без.стом.!EQ$298</f>
        <v>2803.4782411850629</v>
      </c>
      <c r="G1212" s="64">
        <f t="shared" si="412"/>
        <v>1267</v>
      </c>
      <c r="H1212" s="64">
        <f>[1]заб.без.стом.!G$298</f>
        <v>291</v>
      </c>
      <c r="I1212" s="64">
        <f>[1]заб.без.стом.!K$298</f>
        <v>304</v>
      </c>
      <c r="J1212" s="64">
        <f>[1]заб.без.стом.!O$298</f>
        <v>336</v>
      </c>
      <c r="K1212" s="64">
        <f>[1]заб.без.стом.!V$298</f>
        <v>336</v>
      </c>
      <c r="L1212" s="63">
        <f t="shared" si="413"/>
        <v>2803.4782411850629</v>
      </c>
      <c r="M1212" s="63">
        <f>[1]заб.без.стом.!BO$298</f>
        <v>643.89279256894497</v>
      </c>
      <c r="N1212" s="63">
        <f>[1]заб.без.стом.!CI$298</f>
        <v>672.65776268370882</v>
      </c>
      <c r="O1212" s="63">
        <f>[1]заб.без.стом.!DC$298</f>
        <v>743.46384296620454</v>
      </c>
      <c r="P1212" s="63">
        <f>[1]заб.без.стом.!EL$298</f>
        <v>743.46384296620454</v>
      </c>
      <c r="Q1212" s="45">
        <f t="shared" si="407"/>
        <v>0</v>
      </c>
      <c r="R1212" s="45">
        <f t="shared" si="414"/>
        <v>0</v>
      </c>
    </row>
    <row r="1213" spans="2:18" s="41" customFormat="1" ht="29.25" customHeight="1" x14ac:dyDescent="0.25">
      <c r="B1213" s="71"/>
      <c r="C1213" s="1" t="s">
        <v>21</v>
      </c>
      <c r="D1213" s="61" t="s">
        <v>13</v>
      </c>
      <c r="E1213" s="73">
        <f>[1]заб.без.стом.!W$299</f>
        <v>1420</v>
      </c>
      <c r="F1213" s="63">
        <f>[1]заб.без.стом.!EQ$299</f>
        <v>2482.1956519032392</v>
      </c>
      <c r="G1213" s="64">
        <f t="shared" si="412"/>
        <v>1420</v>
      </c>
      <c r="H1213" s="64">
        <f>[1]заб.без.стом.!G$299</f>
        <v>341</v>
      </c>
      <c r="I1213" s="64">
        <f>[1]заб.без.стом.!K$299</f>
        <v>339</v>
      </c>
      <c r="J1213" s="64">
        <f>[1]заб.без.стом.!O$299</f>
        <v>339</v>
      </c>
      <c r="K1213" s="64">
        <f>[1]заб.без.стом.!V$299</f>
        <v>401</v>
      </c>
      <c r="L1213" s="63">
        <f t="shared" si="413"/>
        <v>2482.1956519032392</v>
      </c>
      <c r="M1213" s="63">
        <f>[1]заб.без.стом.!BO$299</f>
        <v>596.07656147817227</v>
      </c>
      <c r="N1213" s="63">
        <f>[1]заб.без.стом.!CI$299</f>
        <v>592.58051126422401</v>
      </c>
      <c r="O1213" s="63">
        <f>[1]заб.без.стом.!DC$299</f>
        <v>592.58051126422401</v>
      </c>
      <c r="P1213" s="63">
        <f>[1]заб.без.стом.!EL$299</f>
        <v>700.95806789661901</v>
      </c>
      <c r="Q1213" s="45">
        <f t="shared" si="407"/>
        <v>0</v>
      </c>
      <c r="R1213" s="45">
        <f t="shared" si="414"/>
        <v>0</v>
      </c>
    </row>
    <row r="1214" spans="2:18" s="41" customFormat="1" ht="29.25" customHeight="1" x14ac:dyDescent="0.25">
      <c r="B1214" s="71"/>
      <c r="C1214" s="1" t="s">
        <v>88</v>
      </c>
      <c r="D1214" s="61" t="s">
        <v>13</v>
      </c>
      <c r="E1214" s="73">
        <f>[1]заб.без.стом.!W$300</f>
        <v>714</v>
      </c>
      <c r="F1214" s="63">
        <f>[1]заб.без.стом.!EQ$300</f>
        <v>1279.6871397055795</v>
      </c>
      <c r="G1214" s="64">
        <f t="shared" si="412"/>
        <v>714</v>
      </c>
      <c r="H1214" s="64">
        <f>[1]заб.без.стом.!G$300</f>
        <v>0</v>
      </c>
      <c r="I1214" s="64">
        <f>[1]заб.без.стом.!K$300</f>
        <v>0</v>
      </c>
      <c r="J1214" s="64">
        <f>[1]заб.без.стом.!O$300</f>
        <v>180</v>
      </c>
      <c r="K1214" s="64">
        <f>[1]заб.без.стом.!V$300</f>
        <v>534</v>
      </c>
      <c r="L1214" s="63">
        <f t="shared" si="413"/>
        <v>1279.6871397055797</v>
      </c>
      <c r="M1214" s="63">
        <f>[1]заб.без.стом.!BO$300</f>
        <v>0</v>
      </c>
      <c r="N1214" s="63">
        <f>[1]заб.без.стом.!CI$300</f>
        <v>0</v>
      </c>
      <c r="O1214" s="63">
        <f>[1]заб.без.стом.!DC$300</f>
        <v>322.6102032871209</v>
      </c>
      <c r="P1214" s="63">
        <f>[1]заб.без.стом.!EL$300</f>
        <v>957.07693641845879</v>
      </c>
      <c r="Q1214" s="45">
        <f t="shared" si="407"/>
        <v>0</v>
      </c>
      <c r="R1214" s="45">
        <f t="shared" si="414"/>
        <v>0</v>
      </c>
    </row>
    <row r="1215" spans="2:18" s="41" customFormat="1" ht="29.25" customHeight="1" x14ac:dyDescent="0.25">
      <c r="B1215" s="71"/>
      <c r="C1215" s="1" t="s">
        <v>54</v>
      </c>
      <c r="D1215" s="61" t="s">
        <v>13</v>
      </c>
      <c r="E1215" s="73">
        <f>[1]заб.без.стом.!W$301</f>
        <v>832</v>
      </c>
      <c r="F1215" s="63">
        <f>[1]заб.без.стом.!EQ$301</f>
        <v>1491.1760507493589</v>
      </c>
      <c r="G1215" s="64">
        <f t="shared" si="412"/>
        <v>832</v>
      </c>
      <c r="H1215" s="64">
        <f>[1]заб.без.стом.!G$301</f>
        <v>191</v>
      </c>
      <c r="I1215" s="64">
        <f>[1]заб.без.стом.!K$301</f>
        <v>160</v>
      </c>
      <c r="J1215" s="64">
        <f>[1]заб.без.стом.!O$301</f>
        <v>201</v>
      </c>
      <c r="K1215" s="64">
        <f>[1]заб.без.стом.!V$301</f>
        <v>280</v>
      </c>
      <c r="L1215" s="63">
        <f t="shared" si="413"/>
        <v>1491.1760507493589</v>
      </c>
      <c r="M1215" s="63">
        <f>[1]заб.без.стом.!BO$301</f>
        <v>342.32527126577833</v>
      </c>
      <c r="N1215" s="63">
        <f>[1]заб.без.стом.!CI$301</f>
        <v>286.76462514410747</v>
      </c>
      <c r="O1215" s="63">
        <f>[1]заб.без.стом.!DC$301</f>
        <v>360.2480603372851</v>
      </c>
      <c r="P1215" s="63">
        <f>[1]заб.без.стом.!EL$301</f>
        <v>501.83809400218803</v>
      </c>
      <c r="Q1215" s="45">
        <f t="shared" si="407"/>
        <v>0</v>
      </c>
      <c r="R1215" s="45">
        <f t="shared" si="414"/>
        <v>0</v>
      </c>
    </row>
    <row r="1216" spans="2:18" s="41" customFormat="1" ht="29.25" customHeight="1" x14ac:dyDescent="0.25">
      <c r="B1216" s="71"/>
      <c r="C1216" s="1" t="s">
        <v>86</v>
      </c>
      <c r="D1216" s="61" t="s">
        <v>13</v>
      </c>
      <c r="E1216" s="73">
        <f>[1]заб.без.стом.!W$302</f>
        <v>116</v>
      </c>
      <c r="F1216" s="63">
        <f>[1]заб.без.стом.!EQ$302</f>
        <v>207.90435322947792</v>
      </c>
      <c r="G1216" s="64">
        <f t="shared" si="412"/>
        <v>116</v>
      </c>
      <c r="H1216" s="64">
        <f>[1]заб.без.стом.!G$302</f>
        <v>27</v>
      </c>
      <c r="I1216" s="64">
        <f>[1]заб.без.стом.!K$302</f>
        <v>29</v>
      </c>
      <c r="J1216" s="64">
        <f>[1]заб.без.стом.!O$302</f>
        <v>30</v>
      </c>
      <c r="K1216" s="64">
        <f>[1]заб.без.стом.!V$302</f>
        <v>30</v>
      </c>
      <c r="L1216" s="63">
        <f t="shared" si="413"/>
        <v>207.90435322947792</v>
      </c>
      <c r="M1216" s="63">
        <f>[1]заб.без.стом.!BO$302</f>
        <v>48.391530493068139</v>
      </c>
      <c r="N1216" s="63">
        <f>[1]заб.без.стом.!CI$302</f>
        <v>51.97608830736948</v>
      </c>
      <c r="O1216" s="63">
        <f>[1]заб.без.стом.!DC$302</f>
        <v>53.768367214520154</v>
      </c>
      <c r="P1216" s="63">
        <f>[1]заб.без.стом.!EL$302</f>
        <v>53.768367214520154</v>
      </c>
      <c r="Q1216" s="45">
        <f t="shared" si="407"/>
        <v>0</v>
      </c>
      <c r="R1216" s="45">
        <f t="shared" si="414"/>
        <v>0</v>
      </c>
    </row>
    <row r="1217" spans="2:18" s="41" customFormat="1" ht="29.25" customHeight="1" x14ac:dyDescent="0.25">
      <c r="B1217" s="71"/>
      <c r="C1217" s="1" t="s">
        <v>95</v>
      </c>
      <c r="D1217" s="61" t="s">
        <v>13</v>
      </c>
      <c r="E1217" s="73">
        <f>[1]заб.без.стом.!W$303</f>
        <v>264</v>
      </c>
      <c r="F1217" s="63">
        <f>[1]заб.без.стом.!EQ$303</f>
        <v>473.1616314877773</v>
      </c>
      <c r="G1217" s="64">
        <f t="shared" si="412"/>
        <v>264</v>
      </c>
      <c r="H1217" s="64">
        <f>[1]заб.без.стом.!G$303</f>
        <v>59</v>
      </c>
      <c r="I1217" s="64">
        <f>[1]заб.без.стом.!K$303</f>
        <v>63</v>
      </c>
      <c r="J1217" s="64">
        <f>[1]заб.без.стом.!O$303</f>
        <v>71</v>
      </c>
      <c r="K1217" s="64">
        <f>[1]заб.без.стом.!V$303</f>
        <v>71</v>
      </c>
      <c r="L1217" s="63">
        <f t="shared" si="413"/>
        <v>473.16163148777736</v>
      </c>
      <c r="M1217" s="63">
        <f>[1]заб.без.стом.!BO$303</f>
        <v>105.74445552188962</v>
      </c>
      <c r="N1217" s="63">
        <f>[1]заб.без.стом.!CI$303</f>
        <v>112.91357115049233</v>
      </c>
      <c r="O1217" s="63">
        <f>[1]заб.без.стом.!DC$303</f>
        <v>127.2518024076977</v>
      </c>
      <c r="P1217" s="63">
        <f>[1]заб.без.стом.!EL$303</f>
        <v>127.2518024076977</v>
      </c>
      <c r="Q1217" s="45">
        <f t="shared" si="407"/>
        <v>0</v>
      </c>
      <c r="R1217" s="45">
        <f t="shared" si="414"/>
        <v>0</v>
      </c>
    </row>
    <row r="1218" spans="2:18" s="41" customFormat="1" ht="29.25" customHeight="1" x14ac:dyDescent="0.25">
      <c r="B1218" s="71"/>
      <c r="C1218" s="1" t="s">
        <v>87</v>
      </c>
      <c r="D1218" s="61" t="s">
        <v>13</v>
      </c>
      <c r="E1218" s="73">
        <f>[1]заб.без.стом.!W$304</f>
        <v>0</v>
      </c>
      <c r="F1218" s="63">
        <f>[1]заб.без.стом.!EQ$304</f>
        <v>0</v>
      </c>
      <c r="G1218" s="64">
        <f t="shared" si="412"/>
        <v>0</v>
      </c>
      <c r="H1218" s="64">
        <f>[1]заб.без.стом.!G$304</f>
        <v>0</v>
      </c>
      <c r="I1218" s="64">
        <f>[1]заб.без.стом.!K$304</f>
        <v>0</v>
      </c>
      <c r="J1218" s="64">
        <f>[1]заб.без.стом.!O$304</f>
        <v>0</v>
      </c>
      <c r="K1218" s="64">
        <f>[1]заб.без.стом.!V$304</f>
        <v>0</v>
      </c>
      <c r="L1218" s="63">
        <f t="shared" si="413"/>
        <v>0</v>
      </c>
      <c r="M1218" s="63">
        <f>[1]заб.без.стом.!BO$304</f>
        <v>0</v>
      </c>
      <c r="N1218" s="63">
        <f>[1]заб.без.стом.!CI$304</f>
        <v>0</v>
      </c>
      <c r="O1218" s="63">
        <f>[1]заб.без.стом.!DC$304</f>
        <v>0</v>
      </c>
      <c r="P1218" s="63">
        <f>[1]заб.без.стом.!EL$304</f>
        <v>0</v>
      </c>
      <c r="Q1218" s="45">
        <f t="shared" si="407"/>
        <v>0</v>
      </c>
      <c r="R1218" s="45">
        <f t="shared" si="414"/>
        <v>0</v>
      </c>
    </row>
    <row r="1219" spans="2:18" s="41" customFormat="1" ht="29.25" customHeight="1" x14ac:dyDescent="0.25">
      <c r="B1219" s="71"/>
      <c r="C1219" s="1" t="s">
        <v>81</v>
      </c>
      <c r="D1219" s="61" t="s">
        <v>13</v>
      </c>
      <c r="E1219" s="73">
        <f>[1]заб.без.стом.!W$305</f>
        <v>1266</v>
      </c>
      <c r="F1219" s="63">
        <f>[1]заб.без.стом.!EQ$305</f>
        <v>2913.3161732232847</v>
      </c>
      <c r="G1219" s="64">
        <f t="shared" si="412"/>
        <v>1266</v>
      </c>
      <c r="H1219" s="64">
        <f>[1]заб.без.стом.!G$305</f>
        <v>275</v>
      </c>
      <c r="I1219" s="64">
        <f>[1]заб.без.стом.!K$305</f>
        <v>288</v>
      </c>
      <c r="J1219" s="64">
        <f>[1]заб.без.стом.!O$305</f>
        <v>311</v>
      </c>
      <c r="K1219" s="64">
        <f>[1]заб.без.стом.!V$305</f>
        <v>392</v>
      </c>
      <c r="L1219" s="63">
        <f t="shared" si="413"/>
        <v>2913.3161732232843</v>
      </c>
      <c r="M1219" s="63">
        <f>[1]заб.без.стом.!BO$305</f>
        <v>632.82934252480504</v>
      </c>
      <c r="N1219" s="63">
        <f>[1]заб.без.стом.!CI$305</f>
        <v>662.74491144415958</v>
      </c>
      <c r="O1219" s="63">
        <f>[1]заб.без.стом.!DC$305</f>
        <v>715.67245645532489</v>
      </c>
      <c r="P1219" s="63">
        <f>[1]заб.без.стом.!EL$305</f>
        <v>902.06946279899489</v>
      </c>
      <c r="Q1219" s="45">
        <f t="shared" si="407"/>
        <v>0</v>
      </c>
      <c r="R1219" s="45">
        <f t="shared" si="414"/>
        <v>0</v>
      </c>
    </row>
    <row r="1220" spans="2:18" s="41" customFormat="1" ht="29.25" customHeight="1" x14ac:dyDescent="0.25">
      <c r="B1220" s="71"/>
      <c r="C1220" s="1" t="s">
        <v>89</v>
      </c>
      <c r="D1220" s="61" t="s">
        <v>13</v>
      </c>
      <c r="E1220" s="73">
        <f>[1]заб.без.стом.!W$306</f>
        <v>1175</v>
      </c>
      <c r="F1220" s="63">
        <f>[1]заб.без.стом.!EQ$306</f>
        <v>3769.8706025406868</v>
      </c>
      <c r="G1220" s="64">
        <f t="shared" si="412"/>
        <v>1175</v>
      </c>
      <c r="H1220" s="64">
        <f>[1]заб.без.стом.!G$306</f>
        <v>293</v>
      </c>
      <c r="I1220" s="64">
        <f>[1]заб.без.стом.!K$306</f>
        <v>247</v>
      </c>
      <c r="J1220" s="64">
        <f>[1]заб.без.стом.!O$306</f>
        <v>388</v>
      </c>
      <c r="K1220" s="64">
        <f>[1]заб.без.стом.!V$306</f>
        <v>247</v>
      </c>
      <c r="L1220" s="63">
        <f t="shared" si="413"/>
        <v>3769.8706025406873</v>
      </c>
      <c r="M1220" s="63">
        <f>[1]заб.без.стом.!BO$306</f>
        <v>940.06135025057131</v>
      </c>
      <c r="N1220" s="63">
        <f>[1]заб.без.стом.!CI$306</f>
        <v>792.47492666174446</v>
      </c>
      <c r="O1220" s="63">
        <f>[1]заб.без.стом.!DC$306</f>
        <v>1244.8593989666269</v>
      </c>
      <c r="P1220" s="63">
        <f>[1]заб.без.стом.!EL$306</f>
        <v>792.47492666174446</v>
      </c>
      <c r="Q1220" s="45">
        <f t="shared" si="407"/>
        <v>0</v>
      </c>
      <c r="R1220" s="45">
        <f t="shared" si="414"/>
        <v>0</v>
      </c>
    </row>
    <row r="1221" spans="2:18" s="41" customFormat="1" ht="29.25" customHeight="1" x14ac:dyDescent="0.25">
      <c r="B1221" s="71"/>
      <c r="C1221" s="50" t="s">
        <v>25</v>
      </c>
      <c r="D1221" s="59" t="s">
        <v>13</v>
      </c>
      <c r="E1221" s="72">
        <f>'[1]стом обр.'!W$44</f>
        <v>300</v>
      </c>
      <c r="F1221" s="65">
        <f>'[1]стом обр.'!FE$44</f>
        <v>552.26880220339183</v>
      </c>
      <c r="G1221" s="77">
        <f t="shared" ref="G1221:G1247" si="415">H1221+I1221+J1221+K1221</f>
        <v>300</v>
      </c>
      <c r="H1221" s="66">
        <f>'[1]стом обр.'!G$44</f>
        <v>25</v>
      </c>
      <c r="I1221" s="66">
        <f>'[1]стом обр.'!K$44</f>
        <v>90</v>
      </c>
      <c r="J1221" s="66">
        <f>'[1]стом обр.'!O$44</f>
        <v>90</v>
      </c>
      <c r="K1221" s="66">
        <f>'[1]стом обр.'!V$44</f>
        <v>95</v>
      </c>
      <c r="L1221" s="65">
        <f>M1221+N1221+O1221+P1221</f>
        <v>552.26880220339194</v>
      </c>
      <c r="M1221" s="65">
        <f>'[1]стом обр.'!CC$44</f>
        <v>46.022400183615979</v>
      </c>
      <c r="N1221" s="65">
        <f>'[1]стом обр.'!CW$44</f>
        <v>165.68064066101755</v>
      </c>
      <c r="O1221" s="65">
        <f>'[1]стом обр.'!DQ$44</f>
        <v>165.68064066101755</v>
      </c>
      <c r="P1221" s="65">
        <f>'[1]стом обр.'!EZ$44</f>
        <v>174.88512069774077</v>
      </c>
      <c r="Q1221" s="45">
        <f t="shared" si="407"/>
        <v>0</v>
      </c>
      <c r="R1221" s="45">
        <f t="shared" si="414"/>
        <v>0</v>
      </c>
    </row>
    <row r="1222" spans="2:18" s="41" customFormat="1" ht="29.25" customHeight="1" x14ac:dyDescent="0.25">
      <c r="B1222" s="71"/>
      <c r="C1222" s="54" t="s">
        <v>26</v>
      </c>
      <c r="D1222" s="50" t="s">
        <v>27</v>
      </c>
      <c r="E1222" s="72">
        <f>'[1]КТМРТ(обращение)'!Y$243</f>
        <v>0</v>
      </c>
      <c r="F1222" s="65">
        <f>'[1]КТМРТ(обращение)'!EE$243</f>
        <v>0</v>
      </c>
      <c r="G1222" s="77">
        <f>SUBTOTAL(9,H1222:K1222)</f>
        <v>0</v>
      </c>
      <c r="H1222" s="66">
        <f>'[1]КТМРТ(обращение)'!H$243</f>
        <v>0</v>
      </c>
      <c r="I1222" s="66">
        <f>'[1]КТМРТ(обращение)'!L$243</f>
        <v>0</v>
      </c>
      <c r="J1222" s="66">
        <f>'[1]КТМРТ(обращение)'!Q$243</f>
        <v>0</v>
      </c>
      <c r="K1222" s="66">
        <f>'[1]КТМРТ(обращение)'!X$243</f>
        <v>0</v>
      </c>
      <c r="L1222" s="65">
        <f>SUBTOTAL(9,M1222:P1222)</f>
        <v>0</v>
      </c>
      <c r="M1222" s="65">
        <f>'[1]КТМРТ(обращение)'!BC$243</f>
        <v>0</v>
      </c>
      <c r="N1222" s="65">
        <f>'[1]КТМРТ(обращение)'!BW$243</f>
        <v>0</v>
      </c>
      <c r="O1222" s="65">
        <f>'[1]КТМРТ(обращение)'!CQ$243</f>
        <v>0</v>
      </c>
      <c r="P1222" s="65">
        <f>'[1]КТМРТ(обращение)'!DZ$243</f>
        <v>0</v>
      </c>
      <c r="Q1222" s="45">
        <f t="shared" si="407"/>
        <v>0</v>
      </c>
      <c r="R1222" s="45">
        <f t="shared" si="414"/>
        <v>0</v>
      </c>
    </row>
    <row r="1223" spans="2:18" s="41" customFormat="1" ht="29.25" customHeight="1" x14ac:dyDescent="0.25">
      <c r="B1223" s="71"/>
      <c r="C1223" s="85" t="s">
        <v>96</v>
      </c>
      <c r="D1223" s="59" t="s">
        <v>27</v>
      </c>
      <c r="E1223" s="72">
        <f>'[1]КТМРТ(обращение)'!Y$6</f>
        <v>3051</v>
      </c>
      <c r="F1223" s="65">
        <f>'[1]КТМРТ(обращение)'!EE$6</f>
        <v>21050.498546000003</v>
      </c>
      <c r="G1223" s="66">
        <f>H1223+I1223+J1223+K1223</f>
        <v>3051</v>
      </c>
      <c r="H1223" s="66">
        <f>'[1]КТМРТ(обращение)'!H$6</f>
        <v>1041</v>
      </c>
      <c r="I1223" s="66">
        <f>'[1]КТМРТ(обращение)'!L$6</f>
        <v>691</v>
      </c>
      <c r="J1223" s="66">
        <f>'[1]КТМРТ(обращение)'!Q$6</f>
        <v>700</v>
      </c>
      <c r="K1223" s="66">
        <f>'[1]КТМРТ(обращение)'!X$6</f>
        <v>619</v>
      </c>
      <c r="L1223" s="65">
        <f t="shared" ref="L1223:L1294" si="416">M1223+N1223+O1223+P1223</f>
        <v>21050.498545999999</v>
      </c>
      <c r="M1223" s="65">
        <f>'[1]КТМРТ(обращение)'!BC$6</f>
        <v>7502.9484859999993</v>
      </c>
      <c r="N1223" s="65">
        <f>'[1]КТМРТ(обращение)'!BW$6</f>
        <v>4574.6712659999994</v>
      </c>
      <c r="O1223" s="65">
        <f>'[1]КТМРТ(обращение)'!CQ$6</f>
        <v>4603.0129200000001</v>
      </c>
      <c r="P1223" s="65">
        <f>'[1]КТМРТ(обращение)'!DZ$6</f>
        <v>4369.8658739999992</v>
      </c>
      <c r="Q1223" s="45">
        <f t="shared" si="407"/>
        <v>0</v>
      </c>
      <c r="R1223" s="45">
        <f t="shared" si="414"/>
        <v>0</v>
      </c>
    </row>
    <row r="1224" spans="2:18" s="41" customFormat="1" ht="29.25" customHeight="1" x14ac:dyDescent="0.25">
      <c r="B1224" s="71"/>
      <c r="C1224" s="85" t="s">
        <v>97</v>
      </c>
      <c r="D1224" s="59" t="s">
        <v>27</v>
      </c>
      <c r="E1224" s="72">
        <f>'[1]КТМРТ(обращение)'!Y$89</f>
        <v>855</v>
      </c>
      <c r="F1224" s="65">
        <f>'[1]КТМРТ(обращение)'!EE$89</f>
        <v>5972.6430540000001</v>
      </c>
      <c r="G1224" s="66">
        <f>H1224+I1224+J1224+K1224</f>
        <v>855</v>
      </c>
      <c r="H1224" s="66">
        <f>'[1]КТМРТ(обращение)'!H$89</f>
        <v>0</v>
      </c>
      <c r="I1224" s="66">
        <f>'[1]КТМРТ(обращение)'!L$89</f>
        <v>192</v>
      </c>
      <c r="J1224" s="66">
        <f>'[1]КТМРТ(обращение)'!Q$89</f>
        <v>51</v>
      </c>
      <c r="K1224" s="66">
        <f>'[1]КТМРТ(обращение)'!X$89</f>
        <v>612</v>
      </c>
      <c r="L1224" s="65">
        <f>M1224+N1224+O1224+P1224</f>
        <v>5972.6430539999983</v>
      </c>
      <c r="M1224" s="65">
        <f>'[1]КТМРТ(обращение)'!BC$89</f>
        <v>0</v>
      </c>
      <c r="N1224" s="65">
        <f>'[1]КТМРТ(обращение)'!BW$89</f>
        <v>1376.6152339999999</v>
      </c>
      <c r="O1224" s="65">
        <f>'[1]КТМРТ(обращение)'!CQ$89</f>
        <v>398.98061799999982</v>
      </c>
      <c r="P1224" s="65">
        <f>'[1]КТМРТ(обращение)'!DZ$89</f>
        <v>4197.0472019999988</v>
      </c>
      <c r="Q1224" s="45">
        <f t="shared" si="407"/>
        <v>0</v>
      </c>
      <c r="R1224" s="45">
        <f t="shared" si="414"/>
        <v>0</v>
      </c>
    </row>
    <row r="1225" spans="2:18" s="41" customFormat="1" ht="29.25" customHeight="1" x14ac:dyDescent="0.25">
      <c r="B1225" s="71"/>
      <c r="C1225" s="85" t="s">
        <v>56</v>
      </c>
      <c r="D1225" s="59" t="s">
        <v>27</v>
      </c>
      <c r="E1225" s="72">
        <f>'[1]КТМРТ(обращение)'!Y$196</f>
        <v>9600</v>
      </c>
      <c r="F1225" s="65">
        <f>'[1]КТМРТ(обращение)'!EE$196</f>
        <v>11267.712000000001</v>
      </c>
      <c r="G1225" s="77">
        <f t="shared" si="415"/>
        <v>9600</v>
      </c>
      <c r="H1225" s="77">
        <f>'[1]КТМРТ(обращение)'!H$196</f>
        <v>1760</v>
      </c>
      <c r="I1225" s="77">
        <f>'[1]КТМРТ(обращение)'!L$196</f>
        <v>2640</v>
      </c>
      <c r="J1225" s="77">
        <f>'[1]КТМРТ(обращение)'!Q$196</f>
        <v>2640</v>
      </c>
      <c r="K1225" s="77">
        <f>'[1]КТМРТ(обращение)'!X$196</f>
        <v>2560</v>
      </c>
      <c r="L1225" s="65">
        <f>M1225+N1225+O1225+P1225</f>
        <v>11267.712000000001</v>
      </c>
      <c r="M1225" s="65">
        <f>'[1]КТМРТ(обращение)'!BC$196</f>
        <v>2065.7471999999998</v>
      </c>
      <c r="N1225" s="65">
        <f>'[1]КТМРТ(обращение)'!BW$196</f>
        <v>3098.6208000000001</v>
      </c>
      <c r="O1225" s="65">
        <f>'[1]КТМРТ(обращение)'!CQ$196</f>
        <v>3098.6208000000001</v>
      </c>
      <c r="P1225" s="65">
        <f>'[1]КТМРТ(обращение)'!DZ$196</f>
        <v>3004.7231999999999</v>
      </c>
      <c r="Q1225" s="45">
        <f t="shared" si="407"/>
        <v>0</v>
      </c>
      <c r="R1225" s="45">
        <f t="shared" si="414"/>
        <v>0</v>
      </c>
    </row>
    <row r="1226" spans="2:18" s="41" customFormat="1" ht="29.25" customHeight="1" x14ac:dyDescent="0.25">
      <c r="B1226" s="71"/>
      <c r="C1226" s="85" t="s">
        <v>57</v>
      </c>
      <c r="D1226" s="59" t="s">
        <v>27</v>
      </c>
      <c r="E1226" s="72">
        <f>'[1]КТМРТ(обращение)'!Y$205</f>
        <v>2900</v>
      </c>
      <c r="F1226" s="65">
        <f>'[1]КТМРТ(обращение)'!EE$205</f>
        <v>4679.7010000000009</v>
      </c>
      <c r="G1226" s="77">
        <f t="shared" si="415"/>
        <v>2900</v>
      </c>
      <c r="H1226" s="66">
        <f>'[1]КТМРТ(обращение)'!H$205</f>
        <v>650</v>
      </c>
      <c r="I1226" s="66">
        <f>'[1]КТМРТ(обращение)'!L$205</f>
        <v>726</v>
      </c>
      <c r="J1226" s="66">
        <f>'[1]КТМРТ(обращение)'!Q$205</f>
        <v>774</v>
      </c>
      <c r="K1226" s="66">
        <f>'[1]КТМРТ(обращение)'!X$205</f>
        <v>750</v>
      </c>
      <c r="L1226" s="65">
        <f t="shared" si="416"/>
        <v>4679.701</v>
      </c>
      <c r="M1226" s="65">
        <f>'[1]КТМРТ(обращение)'!BC$205</f>
        <v>1048.8985</v>
      </c>
      <c r="N1226" s="65">
        <f>'[1]КТМРТ(обращение)'!BW$205</f>
        <v>1171.5389400000001</v>
      </c>
      <c r="O1226" s="65">
        <f>'[1]КТМРТ(обращение)'!CQ$205</f>
        <v>1248.9960600000002</v>
      </c>
      <c r="P1226" s="65">
        <f>'[1]КТМРТ(обращение)'!DZ$205</f>
        <v>1210.2675000000002</v>
      </c>
      <c r="Q1226" s="45">
        <f t="shared" si="407"/>
        <v>0</v>
      </c>
      <c r="R1226" s="45">
        <f t="shared" si="414"/>
        <v>0</v>
      </c>
    </row>
    <row r="1227" spans="2:18" s="41" customFormat="1" ht="29.25" customHeight="1" x14ac:dyDescent="0.25">
      <c r="B1227" s="71"/>
      <c r="C1227" s="85" t="s">
        <v>98</v>
      </c>
      <c r="D1227" s="59" t="s">
        <v>27</v>
      </c>
      <c r="E1227" s="72">
        <f>'[1]КТМРТ(обращение)'!Y$221</f>
        <v>4438</v>
      </c>
      <c r="F1227" s="65">
        <f>'[1]КТМРТ(обращение)'!EE$221</f>
        <v>16200.031400000003</v>
      </c>
      <c r="G1227" s="77">
        <f t="shared" si="415"/>
        <v>4438</v>
      </c>
      <c r="H1227" s="66">
        <f>'[1]КТМРТ(обращение)'!H$221</f>
        <v>1018</v>
      </c>
      <c r="I1227" s="66">
        <f>'[1]КТМРТ(обращение)'!L$221</f>
        <v>1140</v>
      </c>
      <c r="J1227" s="66">
        <f>'[1]КТМРТ(обращение)'!Q$221</f>
        <v>1140</v>
      </c>
      <c r="K1227" s="66">
        <f>'[1]КТМРТ(обращение)'!X$221</f>
        <v>1140</v>
      </c>
      <c r="L1227" s="65">
        <f t="shared" si="416"/>
        <v>16200.031400000002</v>
      </c>
      <c r="M1227" s="65">
        <f>'[1]КТМРТ(обращение)'!BC$221</f>
        <v>3716.0054000000005</v>
      </c>
      <c r="N1227" s="65">
        <f>'[1]КТМРТ(обращение)'!BW$221</f>
        <v>4161.3420000000006</v>
      </c>
      <c r="O1227" s="65">
        <f>'[1]КТМРТ(обращение)'!CQ$221</f>
        <v>4161.3420000000006</v>
      </c>
      <c r="P1227" s="65">
        <f>'[1]КТМРТ(обращение)'!DZ$221</f>
        <v>4161.3420000000006</v>
      </c>
      <c r="Q1227" s="45">
        <f t="shared" si="407"/>
        <v>0</v>
      </c>
      <c r="R1227" s="45">
        <f t="shared" si="414"/>
        <v>0</v>
      </c>
    </row>
    <row r="1228" spans="2:18" s="41" customFormat="1" ht="29.25" customHeight="1" x14ac:dyDescent="0.25">
      <c r="B1228" s="71"/>
      <c r="C1228" s="50" t="s">
        <v>28</v>
      </c>
      <c r="D1228" s="59" t="s">
        <v>13</v>
      </c>
      <c r="E1228" s="72">
        <f>SUM(E1229:E1230)</f>
        <v>14279</v>
      </c>
      <c r="F1228" s="72">
        <f t="shared" ref="F1228:P1228" si="417">SUM(F1229:F1230)</f>
        <v>13717.187651852048</v>
      </c>
      <c r="G1228" s="72">
        <f t="shared" si="417"/>
        <v>14279</v>
      </c>
      <c r="H1228" s="72">
        <f t="shared" si="417"/>
        <v>3569</v>
      </c>
      <c r="I1228" s="72">
        <f t="shared" si="417"/>
        <v>3570</v>
      </c>
      <c r="J1228" s="72">
        <f t="shared" si="417"/>
        <v>3571</v>
      </c>
      <c r="K1228" s="72">
        <f t="shared" si="417"/>
        <v>3569</v>
      </c>
      <c r="L1228" s="72">
        <f t="shared" si="417"/>
        <v>13717.187651852048</v>
      </c>
      <c r="M1228" s="72">
        <f t="shared" si="417"/>
        <v>3428.5764219805278</v>
      </c>
      <c r="N1228" s="72">
        <f t="shared" si="417"/>
        <v>3429.5370766238393</v>
      </c>
      <c r="O1228" s="72">
        <f t="shared" si="417"/>
        <v>3430.4977312671517</v>
      </c>
      <c r="P1228" s="72">
        <f t="shared" si="417"/>
        <v>3428.5764219805278</v>
      </c>
      <c r="Q1228" s="45">
        <f t="shared" si="407"/>
        <v>0</v>
      </c>
      <c r="R1228" s="45">
        <f t="shared" si="414"/>
        <v>0</v>
      </c>
    </row>
    <row r="1229" spans="2:18" s="41" customFormat="1" ht="29.25" customHeight="1" x14ac:dyDescent="0.25">
      <c r="B1229" s="71"/>
      <c r="C1229" s="10" t="s">
        <v>15</v>
      </c>
      <c r="D1229" s="61" t="s">
        <v>13</v>
      </c>
      <c r="E1229" s="73">
        <f>'[1]неотложка с коэф'!W$78</f>
        <v>9779</v>
      </c>
      <c r="F1229" s="63">
        <f>'[1]неотложка с коэф'!EQ$78</f>
        <v>9394.2417569480476</v>
      </c>
      <c r="G1229" s="64">
        <f>SUM(H1229:K1229)</f>
        <v>9779</v>
      </c>
      <c r="H1229" s="64">
        <f>'[1]неотложка с коэф'!G$78</f>
        <v>2444</v>
      </c>
      <c r="I1229" s="64">
        <f>'[1]неотложка с коэф'!K$78</f>
        <v>2445</v>
      </c>
      <c r="J1229" s="64">
        <f>'[1]неотложка с коэф'!O$78</f>
        <v>2446</v>
      </c>
      <c r="K1229" s="64">
        <f>'[1]неотложка с коэф'!V$78</f>
        <v>2444</v>
      </c>
      <c r="L1229" s="63">
        <f>SUM(M1229:P1229)</f>
        <v>9394.2417569480476</v>
      </c>
      <c r="M1229" s="63">
        <f>'[1]неотложка с коэф'!BO$78</f>
        <v>2347.8399482545278</v>
      </c>
      <c r="N1229" s="63">
        <f>'[1]неотложка с коэф'!CI$78</f>
        <v>2348.8006028978393</v>
      </c>
      <c r="O1229" s="63">
        <f>'[1]неотложка с коэф'!DC$78</f>
        <v>2349.7612575411517</v>
      </c>
      <c r="P1229" s="63">
        <f>'[1]неотложка с коэф'!EL$78</f>
        <v>2347.8399482545278</v>
      </c>
      <c r="Q1229" s="45">
        <f t="shared" si="407"/>
        <v>0</v>
      </c>
      <c r="R1229" s="45">
        <f t="shared" si="414"/>
        <v>0</v>
      </c>
    </row>
    <row r="1230" spans="2:18" s="41" customFormat="1" ht="29.25" customHeight="1" x14ac:dyDescent="0.25">
      <c r="B1230" s="71"/>
      <c r="C1230" s="10" t="s">
        <v>52</v>
      </c>
      <c r="D1230" s="61" t="s">
        <v>13</v>
      </c>
      <c r="E1230" s="73">
        <f>'[1]неотложка с коэф'!W$79</f>
        <v>4500</v>
      </c>
      <c r="F1230" s="63">
        <f>'[1]неотложка с коэф'!EQ$79</f>
        <v>4322.9458949039999</v>
      </c>
      <c r="G1230" s="64">
        <f>SUM(H1230:K1230)</f>
        <v>4500</v>
      </c>
      <c r="H1230" s="64">
        <f>'[1]неотложка с коэф'!G$79</f>
        <v>1125</v>
      </c>
      <c r="I1230" s="64">
        <f>'[1]неотложка с коэф'!K$79</f>
        <v>1125</v>
      </c>
      <c r="J1230" s="64">
        <f>'[1]неотложка с коэф'!O$79</f>
        <v>1125</v>
      </c>
      <c r="K1230" s="64">
        <f>'[1]неотложка с коэф'!V$79</f>
        <v>1125</v>
      </c>
      <c r="L1230" s="63">
        <f>SUM(M1230:P1230)</f>
        <v>4322.9458949039999</v>
      </c>
      <c r="M1230" s="63">
        <f>'[1]неотложка с коэф'!BO$79</f>
        <v>1080.736473726</v>
      </c>
      <c r="N1230" s="63">
        <f>'[1]неотложка с коэф'!CI$79</f>
        <v>1080.736473726</v>
      </c>
      <c r="O1230" s="63">
        <f>'[1]неотложка с коэф'!DC$79</f>
        <v>1080.736473726</v>
      </c>
      <c r="P1230" s="63">
        <f>'[1]неотложка с коэф'!EL$79</f>
        <v>1080.736473726</v>
      </c>
      <c r="Q1230" s="45">
        <f t="shared" si="407"/>
        <v>0</v>
      </c>
      <c r="R1230" s="45">
        <f t="shared" si="414"/>
        <v>0</v>
      </c>
    </row>
    <row r="1231" spans="2:18" s="41" customFormat="1" ht="29.25" customHeight="1" x14ac:dyDescent="0.25">
      <c r="B1231" s="71"/>
      <c r="C1231" s="50" t="s">
        <v>29</v>
      </c>
      <c r="D1231" s="59" t="s">
        <v>30</v>
      </c>
      <c r="E1231" s="72">
        <f>SUM(E1232:E1246)</f>
        <v>8817</v>
      </c>
      <c r="F1231" s="72">
        <f t="shared" ref="F1231:P1231" si="418">SUM(F1232:F1246)</f>
        <v>2023.2963399999999</v>
      </c>
      <c r="G1231" s="72">
        <f t="shared" si="418"/>
        <v>8817</v>
      </c>
      <c r="H1231" s="72">
        <f t="shared" si="418"/>
        <v>1978</v>
      </c>
      <c r="I1231" s="72">
        <f t="shared" si="418"/>
        <v>2181</v>
      </c>
      <c r="J1231" s="72">
        <f t="shared" si="418"/>
        <v>2327</v>
      </c>
      <c r="K1231" s="72">
        <f t="shared" si="418"/>
        <v>2331</v>
      </c>
      <c r="L1231" s="72">
        <f>SUM(L1232:L1246)</f>
        <v>2023.2963400000003</v>
      </c>
      <c r="M1231" s="72">
        <f t="shared" si="418"/>
        <v>455.54540199999997</v>
      </c>
      <c r="N1231" s="72">
        <f t="shared" si="418"/>
        <v>501.70863600000007</v>
      </c>
      <c r="O1231" s="72">
        <f t="shared" si="418"/>
        <v>531.1562100000001</v>
      </c>
      <c r="P1231" s="72">
        <f t="shared" si="418"/>
        <v>534.88609199999996</v>
      </c>
      <c r="Q1231" s="45">
        <f t="shared" si="407"/>
        <v>0</v>
      </c>
      <c r="R1231" s="45">
        <f t="shared" si="414"/>
        <v>0</v>
      </c>
    </row>
    <row r="1232" spans="2:18" s="41" customFormat="1" ht="29.25" customHeight="1" x14ac:dyDescent="0.25">
      <c r="B1232" s="71"/>
      <c r="C1232" s="3" t="s">
        <v>58</v>
      </c>
      <c r="D1232" s="61" t="s">
        <v>30</v>
      </c>
      <c r="E1232" s="73">
        <f>[1]ДНХБ!W$245</f>
        <v>300</v>
      </c>
      <c r="F1232" s="63">
        <f>[1]ДНХБ!EE$245</f>
        <v>75.97199999999998</v>
      </c>
      <c r="G1232" s="64">
        <f>SUM(H1232:K1232)</f>
        <v>300</v>
      </c>
      <c r="H1232" s="64">
        <f>[1]ДНХБ!G$245</f>
        <v>72</v>
      </c>
      <c r="I1232" s="64">
        <f>[1]ДНХБ!K$245</f>
        <v>76</v>
      </c>
      <c r="J1232" s="64">
        <f>[1]ДНХБ!O$245</f>
        <v>74</v>
      </c>
      <c r="K1232" s="64">
        <f>[1]ДНХБ!V$245</f>
        <v>78</v>
      </c>
      <c r="L1232" s="63">
        <f>SUM(M1232:P1232)</f>
        <v>75.971999999999994</v>
      </c>
      <c r="M1232" s="63">
        <f>[1]ДНХБ!BC$245</f>
        <v>18.233279999999997</v>
      </c>
      <c r="N1232" s="63">
        <f>[1]ДНХБ!BW$245</f>
        <v>19.24624</v>
      </c>
      <c r="O1232" s="63">
        <f>[1]ДНХБ!CQ$245</f>
        <v>18.73976</v>
      </c>
      <c r="P1232" s="63">
        <f>[1]ДНХБ!DZ$245</f>
        <v>19.752719999999997</v>
      </c>
      <c r="Q1232" s="45">
        <f t="shared" si="407"/>
        <v>0</v>
      </c>
      <c r="R1232" s="45">
        <f t="shared" si="414"/>
        <v>0</v>
      </c>
    </row>
    <row r="1233" spans="2:18" s="41" customFormat="1" ht="29.25" customHeight="1" x14ac:dyDescent="0.25">
      <c r="B1233" s="71"/>
      <c r="C1233" s="3" t="s">
        <v>15</v>
      </c>
      <c r="D1233" s="61" t="s">
        <v>30</v>
      </c>
      <c r="E1233" s="73">
        <f>[1]ДНХБ!W$246</f>
        <v>7072</v>
      </c>
      <c r="F1233" s="63">
        <f>[1]ДНХБ!EE$246</f>
        <v>1572.8410879999997</v>
      </c>
      <c r="G1233" s="64">
        <f t="shared" ref="G1233:G1246" si="419">SUM(H1233:K1233)</f>
        <v>7072</v>
      </c>
      <c r="H1233" s="64">
        <f>[1]ДНХБ!G$246</f>
        <v>1632</v>
      </c>
      <c r="I1233" s="64">
        <f>[1]ДНХБ!K$246</f>
        <v>1700</v>
      </c>
      <c r="J1233" s="64">
        <f>[1]ДНХБ!O$246</f>
        <v>1870</v>
      </c>
      <c r="K1233" s="64">
        <f>[1]ДНХБ!V$246</f>
        <v>1870</v>
      </c>
      <c r="L1233" s="63">
        <f t="shared" ref="L1233:L1246" si="420">SUM(M1233:P1233)</f>
        <v>1572.8410880000001</v>
      </c>
      <c r="M1233" s="63">
        <f>[1]ДНХБ!BC$246</f>
        <v>362.96332799999999</v>
      </c>
      <c r="N1233" s="63">
        <f>[1]ДНХБ!BW$246</f>
        <v>378.0868000000001</v>
      </c>
      <c r="O1233" s="63">
        <f>[1]ДНХБ!CQ$246</f>
        <v>415.89548000000002</v>
      </c>
      <c r="P1233" s="63">
        <f>[1]ДНХБ!DZ$246</f>
        <v>415.89548000000002</v>
      </c>
      <c r="Q1233" s="45">
        <f t="shared" si="407"/>
        <v>0</v>
      </c>
      <c r="R1233" s="45">
        <f t="shared" si="414"/>
        <v>0</v>
      </c>
    </row>
    <row r="1234" spans="2:18" s="41" customFormat="1" ht="29.25" customHeight="1" x14ac:dyDescent="0.25">
      <c r="B1234" s="71"/>
      <c r="C1234" s="16" t="s">
        <v>51</v>
      </c>
      <c r="D1234" s="61" t="s">
        <v>30</v>
      </c>
      <c r="E1234" s="73">
        <f>[1]ДНХБ!W$247</f>
        <v>250</v>
      </c>
      <c r="F1234" s="63">
        <f>[1]ДНХБ!EE$247</f>
        <v>114.38699999999997</v>
      </c>
      <c r="G1234" s="64">
        <f t="shared" si="419"/>
        <v>250</v>
      </c>
      <c r="H1234" s="64">
        <f>[1]ДНХБ!G$247</f>
        <v>62</v>
      </c>
      <c r="I1234" s="64">
        <f>[1]ДНХБ!K$247</f>
        <v>66</v>
      </c>
      <c r="J1234" s="64">
        <f>[1]ДНХБ!O$247</f>
        <v>55</v>
      </c>
      <c r="K1234" s="64">
        <f>[1]ДНХБ!V$247</f>
        <v>67</v>
      </c>
      <c r="L1234" s="63">
        <f t="shared" si="420"/>
        <v>114.38699999999999</v>
      </c>
      <c r="M1234" s="63">
        <f>[1]ДНХБ!BC$247</f>
        <v>28.367975999999999</v>
      </c>
      <c r="N1234" s="63">
        <f>[1]ДНХБ!BW$247</f>
        <v>30.198167999999995</v>
      </c>
      <c r="O1234" s="63">
        <f>[1]ДНХБ!CQ$247</f>
        <v>25.165139999999994</v>
      </c>
      <c r="P1234" s="63">
        <f>[1]ДНХБ!DZ$247</f>
        <v>30.655715999999998</v>
      </c>
      <c r="Q1234" s="45">
        <f t="shared" si="407"/>
        <v>0</v>
      </c>
      <c r="R1234" s="45">
        <f t="shared" si="414"/>
        <v>0</v>
      </c>
    </row>
    <row r="1235" spans="2:18" s="41" customFormat="1" ht="29.25" customHeight="1" x14ac:dyDescent="0.25">
      <c r="B1235" s="71"/>
      <c r="C1235" s="16" t="s">
        <v>17</v>
      </c>
      <c r="D1235" s="61" t="s">
        <v>30</v>
      </c>
      <c r="E1235" s="73">
        <f>[1]ДНХБ!W$248</f>
        <v>208</v>
      </c>
      <c r="F1235" s="63">
        <f>[1]ДНХБ!EE$248</f>
        <v>49.283103999999994</v>
      </c>
      <c r="G1235" s="64">
        <f t="shared" si="419"/>
        <v>208</v>
      </c>
      <c r="H1235" s="64">
        <f>[1]ДНХБ!G$248</f>
        <v>47</v>
      </c>
      <c r="I1235" s="64">
        <f>[1]ДНХБ!K$248</f>
        <v>52</v>
      </c>
      <c r="J1235" s="64">
        <f>[1]ДНХБ!O$248</f>
        <v>55</v>
      </c>
      <c r="K1235" s="64">
        <f>[1]ДНХБ!V$248</f>
        <v>54</v>
      </c>
      <c r="L1235" s="63">
        <f t="shared" si="420"/>
        <v>49.283104000000002</v>
      </c>
      <c r="M1235" s="63">
        <f>[1]ДНХБ!BC$248</f>
        <v>11.136086000000001</v>
      </c>
      <c r="N1235" s="63">
        <f>[1]ДНХБ!BW$248</f>
        <v>12.320775999999999</v>
      </c>
      <c r="O1235" s="63">
        <f>[1]ДНХБ!CQ$248</f>
        <v>13.031590000000001</v>
      </c>
      <c r="P1235" s="63">
        <f>[1]ДНХБ!DZ$248</f>
        <v>12.794651999999999</v>
      </c>
      <c r="Q1235" s="45">
        <f t="shared" si="407"/>
        <v>0</v>
      </c>
      <c r="R1235" s="45">
        <f t="shared" si="414"/>
        <v>0</v>
      </c>
    </row>
    <row r="1236" spans="2:18" s="41" customFormat="1" ht="29.25" customHeight="1" x14ac:dyDescent="0.25">
      <c r="B1236" s="71"/>
      <c r="C1236" s="3" t="s">
        <v>83</v>
      </c>
      <c r="D1236" s="61" t="s">
        <v>30</v>
      </c>
      <c r="E1236" s="73">
        <f>[1]ДНХБ!W$249</f>
        <v>89</v>
      </c>
      <c r="F1236" s="63">
        <f>[1]ДНХБ!EE$249</f>
        <v>19.793956000000001</v>
      </c>
      <c r="G1236" s="64">
        <f t="shared" si="419"/>
        <v>89</v>
      </c>
      <c r="H1236" s="64">
        <f>[1]ДНХБ!G$249</f>
        <v>23</v>
      </c>
      <c r="I1236" s="64">
        <f>[1]ДНХБ!K$249</f>
        <v>30</v>
      </c>
      <c r="J1236" s="64">
        <f>[1]ДНХБ!O$249</f>
        <v>18</v>
      </c>
      <c r="K1236" s="64">
        <f>[1]ДНХБ!V$249</f>
        <v>18</v>
      </c>
      <c r="L1236" s="63">
        <f t="shared" si="420"/>
        <v>19.793956000000001</v>
      </c>
      <c r="M1236" s="63">
        <f>[1]ДНХБ!BC$249</f>
        <v>5.1152920000000002</v>
      </c>
      <c r="N1236" s="63">
        <f>[1]ДНХБ!BW$249</f>
        <v>6.6721200000000014</v>
      </c>
      <c r="O1236" s="63">
        <f>[1]ДНХБ!CQ$249</f>
        <v>4.0032719999999999</v>
      </c>
      <c r="P1236" s="63">
        <f>[1]ДНХБ!DZ$249</f>
        <v>4.0032719999999999</v>
      </c>
      <c r="Q1236" s="45">
        <f t="shared" si="407"/>
        <v>0</v>
      </c>
      <c r="R1236" s="45">
        <f t="shared" si="414"/>
        <v>0</v>
      </c>
    </row>
    <row r="1237" spans="2:18" s="41" customFormat="1" ht="29.25" customHeight="1" x14ac:dyDescent="0.25">
      <c r="B1237" s="71"/>
      <c r="C1237" s="3" t="s">
        <v>53</v>
      </c>
      <c r="D1237" s="61" t="s">
        <v>30</v>
      </c>
      <c r="E1237" s="73">
        <f>[1]ДНХБ!W$250</f>
        <v>70</v>
      </c>
      <c r="F1237" s="63">
        <f>[1]ДНХБ!EE$250</f>
        <v>15.568280000000005</v>
      </c>
      <c r="G1237" s="64">
        <f t="shared" si="419"/>
        <v>70</v>
      </c>
      <c r="H1237" s="64">
        <f>[1]ДНХБ!G$250</f>
        <v>17</v>
      </c>
      <c r="I1237" s="64">
        <f>[1]ДНХБ!K$250</f>
        <v>21</v>
      </c>
      <c r="J1237" s="64">
        <f>[1]ДНХБ!O$250</f>
        <v>19</v>
      </c>
      <c r="K1237" s="64">
        <f>[1]ДНХБ!V$250</f>
        <v>13</v>
      </c>
      <c r="L1237" s="63">
        <f t="shared" si="420"/>
        <v>15.568280000000005</v>
      </c>
      <c r="M1237" s="63">
        <f>[1]ДНХБ!BC$250</f>
        <v>3.7808680000000012</v>
      </c>
      <c r="N1237" s="63">
        <f>[1]ДНХБ!BW$250</f>
        <v>4.670484000000001</v>
      </c>
      <c r="O1237" s="63">
        <f>[1]ДНХБ!CQ$250</f>
        <v>4.2256760000000009</v>
      </c>
      <c r="P1237" s="63">
        <f>[1]ДНХБ!DZ$250</f>
        <v>2.8912520000000006</v>
      </c>
      <c r="Q1237" s="45">
        <f t="shared" si="407"/>
        <v>0</v>
      </c>
      <c r="R1237" s="45">
        <f t="shared" si="414"/>
        <v>0</v>
      </c>
    </row>
    <row r="1238" spans="2:18" s="41" customFormat="1" ht="29.25" customHeight="1" x14ac:dyDescent="0.25">
      <c r="B1238" s="71"/>
      <c r="C1238" s="3" t="s">
        <v>54</v>
      </c>
      <c r="D1238" s="61" t="s">
        <v>30</v>
      </c>
      <c r="E1238" s="73">
        <f>[1]ДНХБ!W$251</f>
        <v>71</v>
      </c>
      <c r="F1238" s="63">
        <f>[1]ДНХБ!EE$251</f>
        <v>15.790684000000002</v>
      </c>
      <c r="G1238" s="64">
        <f t="shared" si="419"/>
        <v>71</v>
      </c>
      <c r="H1238" s="64">
        <f>[1]ДНХБ!G$251</f>
        <v>14</v>
      </c>
      <c r="I1238" s="64">
        <f>[1]ДНХБ!K$251</f>
        <v>18</v>
      </c>
      <c r="J1238" s="64">
        <f>[1]ДНХБ!O$251</f>
        <v>20</v>
      </c>
      <c r="K1238" s="64">
        <f>[1]ДНХБ!$V$251</f>
        <v>19</v>
      </c>
      <c r="L1238" s="63">
        <f t="shared" si="420"/>
        <v>15.790684000000001</v>
      </c>
      <c r="M1238" s="63">
        <f>[1]ДНХБ!BC$251</f>
        <v>3.1136560000000006</v>
      </c>
      <c r="N1238" s="63">
        <f>[1]ДНХБ!BW$251</f>
        <v>4.0032719999999999</v>
      </c>
      <c r="O1238" s="63">
        <f>[1]ДНХБ!CQ$251</f>
        <v>4.44808</v>
      </c>
      <c r="P1238" s="63">
        <f>[1]ДНХБ!DZ$251</f>
        <v>4.225676</v>
      </c>
      <c r="Q1238" s="45">
        <f t="shared" si="407"/>
        <v>0</v>
      </c>
      <c r="R1238" s="45">
        <f t="shared" si="414"/>
        <v>0</v>
      </c>
    </row>
    <row r="1239" spans="2:18" s="41" customFormat="1" ht="29.25" customHeight="1" x14ac:dyDescent="0.25">
      <c r="B1239" s="71"/>
      <c r="C1239" s="3" t="s">
        <v>85</v>
      </c>
      <c r="D1239" s="61" t="s">
        <v>30</v>
      </c>
      <c r="E1239" s="73">
        <f>[1]ДНХБ!W$252</f>
        <v>8</v>
      </c>
      <c r="F1239" s="63">
        <f>[1]ДНХБ!EE$252</f>
        <v>1.7792320000000004</v>
      </c>
      <c r="G1239" s="64">
        <f t="shared" si="419"/>
        <v>8</v>
      </c>
      <c r="H1239" s="64">
        <f>[1]ДНХБ!G$252</f>
        <v>2</v>
      </c>
      <c r="I1239" s="64">
        <f>[1]ДНХБ!K$252</f>
        <v>2</v>
      </c>
      <c r="J1239" s="64">
        <f>[1]ДНХБ!O$252</f>
        <v>2</v>
      </c>
      <c r="K1239" s="64">
        <f>[1]ДНХБ!V$252</f>
        <v>2</v>
      </c>
      <c r="L1239" s="63">
        <f t="shared" si="420"/>
        <v>1.7792320000000004</v>
      </c>
      <c r="M1239" s="63">
        <f>[1]ДНХБ!BC$252</f>
        <v>0.44480800000000009</v>
      </c>
      <c r="N1239" s="63">
        <f>[1]ДНХБ!BW$252</f>
        <v>0.44480800000000009</v>
      </c>
      <c r="O1239" s="63">
        <f>[1]ДНХБ!CQ$252</f>
        <v>0.44480800000000009</v>
      </c>
      <c r="P1239" s="63">
        <f>[1]ДНХБ!DZ$252</f>
        <v>0.44480800000000009</v>
      </c>
      <c r="Q1239" s="45">
        <f t="shared" si="407"/>
        <v>0</v>
      </c>
      <c r="R1239" s="45">
        <f t="shared" si="414"/>
        <v>0</v>
      </c>
    </row>
    <row r="1240" spans="2:18" s="41" customFormat="1" ht="29.25" customHeight="1" x14ac:dyDescent="0.25">
      <c r="B1240" s="71"/>
      <c r="C1240" s="11" t="s">
        <v>99</v>
      </c>
      <c r="D1240" s="61" t="s">
        <v>30</v>
      </c>
      <c r="E1240" s="73">
        <f>[1]ДНХБ!W$253</f>
        <v>180</v>
      </c>
      <c r="F1240" s="63">
        <f>[1]ДНХБ!EE$253</f>
        <v>40.032720000000005</v>
      </c>
      <c r="G1240" s="64">
        <f t="shared" si="419"/>
        <v>180</v>
      </c>
      <c r="H1240" s="64">
        <f>[1]ДНХБ!G$253</f>
        <v>0</v>
      </c>
      <c r="I1240" s="64">
        <f>[1]ДНХБ!K$253</f>
        <v>58</v>
      </c>
      <c r="J1240" s="64">
        <f>[1]ДНХБ!O$253</f>
        <v>60</v>
      </c>
      <c r="K1240" s="64">
        <f>[1]ДНХБ!V$253</f>
        <v>62</v>
      </c>
      <c r="L1240" s="63">
        <f t="shared" si="420"/>
        <v>40.032720000000005</v>
      </c>
      <c r="M1240" s="63">
        <f>[1]ДНХБ!BC$253</f>
        <v>0</v>
      </c>
      <c r="N1240" s="63">
        <f>[1]ДНХБ!BW$253</f>
        <v>12.899432000000001</v>
      </c>
      <c r="O1240" s="63">
        <f>[1]ДНХБ!CQ$253</f>
        <v>13.344240000000003</v>
      </c>
      <c r="P1240" s="63">
        <f>[1]ДНХБ!DZ$253</f>
        <v>13.789048000000001</v>
      </c>
      <c r="Q1240" s="45">
        <f t="shared" si="407"/>
        <v>0</v>
      </c>
      <c r="R1240" s="45">
        <f t="shared" si="414"/>
        <v>0</v>
      </c>
    </row>
    <row r="1241" spans="2:18" s="41" customFormat="1" ht="29.25" customHeight="1" x14ac:dyDescent="0.25">
      <c r="B1241" s="71"/>
      <c r="C1241" s="3" t="s">
        <v>82</v>
      </c>
      <c r="D1241" s="61" t="s">
        <v>30</v>
      </c>
      <c r="E1241" s="73">
        <f>[1]ДНХБ!W$254</f>
        <v>19</v>
      </c>
      <c r="F1241" s="63">
        <f>[1]ДНХБ!EE$254</f>
        <v>3.6427560000000012</v>
      </c>
      <c r="G1241" s="64">
        <f t="shared" si="419"/>
        <v>19</v>
      </c>
      <c r="H1241" s="64">
        <f>[1]ДНХБ!G$254</f>
        <v>4</v>
      </c>
      <c r="I1241" s="64">
        <f>[1]ДНХБ!K$254</f>
        <v>5</v>
      </c>
      <c r="J1241" s="64">
        <f>[1]ДНХБ!O$254</f>
        <v>5</v>
      </c>
      <c r="K1241" s="64">
        <f>[1]ДНХБ!V$254</f>
        <v>5</v>
      </c>
      <c r="L1241" s="63">
        <f t="shared" si="420"/>
        <v>3.6427560000000008</v>
      </c>
      <c r="M1241" s="63">
        <f>[1]ДНХБ!BC$254</f>
        <v>0.76689600000000024</v>
      </c>
      <c r="N1241" s="63">
        <f>[1]ДНХБ!BW$254</f>
        <v>0.95862000000000025</v>
      </c>
      <c r="O1241" s="63">
        <f>[1]ДНХБ!CQ$254</f>
        <v>0.95862000000000025</v>
      </c>
      <c r="P1241" s="63">
        <f>[1]ДНХБ!DZ$254</f>
        <v>0.95862000000000025</v>
      </c>
      <c r="Q1241" s="45">
        <f t="shared" si="407"/>
        <v>0</v>
      </c>
      <c r="R1241" s="45">
        <f t="shared" si="414"/>
        <v>0</v>
      </c>
    </row>
    <row r="1242" spans="2:18" s="41" customFormat="1" ht="29.25" customHeight="1" x14ac:dyDescent="0.25">
      <c r="B1242" s="71"/>
      <c r="C1242" s="16" t="s">
        <v>31</v>
      </c>
      <c r="D1242" s="61" t="s">
        <v>30</v>
      </c>
      <c r="E1242" s="73">
        <f>[1]ДНХБ!W$255</f>
        <v>82</v>
      </c>
      <c r="F1242" s="63">
        <f>[1]ДНХБ!EE$255</f>
        <v>15.141463999999999</v>
      </c>
      <c r="G1242" s="64">
        <f t="shared" si="419"/>
        <v>82</v>
      </c>
      <c r="H1242" s="64">
        <f>[1]ДНХБ!G$255</f>
        <v>20</v>
      </c>
      <c r="I1242" s="64">
        <f>[1]ДНХБ!K$255</f>
        <v>20</v>
      </c>
      <c r="J1242" s="64">
        <f>[1]ДНХБ!O$255</f>
        <v>22</v>
      </c>
      <c r="K1242" s="64">
        <f>[1]ДНХБ!V$255</f>
        <v>20</v>
      </c>
      <c r="L1242" s="63">
        <f t="shared" si="420"/>
        <v>15.141463999999999</v>
      </c>
      <c r="M1242" s="63">
        <f>[1]ДНХБ!BC$255</f>
        <v>3.6930399999999999</v>
      </c>
      <c r="N1242" s="63">
        <f>[1]ДНХБ!BW$255</f>
        <v>3.6930399999999999</v>
      </c>
      <c r="O1242" s="63">
        <f>[1]ДНХБ!CQ$255</f>
        <v>4.0623439999999995</v>
      </c>
      <c r="P1242" s="63">
        <f>[1]ДНХБ!DZ$255</f>
        <v>3.6930399999999999</v>
      </c>
      <c r="Q1242" s="45">
        <f t="shared" si="407"/>
        <v>0</v>
      </c>
      <c r="R1242" s="45">
        <f t="shared" si="414"/>
        <v>0</v>
      </c>
    </row>
    <row r="1243" spans="2:18" s="41" customFormat="1" ht="29.25" customHeight="1" x14ac:dyDescent="0.25">
      <c r="B1243" s="71"/>
      <c r="C1243" s="3" t="s">
        <v>21</v>
      </c>
      <c r="D1243" s="61" t="s">
        <v>30</v>
      </c>
      <c r="E1243" s="73">
        <f>[1]ДНХБ!W$256</f>
        <v>152</v>
      </c>
      <c r="F1243" s="63">
        <f>[1]ДНХБ!EE$256</f>
        <v>24.059776000000003</v>
      </c>
      <c r="G1243" s="64">
        <f t="shared" si="419"/>
        <v>152</v>
      </c>
      <c r="H1243" s="64">
        <f>[1]ДНХБ!G$256</f>
        <v>32</v>
      </c>
      <c r="I1243" s="64">
        <f>[1]ДНХБ!K$256</f>
        <v>36</v>
      </c>
      <c r="J1243" s="64">
        <f>[1]ДНХБ!O$256</f>
        <v>42</v>
      </c>
      <c r="K1243" s="64">
        <f>[1]ДНХБ!V$256</f>
        <v>42</v>
      </c>
      <c r="L1243" s="63">
        <f t="shared" si="420"/>
        <v>24.059775999999999</v>
      </c>
      <c r="M1243" s="63">
        <f>[1]ДНХБ!BC$256</f>
        <v>5.0652160000000004</v>
      </c>
      <c r="N1243" s="63">
        <f>[1]ДНХБ!BW$256</f>
        <v>5.6983679999999994</v>
      </c>
      <c r="O1243" s="63">
        <f>[1]ДНХБ!CQ$256</f>
        <v>6.6480960000000007</v>
      </c>
      <c r="P1243" s="63">
        <f>[1]ДНХБ!DZ$256</f>
        <v>6.6480960000000007</v>
      </c>
      <c r="Q1243" s="45">
        <f t="shared" si="407"/>
        <v>0</v>
      </c>
      <c r="R1243" s="45">
        <f t="shared" si="414"/>
        <v>0</v>
      </c>
    </row>
    <row r="1244" spans="2:18" s="41" customFormat="1" ht="29.25" customHeight="1" x14ac:dyDescent="0.25">
      <c r="B1244" s="71"/>
      <c r="C1244" s="3" t="s">
        <v>20</v>
      </c>
      <c r="D1244" s="61" t="s">
        <v>30</v>
      </c>
      <c r="E1244" s="73">
        <f>[1]ДНХБ!W$257</f>
        <v>114</v>
      </c>
      <c r="F1244" s="63">
        <f>[1]ДНХБ!EE$257</f>
        <v>30.07867199999999</v>
      </c>
      <c r="G1244" s="64">
        <f t="shared" si="419"/>
        <v>114</v>
      </c>
      <c r="H1244" s="64">
        <f>[1]ДНХБ!G$257</f>
        <v>26</v>
      </c>
      <c r="I1244" s="64">
        <f>[1]ДНХБ!K$257</f>
        <v>30</v>
      </c>
      <c r="J1244" s="64">
        <f>[1]ДНХБ!O$257</f>
        <v>31</v>
      </c>
      <c r="K1244" s="64">
        <f>[1]ДНХБ!V$257</f>
        <v>27</v>
      </c>
      <c r="L1244" s="63">
        <f t="shared" si="420"/>
        <v>30.078671999999997</v>
      </c>
      <c r="M1244" s="63">
        <f>[1]ДНХБ!BC$257</f>
        <v>6.860047999999999</v>
      </c>
      <c r="N1244" s="63">
        <f>[1]ДНХБ!BW$257</f>
        <v>7.9154399999999985</v>
      </c>
      <c r="O1244" s="63">
        <f>[1]ДНХБ!CQ$257</f>
        <v>8.1792879999999979</v>
      </c>
      <c r="P1244" s="63">
        <f>[1]ДНХБ!DZ$257</f>
        <v>7.1238960000000002</v>
      </c>
      <c r="Q1244" s="45">
        <f t="shared" si="407"/>
        <v>0</v>
      </c>
      <c r="R1244" s="45">
        <f t="shared" si="414"/>
        <v>0</v>
      </c>
    </row>
    <row r="1245" spans="2:18" s="41" customFormat="1" ht="29.25" customHeight="1" x14ac:dyDescent="0.25">
      <c r="B1245" s="71"/>
      <c r="C1245" s="11" t="s">
        <v>23</v>
      </c>
      <c r="D1245" s="61" t="s">
        <v>30</v>
      </c>
      <c r="E1245" s="73">
        <f>[1]ДНХБ!W$258</f>
        <v>142</v>
      </c>
      <c r="F1245" s="63">
        <f>[1]ДНХБ!EE$258</f>
        <v>31.581368000000005</v>
      </c>
      <c r="G1245" s="64">
        <f t="shared" si="419"/>
        <v>142</v>
      </c>
      <c r="H1245" s="64">
        <f>[1]ДНХБ!G$258</f>
        <v>12</v>
      </c>
      <c r="I1245" s="64">
        <f>[1]ДНХБ!K$258</f>
        <v>52</v>
      </c>
      <c r="J1245" s="64">
        <f>[1]ДНХБ!O$258</f>
        <v>39</v>
      </c>
      <c r="K1245" s="64">
        <f>[1]ДНХБ!V$258</f>
        <v>39</v>
      </c>
      <c r="L1245" s="63">
        <f t="shared" si="420"/>
        <v>31.581368000000005</v>
      </c>
      <c r="M1245" s="63">
        <f>[1]ДНХБ!BC$258</f>
        <v>2.6688480000000006</v>
      </c>
      <c r="N1245" s="63">
        <f>[1]ДНХБ!BW$258</f>
        <v>11.565008000000002</v>
      </c>
      <c r="O1245" s="63">
        <f>[1]ДНХБ!CQ$258</f>
        <v>8.6737560000000009</v>
      </c>
      <c r="P1245" s="63">
        <f>[1]ДНХБ!DZ$258</f>
        <v>8.6737560000000009</v>
      </c>
      <c r="Q1245" s="45">
        <f t="shared" si="407"/>
        <v>0</v>
      </c>
      <c r="R1245" s="45">
        <f t="shared" si="414"/>
        <v>0</v>
      </c>
    </row>
    <row r="1246" spans="2:18" s="41" customFormat="1" ht="29.25" customHeight="1" x14ac:dyDescent="0.25">
      <c r="B1246" s="71"/>
      <c r="C1246" s="3" t="s">
        <v>52</v>
      </c>
      <c r="D1246" s="61" t="s">
        <v>30</v>
      </c>
      <c r="E1246" s="73">
        <f>[1]ДНХБ!W$259</f>
        <v>60</v>
      </c>
      <c r="F1246" s="63">
        <f>[1]ДНХБ!EE$259</f>
        <v>13.344240000000003</v>
      </c>
      <c r="G1246" s="64">
        <f t="shared" si="419"/>
        <v>60</v>
      </c>
      <c r="H1246" s="64">
        <f>[1]ДНХБ!G$259</f>
        <v>15</v>
      </c>
      <c r="I1246" s="64">
        <f>[1]ДНХБ!K$259</f>
        <v>15</v>
      </c>
      <c r="J1246" s="64">
        <f>[1]ДНХБ!O$259</f>
        <v>15</v>
      </c>
      <c r="K1246" s="64">
        <f>[1]ДНХБ!V$259</f>
        <v>15</v>
      </c>
      <c r="L1246" s="63">
        <f t="shared" si="420"/>
        <v>13.344240000000003</v>
      </c>
      <c r="M1246" s="63">
        <f>[1]ДНХБ!BC$259</f>
        <v>3.3360600000000007</v>
      </c>
      <c r="N1246" s="63">
        <f>[1]ДНХБ!BW$259</f>
        <v>3.3360600000000007</v>
      </c>
      <c r="O1246" s="63">
        <f>[1]ДНХБ!CQ$259</f>
        <v>3.3360600000000007</v>
      </c>
      <c r="P1246" s="63">
        <f>[1]ДНХБ!DZ$259</f>
        <v>3.3360600000000007</v>
      </c>
      <c r="Q1246" s="45">
        <f t="shared" si="407"/>
        <v>0</v>
      </c>
      <c r="R1246" s="45">
        <f t="shared" si="414"/>
        <v>0</v>
      </c>
    </row>
    <row r="1247" spans="2:18" s="41" customFormat="1" ht="29.25" customHeight="1" x14ac:dyDescent="0.25">
      <c r="B1247" s="71"/>
      <c r="C1247" s="50" t="s">
        <v>100</v>
      </c>
      <c r="D1247" s="59" t="s">
        <v>30</v>
      </c>
      <c r="E1247" s="72">
        <f>[1]ЦАОП!W$8</f>
        <v>4206</v>
      </c>
      <c r="F1247" s="65">
        <f>[1]ЦАОП!EN$8</f>
        <v>676.38873119999994</v>
      </c>
      <c r="G1247" s="77">
        <f t="shared" si="415"/>
        <v>4206</v>
      </c>
      <c r="H1247" s="66">
        <f>[1]ЦАОП!G$8</f>
        <v>960</v>
      </c>
      <c r="I1247" s="66">
        <f>[1]ЦАОП!K$8</f>
        <v>1014</v>
      </c>
      <c r="J1247" s="66">
        <f>[1]ЦАОП!O$8</f>
        <v>1116</v>
      </c>
      <c r="K1247" s="66">
        <f>[1]ЦАОП!V$8</f>
        <v>1116</v>
      </c>
      <c r="L1247" s="65">
        <f t="shared" si="416"/>
        <v>676.38873119999994</v>
      </c>
      <c r="M1247" s="65">
        <f>[1]ЦАОП!BH$8</f>
        <v>154.38259199999999</v>
      </c>
      <c r="N1247" s="65">
        <f>[1]ЦАОП!CD$8</f>
        <v>163.0666128</v>
      </c>
      <c r="O1247" s="65">
        <f>[1]ЦАОП!CZ$8</f>
        <v>179.46976319999999</v>
      </c>
      <c r="P1247" s="65">
        <f>[1]ЦАОП!EI$8</f>
        <v>179.46976319999999</v>
      </c>
      <c r="Q1247" s="45">
        <f t="shared" si="407"/>
        <v>0</v>
      </c>
      <c r="R1247" s="45">
        <f t="shared" si="414"/>
        <v>0</v>
      </c>
    </row>
    <row r="1248" spans="2:18" s="41" customFormat="1" ht="29.25" customHeight="1" x14ac:dyDescent="0.25">
      <c r="B1248" s="71"/>
      <c r="C1248" s="50" t="s">
        <v>36</v>
      </c>
      <c r="D1248" s="59" t="s">
        <v>30</v>
      </c>
      <c r="E1248" s="72">
        <f>SUM(E1249:E1270)</f>
        <v>67446</v>
      </c>
      <c r="F1248" s="72">
        <f t="shared" ref="F1248:P1248" si="421">SUM(F1249:F1270)</f>
        <v>15055.792544832</v>
      </c>
      <c r="G1248" s="72">
        <f t="shared" si="421"/>
        <v>67446</v>
      </c>
      <c r="H1248" s="72">
        <f t="shared" si="421"/>
        <v>15657</v>
      </c>
      <c r="I1248" s="72">
        <f t="shared" si="421"/>
        <v>17009</v>
      </c>
      <c r="J1248" s="72">
        <f t="shared" si="421"/>
        <v>16826</v>
      </c>
      <c r="K1248" s="72">
        <f t="shared" si="421"/>
        <v>17954</v>
      </c>
      <c r="L1248" s="72">
        <f t="shared" si="421"/>
        <v>15055.792544832</v>
      </c>
      <c r="M1248" s="72">
        <f t="shared" si="421"/>
        <v>3504.7783265039998</v>
      </c>
      <c r="N1248" s="72">
        <f t="shared" si="421"/>
        <v>3806.3257483679999</v>
      </c>
      <c r="O1248" s="72">
        <f t="shared" si="421"/>
        <v>3737.704959144</v>
      </c>
      <c r="P1248" s="72">
        <f t="shared" si="421"/>
        <v>4006.983510816</v>
      </c>
      <c r="Q1248" s="45">
        <f t="shared" si="407"/>
        <v>0</v>
      </c>
      <c r="R1248" s="45">
        <f t="shared" si="414"/>
        <v>0</v>
      </c>
    </row>
    <row r="1249" spans="2:18" s="41" customFormat="1" ht="29.25" customHeight="1" x14ac:dyDescent="0.25">
      <c r="B1249" s="71"/>
      <c r="C1249" s="5" t="s">
        <v>15</v>
      </c>
      <c r="D1249" s="61" t="s">
        <v>30</v>
      </c>
      <c r="E1249" s="73">
        <f>'[1]разовые без стом'!W$231</f>
        <v>15804</v>
      </c>
      <c r="F1249" s="63">
        <f>'[1]разовые без стом'!ER$231</f>
        <v>3254.7722276160002</v>
      </c>
      <c r="G1249" s="64">
        <f>SUM(H1249:K1249)</f>
        <v>15804</v>
      </c>
      <c r="H1249" s="64">
        <f>'[1]разовые без стом'!G$231</f>
        <v>3618</v>
      </c>
      <c r="I1249" s="64">
        <f>'[1]разовые без стом'!K$231</f>
        <v>4143</v>
      </c>
      <c r="J1249" s="64">
        <f>'[1]разовые без стом'!O$231</f>
        <v>3980</v>
      </c>
      <c r="K1249" s="64">
        <f>'[1]разовые без стом'!V$231</f>
        <v>4063</v>
      </c>
      <c r="L1249" s="63">
        <f>SUM(M1249:P1249)</f>
        <v>3254.7722276159993</v>
      </c>
      <c r="M1249" s="63">
        <f>'[1]разовые без стом'!BL$231</f>
        <v>745.11300427200001</v>
      </c>
      <c r="N1249" s="63">
        <f>'[1]разовые без стом'!CH$231</f>
        <v>853.23470887199994</v>
      </c>
      <c r="O1249" s="63">
        <f>'[1]разовые без стом'!DD$231</f>
        <v>819.6654939199999</v>
      </c>
      <c r="P1249" s="63">
        <f>'[1]разовые без стом'!EM$231</f>
        <v>836.75902055199981</v>
      </c>
      <c r="Q1249" s="45">
        <f t="shared" si="407"/>
        <v>0</v>
      </c>
      <c r="R1249" s="45">
        <f t="shared" si="414"/>
        <v>0</v>
      </c>
    </row>
    <row r="1250" spans="2:18" s="41" customFormat="1" ht="29.25" customHeight="1" x14ac:dyDescent="0.25">
      <c r="B1250" s="71"/>
      <c r="C1250" s="5" t="s">
        <v>53</v>
      </c>
      <c r="D1250" s="61" t="s">
        <v>30</v>
      </c>
      <c r="E1250" s="73">
        <f>'[1]разовые без стом'!W$232</f>
        <v>446</v>
      </c>
      <c r="F1250" s="63">
        <f>'[1]разовые без стом'!ER$232</f>
        <v>91.851962383999989</v>
      </c>
      <c r="G1250" s="64">
        <f t="shared" ref="G1250:G1270" si="422">SUM(H1250:K1250)</f>
        <v>446</v>
      </c>
      <c r="H1250" s="64">
        <f>'[1]разовые без стом'!G$232</f>
        <v>95</v>
      </c>
      <c r="I1250" s="64">
        <f>'[1]разовые без стом'!K$232</f>
        <v>120</v>
      </c>
      <c r="J1250" s="64">
        <f>'[1]разовые без стом'!O$232</f>
        <v>105</v>
      </c>
      <c r="K1250" s="64">
        <f>'[1]разовые без стом'!V$232</f>
        <v>126</v>
      </c>
      <c r="L1250" s="63">
        <f t="shared" ref="L1250:L1270" si="423">SUM(M1250:P1250)</f>
        <v>91.851962384000004</v>
      </c>
      <c r="M1250" s="63">
        <f>'[1]разовые без стом'!BL$232</f>
        <v>19.564879879999999</v>
      </c>
      <c r="N1250" s="63">
        <f>'[1]разовые без стом'!CH$232</f>
        <v>24.713532479999998</v>
      </c>
      <c r="O1250" s="63">
        <f>'[1]разовые без стом'!DD$232</f>
        <v>21.624340919999998</v>
      </c>
      <c r="P1250" s="63">
        <f>'[1]разовые без стом'!EM$232</f>
        <v>25.949209104000001</v>
      </c>
      <c r="Q1250" s="45">
        <f t="shared" si="407"/>
        <v>0</v>
      </c>
      <c r="R1250" s="45">
        <f t="shared" si="414"/>
        <v>0</v>
      </c>
    </row>
    <row r="1251" spans="2:18" s="41" customFormat="1" ht="29.25" customHeight="1" x14ac:dyDescent="0.25">
      <c r="B1251" s="71"/>
      <c r="C1251" s="5" t="s">
        <v>20</v>
      </c>
      <c r="D1251" s="61" t="s">
        <v>30</v>
      </c>
      <c r="E1251" s="73">
        <f>'[1]разовые без стом'!W$233</f>
        <v>5030</v>
      </c>
      <c r="F1251" s="63">
        <f>'[1]разовые без стом'!ER$233</f>
        <v>1228.9459374399996</v>
      </c>
      <c r="G1251" s="64">
        <f t="shared" si="422"/>
        <v>5030</v>
      </c>
      <c r="H1251" s="64">
        <f>'[1]разовые без стом'!G$233</f>
        <v>1313</v>
      </c>
      <c r="I1251" s="64">
        <f>'[1]разовые без стом'!K$233</f>
        <v>1297</v>
      </c>
      <c r="J1251" s="64">
        <f>'[1]разовые без стом'!O$233</f>
        <v>1169</v>
      </c>
      <c r="K1251" s="64">
        <f>'[1]разовые без стом'!V$233</f>
        <v>1251</v>
      </c>
      <c r="L1251" s="63">
        <f t="shared" si="423"/>
        <v>1228.9459374399999</v>
      </c>
      <c r="M1251" s="63">
        <f>'[1]разовые без стом'!BL$233</f>
        <v>320.79642462399994</v>
      </c>
      <c r="N1251" s="63">
        <f>'[1]разовые без стом'!CH$233</f>
        <v>316.88725265599999</v>
      </c>
      <c r="O1251" s="63">
        <f>'[1]разовые без стом'!DD$233</f>
        <v>285.61387691199997</v>
      </c>
      <c r="P1251" s="63">
        <f>'[1]разовые без стом'!EM$233</f>
        <v>305.64838324799996</v>
      </c>
      <c r="Q1251" s="45">
        <f t="shared" si="407"/>
        <v>0</v>
      </c>
      <c r="R1251" s="45">
        <f t="shared" si="414"/>
        <v>0</v>
      </c>
    </row>
    <row r="1252" spans="2:18" s="41" customFormat="1" ht="29.25" customHeight="1" x14ac:dyDescent="0.25">
      <c r="B1252" s="71"/>
      <c r="C1252" s="5" t="s">
        <v>17</v>
      </c>
      <c r="D1252" s="61" t="s">
        <v>30</v>
      </c>
      <c r="E1252" s="73">
        <f>'[1]разовые без стом'!W$234</f>
        <v>2710</v>
      </c>
      <c r="F1252" s="63">
        <f>'[1]разовые без стом'!ER$234</f>
        <v>594.58643347999987</v>
      </c>
      <c r="G1252" s="64">
        <f t="shared" si="422"/>
        <v>2710</v>
      </c>
      <c r="H1252" s="64">
        <f>'[1]разовые без стом'!G$234</f>
        <v>610</v>
      </c>
      <c r="I1252" s="64">
        <f>'[1]разовые без стом'!K$234</f>
        <v>700</v>
      </c>
      <c r="J1252" s="64">
        <f>'[1]разовые без стом'!O$234</f>
        <v>700</v>
      </c>
      <c r="K1252" s="64">
        <f>'[1]разовые без стом'!V$234</f>
        <v>700</v>
      </c>
      <c r="L1252" s="63">
        <f t="shared" si="423"/>
        <v>594.58643347999987</v>
      </c>
      <c r="M1252" s="63">
        <f>'[1]разовые без стом'!BL$234</f>
        <v>133.83679868000002</v>
      </c>
      <c r="N1252" s="63">
        <f>'[1]разовые без стом'!CH$234</f>
        <v>153.58321159999997</v>
      </c>
      <c r="O1252" s="63">
        <f>'[1]разовые без стом'!DD$234</f>
        <v>153.58321159999997</v>
      </c>
      <c r="P1252" s="63">
        <f>'[1]разовые без стом'!EM$234</f>
        <v>153.58321159999997</v>
      </c>
      <c r="Q1252" s="45">
        <f t="shared" si="407"/>
        <v>0</v>
      </c>
      <c r="R1252" s="45">
        <f t="shared" si="414"/>
        <v>0</v>
      </c>
    </row>
    <row r="1253" spans="2:18" s="41" customFormat="1" ht="29.25" customHeight="1" x14ac:dyDescent="0.25">
      <c r="B1253" s="71"/>
      <c r="C1253" s="5" t="s">
        <v>51</v>
      </c>
      <c r="D1253" s="61" t="s">
        <v>30</v>
      </c>
      <c r="E1253" s="73">
        <f>'[1]разовые без стом'!W$235</f>
        <v>2720</v>
      </c>
      <c r="F1253" s="63">
        <f>'[1]разовые без стом'!ER$235</f>
        <v>1152.4352985599999</v>
      </c>
      <c r="G1253" s="64">
        <f t="shared" si="422"/>
        <v>2720</v>
      </c>
      <c r="H1253" s="64">
        <f>'[1]разовые без стом'!G$235</f>
        <v>646</v>
      </c>
      <c r="I1253" s="64">
        <f>'[1]разовые без стом'!K$235</f>
        <v>682</v>
      </c>
      <c r="J1253" s="64">
        <f>'[1]разовые без стом'!O$235</f>
        <v>656</v>
      </c>
      <c r="K1253" s="64">
        <f>'[1]разовые без стом'!V$235</f>
        <v>736</v>
      </c>
      <c r="L1253" s="63">
        <f t="shared" si="423"/>
        <v>1152.4352985599999</v>
      </c>
      <c r="M1253" s="63">
        <f>'[1]разовые без стом'!BL$235</f>
        <v>273.70338340799992</v>
      </c>
      <c r="N1253" s="63">
        <f>'[1]разовые без стом'!CH$235</f>
        <v>288.95620353599998</v>
      </c>
      <c r="O1253" s="63">
        <f>'[1]разовые без стом'!DD$235</f>
        <v>277.94027788799997</v>
      </c>
      <c r="P1253" s="63">
        <f>'[1]разовые без стом'!EM$235</f>
        <v>311.83543372799994</v>
      </c>
      <c r="Q1253" s="45">
        <f t="shared" si="407"/>
        <v>0</v>
      </c>
      <c r="R1253" s="45">
        <f t="shared" si="414"/>
        <v>0</v>
      </c>
    </row>
    <row r="1254" spans="2:18" s="41" customFormat="1" ht="29.25" customHeight="1" x14ac:dyDescent="0.25">
      <c r="B1254" s="71"/>
      <c r="C1254" s="5" t="s">
        <v>16</v>
      </c>
      <c r="D1254" s="61" t="s">
        <v>30</v>
      </c>
      <c r="E1254" s="73">
        <f>'[1]разовые без стом'!W$236</f>
        <v>1245</v>
      </c>
      <c r="F1254" s="63">
        <f>'[1]разовые без стом'!ER$236</f>
        <v>384.93407003999999</v>
      </c>
      <c r="G1254" s="64">
        <f t="shared" si="422"/>
        <v>1245</v>
      </c>
      <c r="H1254" s="64">
        <f>'[1]разовые без стом'!G$236</f>
        <v>283</v>
      </c>
      <c r="I1254" s="64">
        <f>'[1]разовые без стом'!K$236</f>
        <v>290</v>
      </c>
      <c r="J1254" s="64">
        <f>'[1]разовые без стом'!O$236</f>
        <v>290</v>
      </c>
      <c r="K1254" s="64">
        <f>'[1]разовые без стом'!V$236</f>
        <v>382</v>
      </c>
      <c r="L1254" s="63">
        <f t="shared" si="423"/>
        <v>384.93407004000005</v>
      </c>
      <c r="M1254" s="63">
        <f>'[1]разовые без стом'!BL$236</f>
        <v>87.499069735999996</v>
      </c>
      <c r="N1254" s="63">
        <f>'[1]разовые без стом'!CH$236</f>
        <v>89.663357680000004</v>
      </c>
      <c r="O1254" s="63">
        <f>'[1]разовые без стом'!DD$236</f>
        <v>89.663357680000004</v>
      </c>
      <c r="P1254" s="63">
        <f>'[1]разовые без стом'!EM$236</f>
        <v>118.10828494400002</v>
      </c>
      <c r="Q1254" s="45">
        <f t="shared" ref="Q1254:Q1317" si="424">E1254-G1254</f>
        <v>0</v>
      </c>
      <c r="R1254" s="45">
        <f t="shared" si="414"/>
        <v>0</v>
      </c>
    </row>
    <row r="1255" spans="2:18" s="41" customFormat="1" ht="29.25" customHeight="1" x14ac:dyDescent="0.25">
      <c r="B1255" s="71"/>
      <c r="C1255" s="5" t="s">
        <v>82</v>
      </c>
      <c r="D1255" s="61" t="s">
        <v>30</v>
      </c>
      <c r="E1255" s="73">
        <f>'[1]разовые без стом'!W$237</f>
        <v>1184</v>
      </c>
      <c r="F1255" s="63">
        <f>'[1]разовые без стом'!ER$237</f>
        <v>210.20312601600003</v>
      </c>
      <c r="G1255" s="64">
        <f t="shared" si="422"/>
        <v>1184</v>
      </c>
      <c r="H1255" s="64">
        <f>'[1]разовые без стом'!G$237</f>
        <v>271</v>
      </c>
      <c r="I1255" s="64">
        <f>'[1]разовые без стом'!K$237</f>
        <v>285</v>
      </c>
      <c r="J1255" s="64">
        <f>'[1]разовые без стом'!O$237</f>
        <v>314</v>
      </c>
      <c r="K1255" s="64">
        <f>'[1]разовые без стом'!V$237</f>
        <v>314</v>
      </c>
      <c r="L1255" s="63">
        <f t="shared" si="423"/>
        <v>210.203126016</v>
      </c>
      <c r="M1255" s="63">
        <f>'[1]разовые без стом'!BL$237</f>
        <v>48.112370904000002</v>
      </c>
      <c r="N1255" s="63">
        <f>'[1]разовые без стом'!CH$237</f>
        <v>50.597880840000009</v>
      </c>
      <c r="O1255" s="63">
        <f>'[1]разовые без стом'!DD$237</f>
        <v>55.746437136000004</v>
      </c>
      <c r="P1255" s="63">
        <f>'[1]разовые без стом'!EM$237</f>
        <v>55.746437136000004</v>
      </c>
      <c r="Q1255" s="45">
        <f t="shared" si="424"/>
        <v>0</v>
      </c>
      <c r="R1255" s="45">
        <f t="shared" si="414"/>
        <v>0</v>
      </c>
    </row>
    <row r="1256" spans="2:18" s="41" customFormat="1" ht="29.25" customHeight="1" x14ac:dyDescent="0.25">
      <c r="B1256" s="71"/>
      <c r="C1256" s="5" t="s">
        <v>83</v>
      </c>
      <c r="D1256" s="61" t="s">
        <v>30</v>
      </c>
      <c r="E1256" s="73">
        <f>'[1]разовые без стом'!W$238</f>
        <v>1440</v>
      </c>
      <c r="F1256" s="63">
        <f>'[1]разовые без стом'!ER$238</f>
        <v>296.56238975999997</v>
      </c>
      <c r="G1256" s="64">
        <f t="shared" si="422"/>
        <v>1440</v>
      </c>
      <c r="H1256" s="64">
        <f>'[1]разовые без стом'!G$238</f>
        <v>329</v>
      </c>
      <c r="I1256" s="64">
        <f>'[1]разовые без стом'!K$238</f>
        <v>441</v>
      </c>
      <c r="J1256" s="64">
        <f>'[1]разовые без стом'!O$238</f>
        <v>330</v>
      </c>
      <c r="K1256" s="64">
        <f>'[1]разовые без стом'!V$238</f>
        <v>340</v>
      </c>
      <c r="L1256" s="63">
        <f t="shared" si="423"/>
        <v>296.56238975999997</v>
      </c>
      <c r="M1256" s="63">
        <f>'[1]разовые без стом'!BL$238</f>
        <v>67.756268215999995</v>
      </c>
      <c r="N1256" s="63">
        <f>'[1]разовые без стом'!CH$238</f>
        <v>90.822231863999988</v>
      </c>
      <c r="O1256" s="63">
        <f>'[1]разовые без стом'!DD$238</f>
        <v>67.962214319999987</v>
      </c>
      <c r="P1256" s="63">
        <f>'[1]разовые без стом'!EM$238</f>
        <v>70.021675360000003</v>
      </c>
      <c r="Q1256" s="45">
        <f t="shared" si="424"/>
        <v>0</v>
      </c>
      <c r="R1256" s="45">
        <f t="shared" si="414"/>
        <v>0</v>
      </c>
    </row>
    <row r="1257" spans="2:18" s="41" customFormat="1" ht="29.25" customHeight="1" x14ac:dyDescent="0.25">
      <c r="B1257" s="71"/>
      <c r="C1257" s="5" t="s">
        <v>23</v>
      </c>
      <c r="D1257" s="61" t="s">
        <v>30</v>
      </c>
      <c r="E1257" s="73">
        <f>'[1]разовые без стом'!W$239</f>
        <v>0</v>
      </c>
      <c r="F1257" s="63">
        <f>'[1]разовые без стом'!ER$239</f>
        <v>0</v>
      </c>
      <c r="G1257" s="64">
        <f t="shared" si="422"/>
        <v>0</v>
      </c>
      <c r="H1257" s="64">
        <f>'[1]разовые без стом'!G$239</f>
        <v>0</v>
      </c>
      <c r="I1257" s="64">
        <f>'[1]разовые без стом'!K$239</f>
        <v>0</v>
      </c>
      <c r="J1257" s="64">
        <f>'[1]разовые без стом'!O$239</f>
        <v>0</v>
      </c>
      <c r="K1257" s="64">
        <f>'[1]разовые без стом'!V$239</f>
        <v>0</v>
      </c>
      <c r="L1257" s="63">
        <f t="shared" si="423"/>
        <v>0</v>
      </c>
      <c r="M1257" s="63">
        <f>'[1]разовые без стом'!BL$239</f>
        <v>0</v>
      </c>
      <c r="N1257" s="63">
        <f>'[1]разовые без стом'!CH$239</f>
        <v>0</v>
      </c>
      <c r="O1257" s="63">
        <f>'[1]разовые без стом'!DD$239</f>
        <v>0</v>
      </c>
      <c r="P1257" s="63">
        <f>'[1]разовые без стом'!EM$239</f>
        <v>0</v>
      </c>
      <c r="Q1257" s="45">
        <f t="shared" si="424"/>
        <v>0</v>
      </c>
      <c r="R1257" s="45">
        <f t="shared" si="414"/>
        <v>0</v>
      </c>
    </row>
    <row r="1258" spans="2:18" s="41" customFormat="1" ht="29.25" customHeight="1" x14ac:dyDescent="0.25">
      <c r="B1258" s="71"/>
      <c r="C1258" s="5" t="s">
        <v>52</v>
      </c>
      <c r="D1258" s="61" t="s">
        <v>30</v>
      </c>
      <c r="E1258" s="73">
        <f>'[1]разовые без стом'!W$240</f>
        <v>7275</v>
      </c>
      <c r="F1258" s="63">
        <f>'[1]разовые без стом'!ER$240</f>
        <v>1498.2579065999998</v>
      </c>
      <c r="G1258" s="64">
        <f t="shared" si="422"/>
        <v>7275</v>
      </c>
      <c r="H1258" s="64">
        <f>'[1]разовые без стом'!G$240</f>
        <v>1769</v>
      </c>
      <c r="I1258" s="64">
        <f>'[1]разовые без стом'!K$240</f>
        <v>1854</v>
      </c>
      <c r="J1258" s="64">
        <f>'[1]разовые без стом'!O$240</f>
        <v>1734</v>
      </c>
      <c r="K1258" s="64">
        <f>'[1]разовые без стом'!V$240</f>
        <v>1918</v>
      </c>
      <c r="L1258" s="63">
        <f t="shared" si="423"/>
        <v>1498.2579065999998</v>
      </c>
      <c r="M1258" s="63">
        <f>'[1]разовые без стом'!BL$240</f>
        <v>364.31865797599994</v>
      </c>
      <c r="N1258" s="63">
        <f>'[1]разовые без стом'!CH$240</f>
        <v>381.82407681599994</v>
      </c>
      <c r="O1258" s="63">
        <f>'[1]разовые без стом'!DD$240</f>
        <v>357.11054433600003</v>
      </c>
      <c r="P1258" s="63">
        <f>'[1]разовые без стом'!EM$240</f>
        <v>395.00462747199992</v>
      </c>
      <c r="Q1258" s="45">
        <f t="shared" si="424"/>
        <v>0</v>
      </c>
      <c r="R1258" s="45">
        <f t="shared" si="414"/>
        <v>0</v>
      </c>
    </row>
    <row r="1259" spans="2:18" s="41" customFormat="1" ht="29.25" customHeight="1" x14ac:dyDescent="0.25">
      <c r="B1259" s="71"/>
      <c r="C1259" s="1" t="s">
        <v>99</v>
      </c>
      <c r="D1259" s="61" t="s">
        <v>30</v>
      </c>
      <c r="E1259" s="73">
        <f>'[1]разовые без стом'!W$241</f>
        <v>648</v>
      </c>
      <c r="F1259" s="63">
        <f>'[1]разовые без стом'!ER$241</f>
        <v>133.45307539199999</v>
      </c>
      <c r="G1259" s="64">
        <f t="shared" si="422"/>
        <v>648</v>
      </c>
      <c r="H1259" s="64">
        <f>'[1]разовые без стом'!G$241</f>
        <v>0</v>
      </c>
      <c r="I1259" s="64">
        <f>'[1]разовые без стом'!K$241</f>
        <v>208</v>
      </c>
      <c r="J1259" s="64">
        <f>'[1]разовые без стом'!O$241</f>
        <v>220</v>
      </c>
      <c r="K1259" s="64">
        <f>'[1]разовые без стом'!V$241</f>
        <v>220</v>
      </c>
      <c r="L1259" s="63">
        <f t="shared" si="423"/>
        <v>133.45307539199999</v>
      </c>
      <c r="M1259" s="63">
        <f>'[1]разовые без стом'!BL$241</f>
        <v>0</v>
      </c>
      <c r="N1259" s="63">
        <f>'[1]разовые без стом'!CH$241</f>
        <v>42.836789631999999</v>
      </c>
      <c r="O1259" s="63">
        <f>'[1]разовые без стом'!DD$241</f>
        <v>45.308142879999998</v>
      </c>
      <c r="P1259" s="63">
        <f>'[1]разовые без стом'!EM$241</f>
        <v>45.308142879999998</v>
      </c>
      <c r="Q1259" s="45">
        <f t="shared" si="424"/>
        <v>0</v>
      </c>
      <c r="R1259" s="45">
        <f t="shared" si="414"/>
        <v>0</v>
      </c>
    </row>
    <row r="1260" spans="2:18" s="41" customFormat="1" ht="29.25" customHeight="1" x14ac:dyDescent="0.25">
      <c r="B1260" s="71"/>
      <c r="C1260" s="5" t="s">
        <v>31</v>
      </c>
      <c r="D1260" s="61" t="s">
        <v>30</v>
      </c>
      <c r="E1260" s="73">
        <f>'[1]разовые без стом'!W$242</f>
        <v>2753</v>
      </c>
      <c r="F1260" s="63">
        <f>'[1]разовые без стом'!ER$242</f>
        <v>470.72928125600004</v>
      </c>
      <c r="G1260" s="64">
        <f t="shared" si="422"/>
        <v>2753</v>
      </c>
      <c r="H1260" s="64">
        <f>'[1]разовые без стом'!G$242</f>
        <v>630</v>
      </c>
      <c r="I1260" s="64">
        <f>'[1]разовые без стом'!K$242</f>
        <v>663</v>
      </c>
      <c r="J1260" s="64">
        <f>'[1]разовые без стом'!O$242</f>
        <v>730</v>
      </c>
      <c r="K1260" s="64">
        <f>'[1]разовые без стом'!V$242</f>
        <v>730</v>
      </c>
      <c r="L1260" s="63">
        <f t="shared" si="423"/>
        <v>470.72928125599992</v>
      </c>
      <c r="M1260" s="63">
        <f>'[1]разовые без стом'!BL$242</f>
        <v>107.72228376000001</v>
      </c>
      <c r="N1260" s="63">
        <f>'[1]разовые без стом'!CH$242</f>
        <v>113.36487957599999</v>
      </c>
      <c r="O1260" s="63">
        <f>'[1]разовые без стом'!DD$242</f>
        <v>124.82105895999999</v>
      </c>
      <c r="P1260" s="63">
        <f>'[1]разовые без стом'!EM$242</f>
        <v>124.82105895999999</v>
      </c>
      <c r="Q1260" s="45">
        <f t="shared" si="424"/>
        <v>0</v>
      </c>
      <c r="R1260" s="45">
        <f t="shared" si="414"/>
        <v>0</v>
      </c>
    </row>
    <row r="1261" spans="2:18" s="41" customFormat="1" ht="29.25" customHeight="1" x14ac:dyDescent="0.25">
      <c r="B1261" s="71"/>
      <c r="C1261" s="5" t="s">
        <v>21</v>
      </c>
      <c r="D1261" s="61" t="s">
        <v>30</v>
      </c>
      <c r="E1261" s="73">
        <f>'[1]разовые без стом'!W$243</f>
        <v>5799</v>
      </c>
      <c r="F1261" s="63">
        <f>'[1]разовые без стом'!ER$243</f>
        <v>849.98661571200023</v>
      </c>
      <c r="G1261" s="64">
        <f t="shared" si="422"/>
        <v>5799</v>
      </c>
      <c r="H1261" s="64">
        <f>'[1]разовые без стом'!G$243</f>
        <v>1395</v>
      </c>
      <c r="I1261" s="64">
        <f>'[1]разовые без стом'!K$243</f>
        <v>1374</v>
      </c>
      <c r="J1261" s="64">
        <f>'[1]разовые без стом'!O$243</f>
        <v>1391</v>
      </c>
      <c r="K1261" s="64">
        <f>'[1]разовые без стом'!V$243</f>
        <v>1639</v>
      </c>
      <c r="L1261" s="63">
        <f t="shared" si="423"/>
        <v>849.986615712</v>
      </c>
      <c r="M1261" s="63">
        <f>'[1]разовые без стом'!BL$243</f>
        <v>204.47168976</v>
      </c>
      <c r="N1261" s="63">
        <f>'[1]разовые без стом'!CH$243</f>
        <v>201.39362131199999</v>
      </c>
      <c r="O1261" s="63">
        <f>'[1]разовые без стом'!DD$243</f>
        <v>203.88539100800003</v>
      </c>
      <c r="P1261" s="63">
        <f>'[1]разовые без стом'!EM$243</f>
        <v>240.23591363200001</v>
      </c>
      <c r="Q1261" s="45">
        <f t="shared" si="424"/>
        <v>0</v>
      </c>
      <c r="R1261" s="45">
        <f t="shared" si="414"/>
        <v>0</v>
      </c>
    </row>
    <row r="1262" spans="2:18" s="41" customFormat="1" ht="29.25" customHeight="1" x14ac:dyDescent="0.25">
      <c r="B1262" s="71"/>
      <c r="C1262" s="5" t="s">
        <v>88</v>
      </c>
      <c r="D1262" s="61" t="s">
        <v>30</v>
      </c>
      <c r="E1262" s="73">
        <f>'[1]разовые без стом'!W$244</f>
        <v>835</v>
      </c>
      <c r="F1262" s="63">
        <f>'[1]разовые без стом'!ER$244</f>
        <v>171.96499684</v>
      </c>
      <c r="G1262" s="64">
        <f t="shared" si="422"/>
        <v>835</v>
      </c>
      <c r="H1262" s="64">
        <f>'[1]разовые без стом'!G$244</f>
        <v>0</v>
      </c>
      <c r="I1262" s="64">
        <f>'[1]разовые без стом'!K$244</f>
        <v>0</v>
      </c>
      <c r="J1262" s="64">
        <f>'[1]разовые без стом'!O$244</f>
        <v>417</v>
      </c>
      <c r="K1262" s="64">
        <f>'[1]разовые без стом'!V$244</f>
        <v>418</v>
      </c>
      <c r="L1262" s="63">
        <f t="shared" si="423"/>
        <v>171.96499684000003</v>
      </c>
      <c r="M1262" s="63">
        <f>'[1]разовые без стом'!BL$244</f>
        <v>0</v>
      </c>
      <c r="N1262" s="63">
        <f>'[1]разовые без стом'!CH$244</f>
        <v>0</v>
      </c>
      <c r="O1262" s="63">
        <f>'[1]разовые без стом'!DD$244</f>
        <v>85.879525368000003</v>
      </c>
      <c r="P1262" s="63">
        <f>'[1]разовые без стом'!EM$244</f>
        <v>86.085471472000009</v>
      </c>
      <c r="Q1262" s="45">
        <f t="shared" si="424"/>
        <v>0</v>
      </c>
      <c r="R1262" s="45">
        <f t="shared" si="414"/>
        <v>0</v>
      </c>
    </row>
    <row r="1263" spans="2:18" s="41" customFormat="1" ht="29.25" customHeight="1" x14ac:dyDescent="0.25">
      <c r="B1263" s="71"/>
      <c r="C1263" s="5" t="s">
        <v>54</v>
      </c>
      <c r="D1263" s="61" t="s">
        <v>30</v>
      </c>
      <c r="E1263" s="73">
        <f>'[1]разовые без стом'!W$245</f>
        <v>540</v>
      </c>
      <c r="F1263" s="63">
        <f>'[1]разовые без стом'!ER$245</f>
        <v>111.21089616</v>
      </c>
      <c r="G1263" s="64">
        <f t="shared" si="422"/>
        <v>540</v>
      </c>
      <c r="H1263" s="64">
        <f>'[1]разовые без стом'!G$245</f>
        <v>111</v>
      </c>
      <c r="I1263" s="64">
        <f>'[1]разовые без стом'!K$245</f>
        <v>133</v>
      </c>
      <c r="J1263" s="64">
        <f>'[1]разовые без стом'!O$245</f>
        <v>148</v>
      </c>
      <c r="K1263" s="64">
        <f>'[1]разовые без стом'!V$245</f>
        <v>148</v>
      </c>
      <c r="L1263" s="63">
        <f t="shared" si="423"/>
        <v>111.21089615999999</v>
      </c>
      <c r="M1263" s="63">
        <f>'[1]разовые без стом'!BL$245</f>
        <v>22.860017543999998</v>
      </c>
      <c r="N1263" s="63">
        <f>'[1]разовые без стом'!CH$245</f>
        <v>27.390831832</v>
      </c>
      <c r="O1263" s="63">
        <f>'[1]разовые без стом'!DD$245</f>
        <v>30.480023391999996</v>
      </c>
      <c r="P1263" s="63">
        <f>'[1]разовые без стом'!EM$245</f>
        <v>30.480023391999996</v>
      </c>
      <c r="Q1263" s="45">
        <f t="shared" si="424"/>
        <v>0</v>
      </c>
      <c r="R1263" s="45">
        <f t="shared" si="414"/>
        <v>0</v>
      </c>
    </row>
    <row r="1264" spans="2:18" s="41" customFormat="1" ht="29.25" customHeight="1" x14ac:dyDescent="0.25">
      <c r="B1264" s="71"/>
      <c r="C1264" s="5" t="s">
        <v>86</v>
      </c>
      <c r="D1264" s="61" t="s">
        <v>30</v>
      </c>
      <c r="E1264" s="73">
        <f>'[1]разовые без стом'!W$246</f>
        <v>335</v>
      </c>
      <c r="F1264" s="63">
        <f>'[1]разовые без стом'!ER$246</f>
        <v>68.991944840000002</v>
      </c>
      <c r="G1264" s="64">
        <f t="shared" si="422"/>
        <v>335</v>
      </c>
      <c r="H1264" s="64">
        <f>'[1]разовые без стом'!G$246</f>
        <v>77</v>
      </c>
      <c r="I1264" s="64">
        <f>'[1]разовые без стом'!K$246</f>
        <v>82</v>
      </c>
      <c r="J1264" s="64">
        <f>'[1]разовые без стом'!O$246</f>
        <v>88</v>
      </c>
      <c r="K1264" s="64">
        <f>'[1]разовые без стом'!V$246</f>
        <v>88</v>
      </c>
      <c r="L1264" s="63">
        <f t="shared" si="423"/>
        <v>68.991944839999988</v>
      </c>
      <c r="M1264" s="63">
        <f>'[1]разовые без стом'!BL$246</f>
        <v>15.857850008</v>
      </c>
      <c r="N1264" s="63">
        <f>'[1]разовые без стом'!CH$246</f>
        <v>16.887580527999997</v>
      </c>
      <c r="O1264" s="63">
        <f>'[1]разовые без стом'!DD$246</f>
        <v>18.123257151999997</v>
      </c>
      <c r="P1264" s="63">
        <f>'[1]разовые без стом'!EM$246</f>
        <v>18.123257151999997</v>
      </c>
      <c r="Q1264" s="45">
        <f t="shared" si="424"/>
        <v>0</v>
      </c>
      <c r="R1264" s="45">
        <f t="shared" si="414"/>
        <v>0</v>
      </c>
    </row>
    <row r="1265" spans="2:18" s="41" customFormat="1" ht="29.25" customHeight="1" x14ac:dyDescent="0.25">
      <c r="B1265" s="71"/>
      <c r="C1265" s="5" t="s">
        <v>95</v>
      </c>
      <c r="D1265" s="61" t="s">
        <v>30</v>
      </c>
      <c r="E1265" s="73">
        <f>'[1]разовые без стом'!W$247</f>
        <v>234</v>
      </c>
      <c r="F1265" s="63">
        <f>'[1]разовые без стом'!ER$247</f>
        <v>48.191388336000003</v>
      </c>
      <c r="G1265" s="64">
        <f t="shared" si="422"/>
        <v>234</v>
      </c>
      <c r="H1265" s="64">
        <f>'[1]разовые без стом'!G$247</f>
        <v>54</v>
      </c>
      <c r="I1265" s="64">
        <f>'[1]разовые без стом'!K$247</f>
        <v>56</v>
      </c>
      <c r="J1265" s="64">
        <f>'[1]разовые без стом'!O$247</f>
        <v>62</v>
      </c>
      <c r="K1265" s="64">
        <f>'[1]разовые без стом'!V$247</f>
        <v>62</v>
      </c>
      <c r="L1265" s="63">
        <f t="shared" si="423"/>
        <v>48.191388335999996</v>
      </c>
      <c r="M1265" s="63">
        <f>'[1]разовые без стом'!BL$247</f>
        <v>11.121089615999999</v>
      </c>
      <c r="N1265" s="63">
        <f>'[1]разовые без стом'!CH$247</f>
        <v>11.532981824</v>
      </c>
      <c r="O1265" s="63">
        <f>'[1]разовые без стом'!DD$247</f>
        <v>12.768658447999998</v>
      </c>
      <c r="P1265" s="63">
        <f>'[1]разовые без стом'!EM$247</f>
        <v>12.768658447999998</v>
      </c>
      <c r="Q1265" s="45">
        <f t="shared" si="424"/>
        <v>0</v>
      </c>
      <c r="R1265" s="45">
        <f t="shared" si="414"/>
        <v>0</v>
      </c>
    </row>
    <row r="1266" spans="2:18" s="41" customFormat="1" ht="29.25" customHeight="1" x14ac:dyDescent="0.25">
      <c r="B1266" s="71"/>
      <c r="C1266" s="5" t="s">
        <v>87</v>
      </c>
      <c r="D1266" s="61" t="s">
        <v>30</v>
      </c>
      <c r="E1266" s="73">
        <f>'[1]разовые без стом'!W$248</f>
        <v>0</v>
      </c>
      <c r="F1266" s="63">
        <f>'[1]разовые без стом'!ER$248</f>
        <v>0</v>
      </c>
      <c r="G1266" s="64">
        <f t="shared" si="422"/>
        <v>0</v>
      </c>
      <c r="H1266" s="64">
        <f>'[1]разовые без стом'!G$248</f>
        <v>0</v>
      </c>
      <c r="I1266" s="64">
        <f>'[1]разовые без стом'!K$248</f>
        <v>0</v>
      </c>
      <c r="J1266" s="64">
        <f>'[1]разовые без стом'!O$248</f>
        <v>0</v>
      </c>
      <c r="K1266" s="64">
        <f>'[1]разовые без стом'!V$248</f>
        <v>0</v>
      </c>
      <c r="L1266" s="63">
        <f t="shared" si="423"/>
        <v>0</v>
      </c>
      <c r="M1266" s="63">
        <f>'[1]разовые без стом'!BL$248</f>
        <v>0</v>
      </c>
      <c r="N1266" s="63">
        <f>'[1]разовые без стом'!CH$248</f>
        <v>0</v>
      </c>
      <c r="O1266" s="63">
        <f>'[1]разовые без стом'!DD$248</f>
        <v>0</v>
      </c>
      <c r="P1266" s="63">
        <f>'[1]разовые без стом'!EM$248</f>
        <v>0</v>
      </c>
      <c r="Q1266" s="45">
        <f t="shared" si="424"/>
        <v>0</v>
      </c>
      <c r="R1266" s="45">
        <f t="shared" ref="R1266:R1331" si="425">F1266-L1266</f>
        <v>0</v>
      </c>
    </row>
    <row r="1267" spans="2:18" s="41" customFormat="1" ht="29.25" customHeight="1" x14ac:dyDescent="0.25">
      <c r="B1267" s="71"/>
      <c r="C1267" s="13" t="s">
        <v>24</v>
      </c>
      <c r="D1267" s="61" t="s">
        <v>30</v>
      </c>
      <c r="E1267" s="73">
        <f>'[1]разовые без стом'!W$249</f>
        <v>14870</v>
      </c>
      <c r="F1267" s="63">
        <f>'[1]разовые без стом'!ER$249</f>
        <v>3487.0185688000006</v>
      </c>
      <c r="G1267" s="64">
        <f t="shared" si="422"/>
        <v>14870</v>
      </c>
      <c r="H1267" s="64">
        <f>'[1]разовые без стом'!G$249</f>
        <v>3630</v>
      </c>
      <c r="I1267" s="64">
        <f>'[1]разовые без стом'!K$249</f>
        <v>3758</v>
      </c>
      <c r="J1267" s="64">
        <f>'[1]разовые без стом'!O$249</f>
        <v>3727</v>
      </c>
      <c r="K1267" s="64">
        <f>'[1]разовые без стом'!V$249</f>
        <v>3755</v>
      </c>
      <c r="L1267" s="63">
        <f t="shared" si="423"/>
        <v>3487.0185688000006</v>
      </c>
      <c r="M1267" s="63">
        <f>'[1]разовые без стом'!BL$249</f>
        <v>851.23587120000002</v>
      </c>
      <c r="N1267" s="63">
        <f>'[1]разовые без стом'!CH$249</f>
        <v>881.25190192000014</v>
      </c>
      <c r="O1267" s="63">
        <f>'[1]разовые без стом'!DD$249</f>
        <v>873.98239448000004</v>
      </c>
      <c r="P1267" s="63">
        <f>'[1]разовые без стом'!EM$249</f>
        <v>880.54840120000006</v>
      </c>
      <c r="Q1267" s="45">
        <f t="shared" si="424"/>
        <v>0</v>
      </c>
      <c r="R1267" s="45">
        <f t="shared" si="425"/>
        <v>0</v>
      </c>
    </row>
    <row r="1268" spans="2:18" s="41" customFormat="1" ht="29.25" customHeight="1" x14ac:dyDescent="0.25">
      <c r="B1268" s="71"/>
      <c r="C1268" s="5" t="s">
        <v>37</v>
      </c>
      <c r="D1268" s="61" t="s">
        <v>30</v>
      </c>
      <c r="E1268" s="73">
        <f>'[1]разовые без стом'!W$250</f>
        <v>2100</v>
      </c>
      <c r="F1268" s="63">
        <f>'[1]разовые без стом'!ER$250</f>
        <v>603.73218359999998</v>
      </c>
      <c r="G1268" s="64">
        <f t="shared" si="422"/>
        <v>2100</v>
      </c>
      <c r="H1268" s="64">
        <f>'[1]разовые без стом'!G$250</f>
        <v>480</v>
      </c>
      <c r="I1268" s="64">
        <f>'[1]разовые без стом'!K$250</f>
        <v>616</v>
      </c>
      <c r="J1268" s="64">
        <f>'[1]разовые без стом'!O$250</f>
        <v>386</v>
      </c>
      <c r="K1268" s="64">
        <f>'[1]разовые без стом'!V$250</f>
        <v>618</v>
      </c>
      <c r="L1268" s="63">
        <f t="shared" si="423"/>
        <v>603.73218359999987</v>
      </c>
      <c r="M1268" s="63">
        <f>'[1]разовые без стом'!BL$250</f>
        <v>137.99592767999999</v>
      </c>
      <c r="N1268" s="63">
        <f>'[1]разовые без стом'!CH$250</f>
        <v>177.09477385599999</v>
      </c>
      <c r="O1268" s="63">
        <f>'[1]разовые без стом'!DD$250</f>
        <v>110.97172517599998</v>
      </c>
      <c r="P1268" s="63">
        <f>'[1]разовые без стом'!EM$250</f>
        <v>177.66975688799999</v>
      </c>
      <c r="Q1268" s="45">
        <f t="shared" si="424"/>
        <v>0</v>
      </c>
      <c r="R1268" s="45">
        <f t="shared" si="425"/>
        <v>0</v>
      </c>
    </row>
    <row r="1269" spans="2:18" s="41" customFormat="1" ht="29.25" customHeight="1" x14ac:dyDescent="0.25">
      <c r="B1269" s="71"/>
      <c r="C1269" s="5" t="s">
        <v>81</v>
      </c>
      <c r="D1269" s="61" t="s">
        <v>30</v>
      </c>
      <c r="E1269" s="73">
        <f>'[1]разовые без стом'!W$251</f>
        <v>1148</v>
      </c>
      <c r="F1269" s="63">
        <f>'[1]разовые без стом'!ER$251</f>
        <v>269.20627552000002</v>
      </c>
      <c r="G1269" s="64">
        <f t="shared" si="422"/>
        <v>1148</v>
      </c>
      <c r="H1269" s="64">
        <f>'[1]разовые без стом'!G$251</f>
        <v>271</v>
      </c>
      <c r="I1269" s="64">
        <f>'[1]разовые без стом'!K$251</f>
        <v>228</v>
      </c>
      <c r="J1269" s="64">
        <f>'[1]разовые без стом'!O$251</f>
        <v>291</v>
      </c>
      <c r="K1269" s="64">
        <f>'[1]разовые без стом'!V$251</f>
        <v>358</v>
      </c>
      <c r="L1269" s="63">
        <f t="shared" si="423"/>
        <v>269.20627552000002</v>
      </c>
      <c r="M1269" s="63">
        <f>'[1]разовые без стом'!BL$251</f>
        <v>63.549565040000005</v>
      </c>
      <c r="N1269" s="63">
        <f>'[1]разовые без стом'!CH$251</f>
        <v>53.466054720000002</v>
      </c>
      <c r="O1269" s="63">
        <f>'[1]разовые без стом'!DD$251</f>
        <v>68.239569840000001</v>
      </c>
      <c r="P1269" s="63">
        <f>'[1]разовые без стом'!EM$251</f>
        <v>83.951085920000011</v>
      </c>
      <c r="Q1269" s="45">
        <f t="shared" si="424"/>
        <v>0</v>
      </c>
      <c r="R1269" s="45">
        <f t="shared" si="425"/>
        <v>0</v>
      </c>
    </row>
    <row r="1270" spans="2:18" s="41" customFormat="1" ht="29.25" customHeight="1" x14ac:dyDescent="0.25">
      <c r="B1270" s="71"/>
      <c r="C1270" s="5" t="s">
        <v>89</v>
      </c>
      <c r="D1270" s="61" t="s">
        <v>30</v>
      </c>
      <c r="E1270" s="73">
        <f>'[1]разовые без стом'!W$252</f>
        <v>330</v>
      </c>
      <c r="F1270" s="63">
        <f>'[1]разовые без стом'!ER$252</f>
        <v>128.75796647999999</v>
      </c>
      <c r="G1270" s="64">
        <f t="shared" si="422"/>
        <v>330</v>
      </c>
      <c r="H1270" s="64">
        <f>'[1]разовые без стом'!G$252</f>
        <v>75</v>
      </c>
      <c r="I1270" s="64">
        <f>'[1]разовые без стом'!K$252</f>
        <v>79</v>
      </c>
      <c r="J1270" s="64">
        <f>'[1]разовые без стом'!O$252</f>
        <v>88</v>
      </c>
      <c r="K1270" s="64">
        <f>'[1]разовые без стом'!V$252</f>
        <v>88</v>
      </c>
      <c r="L1270" s="63">
        <f t="shared" si="423"/>
        <v>128.75796647999999</v>
      </c>
      <c r="M1270" s="63">
        <f>'[1]разовые без стом'!BL$252</f>
        <v>29.263174199999998</v>
      </c>
      <c r="N1270" s="63">
        <f>'[1]разовые без стом'!CH$252</f>
        <v>30.823876824000003</v>
      </c>
      <c r="O1270" s="63">
        <f>'[1]разовые без стом'!DD$252</f>
        <v>34.335457727999994</v>
      </c>
      <c r="P1270" s="63">
        <f>'[1]разовые без стом'!EM$252</f>
        <v>34.335457727999994</v>
      </c>
      <c r="Q1270" s="45">
        <f t="shared" si="424"/>
        <v>0</v>
      </c>
      <c r="R1270" s="45">
        <f t="shared" si="425"/>
        <v>0</v>
      </c>
    </row>
    <row r="1271" spans="2:18" s="41" customFormat="1" ht="29.25" customHeight="1" x14ac:dyDescent="0.25">
      <c r="B1271" s="71"/>
      <c r="C1271" s="50" t="s">
        <v>38</v>
      </c>
      <c r="D1271" s="59" t="s">
        <v>30</v>
      </c>
      <c r="E1271" s="72">
        <f>SUM(E1272:E1290)</f>
        <v>15918</v>
      </c>
      <c r="F1271" s="72">
        <f t="shared" ref="F1271:P1271" si="426">SUM(F1272:F1290)</f>
        <v>1288.9083959999998</v>
      </c>
      <c r="G1271" s="72">
        <f t="shared" si="426"/>
        <v>15918</v>
      </c>
      <c r="H1271" s="72">
        <f t="shared" si="426"/>
        <v>3585</v>
      </c>
      <c r="I1271" s="72">
        <f t="shared" si="426"/>
        <v>4068</v>
      </c>
      <c r="J1271" s="72">
        <f t="shared" si="426"/>
        <v>4007</v>
      </c>
      <c r="K1271" s="72">
        <f t="shared" si="426"/>
        <v>4258</v>
      </c>
      <c r="L1271" s="72">
        <f t="shared" si="426"/>
        <v>1288.9083959999998</v>
      </c>
      <c r="M1271" s="72">
        <f t="shared" si="426"/>
        <v>291.22194599999995</v>
      </c>
      <c r="N1271" s="72">
        <f t="shared" si="426"/>
        <v>334.53442799999993</v>
      </c>
      <c r="O1271" s="72">
        <f t="shared" si="426"/>
        <v>318.31621200000001</v>
      </c>
      <c r="P1271" s="72">
        <f t="shared" si="426"/>
        <v>344.83580999999998</v>
      </c>
      <c r="Q1271" s="45">
        <f t="shared" si="424"/>
        <v>0</v>
      </c>
      <c r="R1271" s="45">
        <f t="shared" si="425"/>
        <v>0</v>
      </c>
    </row>
    <row r="1272" spans="2:18" s="41" customFormat="1" ht="29.25" customHeight="1" x14ac:dyDescent="0.25">
      <c r="B1272" s="71"/>
      <c r="C1272" s="7" t="s">
        <v>24</v>
      </c>
      <c r="D1272" s="61" t="s">
        <v>30</v>
      </c>
      <c r="E1272" s="73">
        <f>[1]иные!W$201</f>
        <v>48</v>
      </c>
      <c r="F1272" s="63">
        <f>[1]иные!EG$201</f>
        <v>4.2076799999999999</v>
      </c>
      <c r="G1272" s="64">
        <f>SUM(H1272:K1272)</f>
        <v>48</v>
      </c>
      <c r="H1272" s="64">
        <f>[1]иные!G$201</f>
        <v>12</v>
      </c>
      <c r="I1272" s="64">
        <f>[1]иные!K$201</f>
        <v>14</v>
      </c>
      <c r="J1272" s="64">
        <f>[1]иные!O$201</f>
        <v>11</v>
      </c>
      <c r="K1272" s="64">
        <f>[1]иные!V$201</f>
        <v>11</v>
      </c>
      <c r="L1272" s="63">
        <f>SUM(M1272:P1272)</f>
        <v>4.2076800000000008</v>
      </c>
      <c r="M1272" s="63">
        <f>[1]иные!BE$201</f>
        <v>1.05192</v>
      </c>
      <c r="N1272" s="63">
        <f>[1]иные!BY$201</f>
        <v>1.2272399999999999</v>
      </c>
      <c r="O1272" s="63">
        <f>[1]иные!CS$201</f>
        <v>0.96426000000000012</v>
      </c>
      <c r="P1272" s="63">
        <f>[1]иные!EB$201</f>
        <v>0.96426000000000012</v>
      </c>
      <c r="Q1272" s="45">
        <f t="shared" si="424"/>
        <v>0</v>
      </c>
      <c r="R1272" s="45">
        <f t="shared" si="425"/>
        <v>0</v>
      </c>
    </row>
    <row r="1273" spans="2:18" s="41" customFormat="1" ht="29.25" customHeight="1" x14ac:dyDescent="0.25">
      <c r="B1273" s="71"/>
      <c r="C1273" s="7" t="s">
        <v>15</v>
      </c>
      <c r="D1273" s="61" t="s">
        <v>30</v>
      </c>
      <c r="E1273" s="73">
        <f>[1]иные!W$202</f>
        <v>9581</v>
      </c>
      <c r="F1273" s="63">
        <f>[1]иные!EG$202</f>
        <v>737.60286600000018</v>
      </c>
      <c r="G1273" s="64">
        <f t="shared" ref="G1273:G1294" si="427">SUM(H1273:K1273)</f>
        <v>9581</v>
      </c>
      <c r="H1273" s="64">
        <f>[1]иные!G$202</f>
        <v>2202</v>
      </c>
      <c r="I1273" s="64">
        <f>[1]иные!K$202</f>
        <v>2323</v>
      </c>
      <c r="J1273" s="64">
        <f>[1]иные!O$202</f>
        <v>2528</v>
      </c>
      <c r="K1273" s="64">
        <f>[1]иные!V$202</f>
        <v>2528</v>
      </c>
      <c r="L1273" s="63">
        <f t="shared" ref="L1273:L1290" si="428">SUM(M1273:P1273)</f>
        <v>737.60286600000018</v>
      </c>
      <c r="M1273" s="63">
        <f>[1]иные!BE$202</f>
        <v>169.52317200000005</v>
      </c>
      <c r="N1273" s="63">
        <f>[1]иные!BY$202</f>
        <v>178.83847800000001</v>
      </c>
      <c r="O1273" s="63">
        <f>[1]иные!CS$202</f>
        <v>194.62060800000003</v>
      </c>
      <c r="P1273" s="63">
        <f>[1]иные!EB$202</f>
        <v>194.62060800000003</v>
      </c>
      <c r="Q1273" s="45">
        <f t="shared" si="424"/>
        <v>0</v>
      </c>
      <c r="R1273" s="45">
        <f t="shared" si="425"/>
        <v>0</v>
      </c>
    </row>
    <row r="1274" spans="2:18" s="41" customFormat="1" ht="29.25" customHeight="1" x14ac:dyDescent="0.25">
      <c r="B1274" s="71"/>
      <c r="C1274" s="7" t="s">
        <v>51</v>
      </c>
      <c r="D1274" s="61" t="s">
        <v>30</v>
      </c>
      <c r="E1274" s="73">
        <f>[1]иные!W$203</f>
        <v>512</v>
      </c>
      <c r="F1274" s="63">
        <f>[1]иные!EG$203</f>
        <v>81.091584000000012</v>
      </c>
      <c r="G1274" s="64">
        <f t="shared" si="427"/>
        <v>512</v>
      </c>
      <c r="H1274" s="64">
        <f>[1]иные!G$203</f>
        <v>118</v>
      </c>
      <c r="I1274" s="64">
        <f>[1]иные!K$203</f>
        <v>142</v>
      </c>
      <c r="J1274" s="64">
        <f>[1]иные!O$203</f>
        <v>116</v>
      </c>
      <c r="K1274" s="64">
        <f>[1]иные!V$203</f>
        <v>136</v>
      </c>
      <c r="L1274" s="63">
        <f t="shared" si="428"/>
        <v>81.091584000000012</v>
      </c>
      <c r="M1274" s="63">
        <f>[1]иные!BE$203</f>
        <v>18.689076</v>
      </c>
      <c r="N1274" s="63">
        <f>[1]иные!BY$203</f>
        <v>22.490244000000001</v>
      </c>
      <c r="O1274" s="63">
        <f>[1]иные!CS$203</f>
        <v>18.372312000000001</v>
      </c>
      <c r="P1274" s="63">
        <f>[1]иные!EB$203</f>
        <v>21.539952000000007</v>
      </c>
      <c r="Q1274" s="45">
        <f t="shared" si="424"/>
        <v>0</v>
      </c>
      <c r="R1274" s="45">
        <f t="shared" si="425"/>
        <v>0</v>
      </c>
    </row>
    <row r="1275" spans="2:18" s="41" customFormat="1" ht="29.25" customHeight="1" x14ac:dyDescent="0.25">
      <c r="B1275" s="71"/>
      <c r="C1275" s="7" t="s">
        <v>20</v>
      </c>
      <c r="D1275" s="61" t="s">
        <v>30</v>
      </c>
      <c r="E1275" s="73">
        <f>[1]иные!W$204</f>
        <v>320</v>
      </c>
      <c r="F1275" s="63">
        <f>[1]иные!EG$204</f>
        <v>29.226240000000001</v>
      </c>
      <c r="G1275" s="64">
        <f t="shared" si="427"/>
        <v>320</v>
      </c>
      <c r="H1275" s="64">
        <f>[1]иные!G$204</f>
        <v>80</v>
      </c>
      <c r="I1275" s="64">
        <f>[1]иные!K$204</f>
        <v>90</v>
      </c>
      <c r="J1275" s="64">
        <f>[1]иные!O$204</f>
        <v>74</v>
      </c>
      <c r="K1275" s="64">
        <f>[1]иные!V$204</f>
        <v>76</v>
      </c>
      <c r="L1275" s="63">
        <f t="shared" si="428"/>
        <v>29.226240000000001</v>
      </c>
      <c r="M1275" s="63">
        <f>[1]иные!BE$204</f>
        <v>7.3065600000000002</v>
      </c>
      <c r="N1275" s="63">
        <f>[1]иные!BY$204</f>
        <v>8.2198799999999999</v>
      </c>
      <c r="O1275" s="63">
        <f>[1]иные!CS$204</f>
        <v>6.7585679999999995</v>
      </c>
      <c r="P1275" s="63">
        <f>[1]иные!EB$204</f>
        <v>6.9412319999999994</v>
      </c>
      <c r="Q1275" s="45">
        <f t="shared" si="424"/>
        <v>0</v>
      </c>
      <c r="R1275" s="45">
        <f t="shared" si="425"/>
        <v>0</v>
      </c>
    </row>
    <row r="1276" spans="2:18" s="41" customFormat="1" ht="29.25" customHeight="1" x14ac:dyDescent="0.25">
      <c r="B1276" s="71"/>
      <c r="C1276" s="7" t="s">
        <v>16</v>
      </c>
      <c r="D1276" s="61" t="s">
        <v>30</v>
      </c>
      <c r="E1276" s="73">
        <f>[1]иные!W$205</f>
        <v>204</v>
      </c>
      <c r="F1276" s="63">
        <f>[1]иные!EG$205</f>
        <v>23.577911999999998</v>
      </c>
      <c r="G1276" s="64">
        <f t="shared" si="427"/>
        <v>204</v>
      </c>
      <c r="H1276" s="64">
        <f>[1]иные!G$205</f>
        <v>47</v>
      </c>
      <c r="I1276" s="64">
        <f>[1]иные!K$205</f>
        <v>45</v>
      </c>
      <c r="J1276" s="64">
        <f>[1]иные!O$205</f>
        <v>49</v>
      </c>
      <c r="K1276" s="64">
        <f>[1]иные!V$205</f>
        <v>63</v>
      </c>
      <c r="L1276" s="63">
        <f t="shared" si="428"/>
        <v>23.577911999999998</v>
      </c>
      <c r="M1276" s="63">
        <f>[1]иные!BE$205</f>
        <v>5.4321659999999996</v>
      </c>
      <c r="N1276" s="63">
        <f>[1]иные!BY$205</f>
        <v>5.201010000000001</v>
      </c>
      <c r="O1276" s="63">
        <f>[1]иные!CS$205</f>
        <v>5.663322</v>
      </c>
      <c r="P1276" s="63">
        <f>[1]иные!EB$205</f>
        <v>7.2814139999999998</v>
      </c>
      <c r="Q1276" s="45">
        <f t="shared" si="424"/>
        <v>0</v>
      </c>
      <c r="R1276" s="45">
        <f t="shared" si="425"/>
        <v>0</v>
      </c>
    </row>
    <row r="1277" spans="2:18" s="41" customFormat="1" ht="29.25" customHeight="1" x14ac:dyDescent="0.25">
      <c r="B1277" s="71"/>
      <c r="C1277" s="7" t="s">
        <v>17</v>
      </c>
      <c r="D1277" s="61" t="s">
        <v>30</v>
      </c>
      <c r="E1277" s="73">
        <f>[1]иные!W$206</f>
        <v>720</v>
      </c>
      <c r="F1277" s="63">
        <f>[1]иные!EG$206</f>
        <v>59.052239999999998</v>
      </c>
      <c r="G1277" s="64">
        <f t="shared" si="427"/>
        <v>720</v>
      </c>
      <c r="H1277" s="64">
        <f>[1]иные!G$206</f>
        <v>164</v>
      </c>
      <c r="I1277" s="64">
        <f>[1]иные!K$206</f>
        <v>176</v>
      </c>
      <c r="J1277" s="64">
        <f>[1]иные!O$206</f>
        <v>190</v>
      </c>
      <c r="K1277" s="64">
        <f>[1]иные!V$206</f>
        <v>190</v>
      </c>
      <c r="L1277" s="63">
        <f t="shared" si="428"/>
        <v>59.052239999999998</v>
      </c>
      <c r="M1277" s="63">
        <f>[1]иные!BE$206</f>
        <v>13.450788000000001</v>
      </c>
      <c r="N1277" s="63">
        <f>[1]иные!BY$206</f>
        <v>14.434991999999999</v>
      </c>
      <c r="O1277" s="63">
        <f>[1]иные!CS$206</f>
        <v>15.58323</v>
      </c>
      <c r="P1277" s="63">
        <f>[1]иные!EB$206</f>
        <v>15.58323</v>
      </c>
      <c r="Q1277" s="45">
        <f t="shared" si="424"/>
        <v>0</v>
      </c>
      <c r="R1277" s="45">
        <f t="shared" si="425"/>
        <v>0</v>
      </c>
    </row>
    <row r="1278" spans="2:18" s="41" customFormat="1" ht="29.25" customHeight="1" x14ac:dyDescent="0.25">
      <c r="B1278" s="71"/>
      <c r="C1278" s="7" t="s">
        <v>82</v>
      </c>
      <c r="D1278" s="61" t="s">
        <v>30</v>
      </c>
      <c r="E1278" s="73">
        <f>[1]иные!W$207</f>
        <v>360</v>
      </c>
      <c r="F1278" s="63">
        <f>[1]иные!EG$207</f>
        <v>23.891760000000001</v>
      </c>
      <c r="G1278" s="64">
        <f t="shared" si="427"/>
        <v>360</v>
      </c>
      <c r="H1278" s="64">
        <f>[1]иные!G$207</f>
        <v>83</v>
      </c>
      <c r="I1278" s="64">
        <f>[1]иные!K$207</f>
        <v>87</v>
      </c>
      <c r="J1278" s="64">
        <f>[1]иные!O$207</f>
        <v>95</v>
      </c>
      <c r="K1278" s="64">
        <f>[1]иные!V$207</f>
        <v>95</v>
      </c>
      <c r="L1278" s="63">
        <f t="shared" si="428"/>
        <v>23.891759999999998</v>
      </c>
      <c r="M1278" s="63">
        <f>[1]иные!BE$207</f>
        <v>5.5083780000000004</v>
      </c>
      <c r="N1278" s="63">
        <f>[1]иные!BY$207</f>
        <v>5.7738419999999993</v>
      </c>
      <c r="O1278" s="63">
        <f>[1]иные!CS$207</f>
        <v>6.3047699999999995</v>
      </c>
      <c r="P1278" s="63">
        <f>[1]иные!EB$207</f>
        <v>6.3047699999999995</v>
      </c>
      <c r="Q1278" s="45">
        <f t="shared" si="424"/>
        <v>0</v>
      </c>
      <c r="R1278" s="45">
        <f t="shared" si="425"/>
        <v>0</v>
      </c>
    </row>
    <row r="1279" spans="2:18" s="41" customFormat="1" ht="29.25" customHeight="1" x14ac:dyDescent="0.25">
      <c r="B1279" s="71"/>
      <c r="C1279" s="7" t="s">
        <v>83</v>
      </c>
      <c r="D1279" s="61" t="s">
        <v>30</v>
      </c>
      <c r="E1279" s="73">
        <f>[1]иные!W$208</f>
        <v>22</v>
      </c>
      <c r="F1279" s="63">
        <f>[1]иные!EG$208</f>
        <v>1.693692</v>
      </c>
      <c r="G1279" s="64">
        <f t="shared" si="427"/>
        <v>22</v>
      </c>
      <c r="H1279" s="64">
        <f>[1]иные!G$208</f>
        <v>5</v>
      </c>
      <c r="I1279" s="64">
        <f>[1]иные!K$208</f>
        <v>8</v>
      </c>
      <c r="J1279" s="64">
        <f>[1]иные!O$208</f>
        <v>5</v>
      </c>
      <c r="K1279" s="64">
        <f>[1]иные!V$208</f>
        <v>4</v>
      </c>
      <c r="L1279" s="63">
        <f t="shared" si="428"/>
        <v>1.6936920000000002</v>
      </c>
      <c r="M1279" s="63">
        <f>[1]иные!BE$208</f>
        <v>0.38493000000000005</v>
      </c>
      <c r="N1279" s="63">
        <f>[1]иные!BY$208</f>
        <v>0.6158880000000001</v>
      </c>
      <c r="O1279" s="63">
        <f>[1]иные!CS$208</f>
        <v>0.38493000000000005</v>
      </c>
      <c r="P1279" s="63">
        <f>[1]иные!EB$208</f>
        <v>0.30794400000000005</v>
      </c>
      <c r="Q1279" s="45">
        <f t="shared" si="424"/>
        <v>0</v>
      </c>
      <c r="R1279" s="45">
        <f t="shared" si="425"/>
        <v>0</v>
      </c>
    </row>
    <row r="1280" spans="2:18" s="41" customFormat="1" ht="29.25" customHeight="1" x14ac:dyDescent="0.25">
      <c r="B1280" s="71"/>
      <c r="C1280" s="7" t="s">
        <v>53</v>
      </c>
      <c r="D1280" s="61" t="s">
        <v>30</v>
      </c>
      <c r="E1280" s="73">
        <f>[1]иные!W$209</f>
        <v>60</v>
      </c>
      <c r="F1280" s="63">
        <f>[1]иные!EG$209</f>
        <v>4.6191600000000008</v>
      </c>
      <c r="G1280" s="64">
        <f t="shared" si="427"/>
        <v>60</v>
      </c>
      <c r="H1280" s="64">
        <f>[1]иные!G$209</f>
        <v>15</v>
      </c>
      <c r="I1280" s="64">
        <f>[1]иные!K$209</f>
        <v>19</v>
      </c>
      <c r="J1280" s="64">
        <f>[1]иные!O$209</f>
        <v>13</v>
      </c>
      <c r="K1280" s="64">
        <f>[1]иные!V$209</f>
        <v>13</v>
      </c>
      <c r="L1280" s="63">
        <f t="shared" si="428"/>
        <v>4.6191600000000008</v>
      </c>
      <c r="M1280" s="63">
        <f>[1]иные!BE$209</f>
        <v>1.1547900000000002</v>
      </c>
      <c r="N1280" s="63">
        <f>[1]иные!BY$209</f>
        <v>1.4627340000000004</v>
      </c>
      <c r="O1280" s="63">
        <f>[1]иные!CS$209</f>
        <v>1.0008180000000002</v>
      </c>
      <c r="P1280" s="63">
        <f>[1]иные!EB$209</f>
        <v>1.0008180000000002</v>
      </c>
      <c r="Q1280" s="45">
        <f t="shared" si="424"/>
        <v>0</v>
      </c>
      <c r="R1280" s="45">
        <f t="shared" si="425"/>
        <v>0</v>
      </c>
    </row>
    <row r="1281" spans="2:18" s="41" customFormat="1" ht="29.25" customHeight="1" x14ac:dyDescent="0.25">
      <c r="B1281" s="71"/>
      <c r="C1281" s="7" t="s">
        <v>23</v>
      </c>
      <c r="D1281" s="61" t="s">
        <v>30</v>
      </c>
      <c r="E1281" s="73">
        <f>[1]иные!W$210</f>
        <v>350</v>
      </c>
      <c r="F1281" s="63">
        <f>[1]иные!EG$210</f>
        <v>26.945099999999996</v>
      </c>
      <c r="G1281" s="64">
        <f t="shared" si="427"/>
        <v>350</v>
      </c>
      <c r="H1281" s="64">
        <f>[1]иные!G$210</f>
        <v>30</v>
      </c>
      <c r="I1281" s="64">
        <f>[1]иные!K$210</f>
        <v>134</v>
      </c>
      <c r="J1281" s="64">
        <f>[1]иные!O$210</f>
        <v>93</v>
      </c>
      <c r="K1281" s="64">
        <f>[1]иные!V$210</f>
        <v>93</v>
      </c>
      <c r="L1281" s="63">
        <f t="shared" si="428"/>
        <v>26.945100000000004</v>
      </c>
      <c r="M1281" s="63">
        <f>[1]иные!BE$210</f>
        <v>2.30958</v>
      </c>
      <c r="N1281" s="63">
        <f>[1]иные!BY$210</f>
        <v>10.316124</v>
      </c>
      <c r="O1281" s="63">
        <f>[1]иные!CS$210</f>
        <v>7.1596980000000006</v>
      </c>
      <c r="P1281" s="63">
        <f>[1]иные!EB$210</f>
        <v>7.1596980000000006</v>
      </c>
      <c r="Q1281" s="45">
        <f t="shared" si="424"/>
        <v>0</v>
      </c>
      <c r="R1281" s="45">
        <f t="shared" si="425"/>
        <v>0</v>
      </c>
    </row>
    <row r="1282" spans="2:18" s="41" customFormat="1" ht="29.25" customHeight="1" x14ac:dyDescent="0.25">
      <c r="B1282" s="71"/>
      <c r="C1282" s="7" t="s">
        <v>22</v>
      </c>
      <c r="D1282" s="61" t="s">
        <v>30</v>
      </c>
      <c r="E1282" s="73">
        <f>[1]иные!W$211</f>
        <v>1200</v>
      </c>
      <c r="F1282" s="63">
        <f>[1]иные!EG$211</f>
        <v>76.701600000000013</v>
      </c>
      <c r="G1282" s="64">
        <f t="shared" si="427"/>
        <v>1200</v>
      </c>
      <c r="H1282" s="64">
        <f>[1]иные!G$211</f>
        <v>274</v>
      </c>
      <c r="I1282" s="64">
        <f>[1]иные!K$211</f>
        <v>290</v>
      </c>
      <c r="J1282" s="64">
        <f>[1]иные!O$211</f>
        <v>318</v>
      </c>
      <c r="K1282" s="64">
        <f>[1]иные!V$211</f>
        <v>318</v>
      </c>
      <c r="L1282" s="63">
        <f t="shared" si="428"/>
        <v>76.701599999999999</v>
      </c>
      <c r="M1282" s="63">
        <f>[1]иные!BE$211</f>
        <v>17.513532000000001</v>
      </c>
      <c r="N1282" s="63">
        <f>[1]иные!BY$211</f>
        <v>18.53622</v>
      </c>
      <c r="O1282" s="63">
        <f>[1]иные!CS$211</f>
        <v>20.325924000000001</v>
      </c>
      <c r="P1282" s="63">
        <f>[1]иные!EB$211</f>
        <v>20.325924000000001</v>
      </c>
      <c r="Q1282" s="45">
        <f t="shared" si="424"/>
        <v>0</v>
      </c>
      <c r="R1282" s="45">
        <f t="shared" si="425"/>
        <v>0</v>
      </c>
    </row>
    <row r="1283" spans="2:18" s="41" customFormat="1" ht="29.25" customHeight="1" x14ac:dyDescent="0.25">
      <c r="B1283" s="71"/>
      <c r="C1283" s="7" t="s">
        <v>21</v>
      </c>
      <c r="D1283" s="61" t="s">
        <v>30</v>
      </c>
      <c r="E1283" s="73">
        <f>[1]иные!W$212</f>
        <v>800</v>
      </c>
      <c r="F1283" s="63">
        <f>[1]иные!EG$212</f>
        <v>43.833600000000004</v>
      </c>
      <c r="G1283" s="64">
        <f t="shared" si="427"/>
        <v>800</v>
      </c>
      <c r="H1283" s="64">
        <f>[1]иные!G$212</f>
        <v>178</v>
      </c>
      <c r="I1283" s="64">
        <f>[1]иные!K$212</f>
        <v>194</v>
      </c>
      <c r="J1283" s="64">
        <f>[1]иные!O$212</f>
        <v>214</v>
      </c>
      <c r="K1283" s="64">
        <f>[1]иные!V$212</f>
        <v>214</v>
      </c>
      <c r="L1283" s="63">
        <f t="shared" si="428"/>
        <v>43.833599999999997</v>
      </c>
      <c r="M1283" s="63">
        <f>[1]иные!BE$212</f>
        <v>9.7529760000000003</v>
      </c>
      <c r="N1283" s="63">
        <f>[1]иные!BY$212</f>
        <v>10.629648000000001</v>
      </c>
      <c r="O1283" s="63">
        <f>[1]иные!CS$212</f>
        <v>11.725488</v>
      </c>
      <c r="P1283" s="63">
        <f>[1]иные!EB$212</f>
        <v>11.725488</v>
      </c>
      <c r="Q1283" s="45">
        <f t="shared" si="424"/>
        <v>0</v>
      </c>
      <c r="R1283" s="45">
        <f t="shared" si="425"/>
        <v>0</v>
      </c>
    </row>
    <row r="1284" spans="2:18" s="41" customFormat="1" ht="29.25" customHeight="1" x14ac:dyDescent="0.25">
      <c r="B1284" s="71"/>
      <c r="C1284" s="7" t="s">
        <v>88</v>
      </c>
      <c r="D1284" s="61" t="s">
        <v>30</v>
      </c>
      <c r="E1284" s="73">
        <f>[1]иные!W$213</f>
        <v>107</v>
      </c>
      <c r="F1284" s="63">
        <f>[1]иные!EG$213</f>
        <v>8.2375020000000028</v>
      </c>
      <c r="G1284" s="64">
        <f t="shared" si="427"/>
        <v>107</v>
      </c>
      <c r="H1284" s="64">
        <f>[1]иные!G$213</f>
        <v>0</v>
      </c>
      <c r="I1284" s="64">
        <f>[1]иные!K$213</f>
        <v>0</v>
      </c>
      <c r="J1284" s="64">
        <f>[1]иные!O$213</f>
        <v>29</v>
      </c>
      <c r="K1284" s="64">
        <f>[1]иные!V$213</f>
        <v>78</v>
      </c>
      <c r="L1284" s="63">
        <f t="shared" si="428"/>
        <v>8.2375020000000028</v>
      </c>
      <c r="M1284" s="63">
        <f>[1]иные!BE$213</f>
        <v>0</v>
      </c>
      <c r="N1284" s="63">
        <f>[1]иные!BY$213</f>
        <v>0</v>
      </c>
      <c r="O1284" s="63">
        <f>[1]иные!CS$213</f>
        <v>2.2325940000000006</v>
      </c>
      <c r="P1284" s="63">
        <f>[1]иные!EB$213</f>
        <v>6.0049080000000021</v>
      </c>
      <c r="Q1284" s="45">
        <f t="shared" si="424"/>
        <v>0</v>
      </c>
      <c r="R1284" s="45">
        <f t="shared" si="425"/>
        <v>0</v>
      </c>
    </row>
    <row r="1285" spans="2:18" s="41" customFormat="1" ht="29.25" customHeight="1" x14ac:dyDescent="0.25">
      <c r="B1285" s="71"/>
      <c r="C1285" s="7" t="s">
        <v>54</v>
      </c>
      <c r="D1285" s="61" t="s">
        <v>30</v>
      </c>
      <c r="E1285" s="73">
        <f>[1]иные!W$214</f>
        <v>185</v>
      </c>
      <c r="F1285" s="63">
        <f>[1]иные!EG$214</f>
        <v>14.242410000000003</v>
      </c>
      <c r="G1285" s="64">
        <f t="shared" si="427"/>
        <v>185</v>
      </c>
      <c r="H1285" s="64">
        <f>[1]иные!G$214</f>
        <v>32</v>
      </c>
      <c r="I1285" s="64">
        <f>[1]иные!K$214</f>
        <v>48</v>
      </c>
      <c r="J1285" s="64">
        <f>[1]иные!O$214</f>
        <v>51</v>
      </c>
      <c r="K1285" s="64">
        <f>[1]иные!V$214</f>
        <v>54</v>
      </c>
      <c r="L1285" s="63">
        <f t="shared" si="428"/>
        <v>14.242410000000003</v>
      </c>
      <c r="M1285" s="63">
        <f>[1]иные!BE$214</f>
        <v>2.4635520000000004</v>
      </c>
      <c r="N1285" s="63">
        <f>[1]иные!BY$214</f>
        <v>3.6953280000000008</v>
      </c>
      <c r="O1285" s="63">
        <f>[1]иные!CS$214</f>
        <v>3.9262860000000006</v>
      </c>
      <c r="P1285" s="63">
        <f>[1]иные!EB$214</f>
        <v>4.1572440000000013</v>
      </c>
      <c r="Q1285" s="45">
        <f t="shared" si="424"/>
        <v>0</v>
      </c>
      <c r="R1285" s="45">
        <f t="shared" si="425"/>
        <v>0</v>
      </c>
    </row>
    <row r="1286" spans="2:18" s="41" customFormat="1" ht="29.25" customHeight="1" x14ac:dyDescent="0.25">
      <c r="B1286" s="71"/>
      <c r="C1286" s="7" t="s">
        <v>86</v>
      </c>
      <c r="D1286" s="61" t="s">
        <v>30</v>
      </c>
      <c r="E1286" s="73">
        <f>[1]иные!W$215</f>
        <v>0</v>
      </c>
      <c r="F1286" s="63">
        <f>[1]иные!EG$215</f>
        <v>0</v>
      </c>
      <c r="G1286" s="64">
        <f t="shared" si="427"/>
        <v>0</v>
      </c>
      <c r="H1286" s="64">
        <f>[1]иные!G$215</f>
        <v>0</v>
      </c>
      <c r="I1286" s="64">
        <f>[1]иные!K$215</f>
        <v>0</v>
      </c>
      <c r="J1286" s="64">
        <f>[1]иные!O$215</f>
        <v>0</v>
      </c>
      <c r="K1286" s="64">
        <f>[1]иные!V$215</f>
        <v>0</v>
      </c>
      <c r="L1286" s="63">
        <f t="shared" si="428"/>
        <v>0</v>
      </c>
      <c r="M1286" s="63">
        <f>[1]иные!BE$215</f>
        <v>0</v>
      </c>
      <c r="N1286" s="63">
        <f>[1]иные!BY$215</f>
        <v>0</v>
      </c>
      <c r="O1286" s="63">
        <f>[1]иные!CS$215</f>
        <v>0</v>
      </c>
      <c r="P1286" s="63">
        <f>[1]иные!EB$215</f>
        <v>0</v>
      </c>
      <c r="Q1286" s="45">
        <f t="shared" si="424"/>
        <v>0</v>
      </c>
      <c r="R1286" s="45">
        <f t="shared" si="425"/>
        <v>0</v>
      </c>
    </row>
    <row r="1287" spans="2:18" s="41" customFormat="1" ht="29.25" customHeight="1" x14ac:dyDescent="0.25">
      <c r="B1287" s="71"/>
      <c r="C1287" s="7" t="s">
        <v>87</v>
      </c>
      <c r="D1287" s="61" t="s">
        <v>30</v>
      </c>
      <c r="E1287" s="73">
        <f>[1]иные!W$216</f>
        <v>0</v>
      </c>
      <c r="F1287" s="63">
        <f>[1]иные!EG$216</f>
        <v>0</v>
      </c>
      <c r="G1287" s="64">
        <f t="shared" si="427"/>
        <v>0</v>
      </c>
      <c r="H1287" s="64">
        <f>[1]иные!G$216</f>
        <v>0</v>
      </c>
      <c r="I1287" s="64">
        <f>[1]иные!K$216</f>
        <v>0</v>
      </c>
      <c r="J1287" s="64">
        <f>[1]иные!O$216</f>
        <v>0</v>
      </c>
      <c r="K1287" s="64">
        <f>[1]иные!V$216</f>
        <v>0</v>
      </c>
      <c r="L1287" s="63">
        <f t="shared" si="428"/>
        <v>0</v>
      </c>
      <c r="M1287" s="63">
        <f>[1]иные!BE$216</f>
        <v>0</v>
      </c>
      <c r="N1287" s="63">
        <f>[1]иные!BY$216</f>
        <v>0</v>
      </c>
      <c r="O1287" s="63">
        <f>[1]иные!CS$216</f>
        <v>0</v>
      </c>
      <c r="P1287" s="63">
        <f>[1]иные!EB$216</f>
        <v>0</v>
      </c>
      <c r="Q1287" s="45">
        <f t="shared" si="424"/>
        <v>0</v>
      </c>
      <c r="R1287" s="45">
        <f t="shared" si="425"/>
        <v>0</v>
      </c>
    </row>
    <row r="1288" spans="2:18" s="41" customFormat="1" ht="29.25" customHeight="1" x14ac:dyDescent="0.25">
      <c r="B1288" s="71"/>
      <c r="C1288" s="12" t="s">
        <v>18</v>
      </c>
      <c r="D1288" s="61" t="s">
        <v>30</v>
      </c>
      <c r="E1288" s="73">
        <f>[1]иные!W$217</f>
        <v>1392</v>
      </c>
      <c r="F1288" s="63">
        <f>[1]иные!EG$217</f>
        <v>149.59684799999999</v>
      </c>
      <c r="G1288" s="64">
        <f t="shared" si="427"/>
        <v>1392</v>
      </c>
      <c r="H1288" s="64">
        <f>[1]иные!G$217</f>
        <v>332</v>
      </c>
      <c r="I1288" s="64">
        <f>[1]иные!K$217</f>
        <v>484</v>
      </c>
      <c r="J1288" s="64">
        <f>[1]иные!O$217</f>
        <v>206</v>
      </c>
      <c r="K1288" s="64">
        <f>[1]иные!V$217</f>
        <v>370</v>
      </c>
      <c r="L1288" s="63">
        <f t="shared" si="428"/>
        <v>149.59684799999997</v>
      </c>
      <c r="M1288" s="63">
        <f>[1]иные!BE$217</f>
        <v>35.679707999999991</v>
      </c>
      <c r="N1288" s="63">
        <f>[1]иные!BY$217</f>
        <v>52.014995999999989</v>
      </c>
      <c r="O1288" s="63">
        <f>[1]иные!CS$217</f>
        <v>22.138613999999997</v>
      </c>
      <c r="P1288" s="63">
        <f>[1]иные!EB$217</f>
        <v>39.763530000000003</v>
      </c>
      <c r="Q1288" s="45">
        <f t="shared" si="424"/>
        <v>0</v>
      </c>
      <c r="R1288" s="45">
        <f t="shared" si="425"/>
        <v>0</v>
      </c>
    </row>
    <row r="1289" spans="2:18" s="41" customFormat="1" ht="29.25" customHeight="1" x14ac:dyDescent="0.25">
      <c r="B1289" s="71"/>
      <c r="C1289" s="12" t="s">
        <v>85</v>
      </c>
      <c r="D1289" s="61" t="s">
        <v>30</v>
      </c>
      <c r="E1289" s="73">
        <f>[1]иные!W$218</f>
        <v>24</v>
      </c>
      <c r="F1289" s="63">
        <f>[1]иные!EG$218</f>
        <v>1.8476640000000002</v>
      </c>
      <c r="G1289" s="64">
        <f t="shared" si="427"/>
        <v>24</v>
      </c>
      <c r="H1289" s="64">
        <f>[1]иные!G$218</f>
        <v>6</v>
      </c>
      <c r="I1289" s="64">
        <f>[1]иные!K$218</f>
        <v>6</v>
      </c>
      <c r="J1289" s="64">
        <f>[1]иные!O$218</f>
        <v>6</v>
      </c>
      <c r="K1289" s="64">
        <f>[1]иные!V$218</f>
        <v>6</v>
      </c>
      <c r="L1289" s="63">
        <f t="shared" si="428"/>
        <v>1.8476640000000002</v>
      </c>
      <c r="M1289" s="63">
        <f>[1]иные!BE$218</f>
        <v>0.46191600000000005</v>
      </c>
      <c r="N1289" s="63">
        <f>[1]иные!BY$218</f>
        <v>0.46191600000000005</v>
      </c>
      <c r="O1289" s="63">
        <f>[1]иные!CS$218</f>
        <v>0.46191600000000005</v>
      </c>
      <c r="P1289" s="63">
        <f>[1]иные!EB$218</f>
        <v>0.46191600000000005</v>
      </c>
      <c r="Q1289" s="45">
        <f t="shared" si="424"/>
        <v>0</v>
      </c>
      <c r="R1289" s="45">
        <f t="shared" si="425"/>
        <v>0</v>
      </c>
    </row>
    <row r="1290" spans="2:18" s="41" customFormat="1" ht="29.25" customHeight="1" x14ac:dyDescent="0.25">
      <c r="B1290" s="71"/>
      <c r="C1290" s="12" t="s">
        <v>89</v>
      </c>
      <c r="D1290" s="61" t="s">
        <v>30</v>
      </c>
      <c r="E1290" s="73">
        <f>[1]иные!W$219</f>
        <v>33</v>
      </c>
      <c r="F1290" s="63">
        <f>[1]иные!EG$219</f>
        <v>2.5405380000000002</v>
      </c>
      <c r="G1290" s="64">
        <f t="shared" si="427"/>
        <v>33</v>
      </c>
      <c r="H1290" s="64">
        <f>[1]иные!G$219</f>
        <v>7</v>
      </c>
      <c r="I1290" s="64">
        <f>[1]иные!K$219</f>
        <v>8</v>
      </c>
      <c r="J1290" s="64">
        <f>[1]иные!O$219</f>
        <v>9</v>
      </c>
      <c r="K1290" s="64">
        <f>[1]иные!V$219</f>
        <v>9</v>
      </c>
      <c r="L1290" s="63">
        <f t="shared" si="428"/>
        <v>2.5405380000000002</v>
      </c>
      <c r="M1290" s="63">
        <f>[1]иные!BE$219</f>
        <v>0.53890199999999999</v>
      </c>
      <c r="N1290" s="63">
        <f>[1]иные!BY$219</f>
        <v>0.61588799999999999</v>
      </c>
      <c r="O1290" s="63">
        <f>[1]иные!CS$219</f>
        <v>0.6928740000000001</v>
      </c>
      <c r="P1290" s="63">
        <f>[1]иные!EB$219</f>
        <v>0.6928740000000001</v>
      </c>
      <c r="Q1290" s="45">
        <f t="shared" si="424"/>
        <v>0</v>
      </c>
      <c r="R1290" s="45">
        <f t="shared" si="425"/>
        <v>0</v>
      </c>
    </row>
    <row r="1291" spans="2:18" s="41" customFormat="1" ht="39.75" customHeight="1" x14ac:dyDescent="0.25">
      <c r="B1291" s="71"/>
      <c r="C1291" s="17" t="s">
        <v>101</v>
      </c>
      <c r="D1291" s="59" t="s">
        <v>30</v>
      </c>
      <c r="E1291" s="72">
        <f>[1]гемодиализ!W$17</f>
        <v>3699</v>
      </c>
      <c r="F1291" s="65">
        <f>[1]гемодиализ!FC$17</f>
        <v>26440.163477999999</v>
      </c>
      <c r="G1291" s="66">
        <f>SUM(H1291:K1291)</f>
        <v>3699</v>
      </c>
      <c r="H1291" s="66">
        <f>[1]гемодиализ!G$17</f>
        <v>0</v>
      </c>
      <c r="I1291" s="66">
        <f>[1]гемодиализ!K$17</f>
        <v>779</v>
      </c>
      <c r="J1291" s="66">
        <f>[1]гемодиализ!O$17</f>
        <v>1940</v>
      </c>
      <c r="K1291" s="66">
        <f>[1]гемодиализ!V$17</f>
        <v>980</v>
      </c>
      <c r="L1291" s="65">
        <f>SUM(M1291:P1291)</f>
        <v>26440.163477999999</v>
      </c>
      <c r="M1291" s="65">
        <f>[1]гемодиализ!BV$17</f>
        <v>0</v>
      </c>
      <c r="N1291" s="65">
        <f>[1]гемодиализ!CP$17</f>
        <v>5568.2312379999994</v>
      </c>
      <c r="O1291" s="65">
        <f>[1]гемодиализ!DJ$17</f>
        <v>13866.96868</v>
      </c>
      <c r="P1291" s="65">
        <f>[1]гемодиализ!ES$17</f>
        <v>7004.9635600000001</v>
      </c>
      <c r="Q1291" s="45">
        <f t="shared" si="424"/>
        <v>0</v>
      </c>
      <c r="R1291" s="45">
        <f t="shared" si="425"/>
        <v>0</v>
      </c>
    </row>
    <row r="1292" spans="2:18" s="41" customFormat="1" ht="29.25" customHeight="1" x14ac:dyDescent="0.25">
      <c r="B1292" s="71"/>
      <c r="C1292" s="50" t="s">
        <v>42</v>
      </c>
      <c r="D1292" s="59" t="s">
        <v>30</v>
      </c>
      <c r="E1292" s="72">
        <f>'[2]ПМО взр'!BG$1504</f>
        <v>2108</v>
      </c>
      <c r="F1292" s="65">
        <f>'[2]ПМО взр'!NN$1504</f>
        <v>5370.9180000000006</v>
      </c>
      <c r="G1292" s="66">
        <f>SUM(H1292:K1292)</f>
        <v>2108</v>
      </c>
      <c r="H1292" s="66">
        <f>'[2]ПМО взр'!N$1504</f>
        <v>401</v>
      </c>
      <c r="I1292" s="66">
        <f>'[2]ПМО взр'!Z$1504</f>
        <v>19</v>
      </c>
      <c r="J1292" s="66">
        <f>'[2]ПМО взр'!AL$1504</f>
        <v>792</v>
      </c>
      <c r="K1292" s="66">
        <f>'[2]ПМО взр'!BD$1504</f>
        <v>896</v>
      </c>
      <c r="L1292" s="65">
        <f>M1292+N1292+O1292+P1292</f>
        <v>5370.9179999999997</v>
      </c>
      <c r="M1292" s="65">
        <f>'[2]ПМО взр'!EW$1504</f>
        <v>1009.4739999999997</v>
      </c>
      <c r="N1292" s="65">
        <f>'[2]ПМО взр'!HE$1504</f>
        <v>47.436</v>
      </c>
      <c r="O1292" s="65">
        <f>'[2]ПМО взр'!JM$1504</f>
        <v>1972.3439999999998</v>
      </c>
      <c r="P1292" s="65">
        <f>'[2]ПМО взр'!MY$1504</f>
        <v>2341.6639999999998</v>
      </c>
      <c r="Q1292" s="45">
        <f t="shared" si="424"/>
        <v>0</v>
      </c>
      <c r="R1292" s="45">
        <f t="shared" si="425"/>
        <v>0</v>
      </c>
    </row>
    <row r="1293" spans="2:18" s="41" customFormat="1" ht="29.25" customHeight="1" x14ac:dyDescent="0.25">
      <c r="B1293" s="71"/>
      <c r="C1293" s="50" t="s">
        <v>46</v>
      </c>
      <c r="D1293" s="59" t="s">
        <v>30</v>
      </c>
      <c r="E1293" s="72">
        <f>'[2]ДВН1Этап новый '!BG$1247</f>
        <v>6088</v>
      </c>
      <c r="F1293" s="65">
        <f>'[2]ДВН1Этап новый '!NP$1247</f>
        <v>16796.792000000009</v>
      </c>
      <c r="G1293" s="66">
        <f>SUM(H1293:K1293)</f>
        <v>6088</v>
      </c>
      <c r="H1293" s="66">
        <f>'[2]ДВН1Этап новый '!N$1247</f>
        <v>1549</v>
      </c>
      <c r="I1293" s="66">
        <f>'[2]ДВН1Этап новый '!Z$1247</f>
        <v>49</v>
      </c>
      <c r="J1293" s="66">
        <f>'[2]ДВН1Этап новый '!AL$1247</f>
        <v>2051</v>
      </c>
      <c r="K1293" s="66">
        <f>'[2]ДВН1Этап новый '!BD$1247</f>
        <v>2439</v>
      </c>
      <c r="L1293" s="65">
        <f t="shared" si="416"/>
        <v>16796.791999999994</v>
      </c>
      <c r="M1293" s="65">
        <f>'[2]ДВН1Этап новый '!EY$1247</f>
        <v>4276.2889999999961</v>
      </c>
      <c r="N1293" s="65">
        <f>'[2]ДВН1Этап новый '!HG$1247</f>
        <v>216.77600000000004</v>
      </c>
      <c r="O1293" s="65">
        <f>'[2]ДВН1Этап новый '!JO$1247</f>
        <v>5519.9829999999993</v>
      </c>
      <c r="P1293" s="65">
        <f>'[2]ДВН1Этап новый '!NA$1247</f>
        <v>6783.7440000000006</v>
      </c>
      <c r="Q1293" s="45">
        <f t="shared" si="424"/>
        <v>0</v>
      </c>
      <c r="R1293" s="45">
        <f t="shared" si="425"/>
        <v>0</v>
      </c>
    </row>
    <row r="1294" spans="2:18" s="41" customFormat="1" ht="29.25" customHeight="1" x14ac:dyDescent="0.25">
      <c r="B1294" s="71"/>
      <c r="C1294" s="50" t="s">
        <v>47</v>
      </c>
      <c r="D1294" s="59" t="s">
        <v>30</v>
      </c>
      <c r="E1294" s="72">
        <f>'[2]ДВН2 этап'!BG$1253</f>
        <v>154</v>
      </c>
      <c r="F1294" s="65">
        <f>'[2]ДВН2 этап'!ND$1253</f>
        <v>802.97300000000007</v>
      </c>
      <c r="G1294" s="66">
        <f t="shared" si="427"/>
        <v>154</v>
      </c>
      <c r="H1294" s="66">
        <f>'[2]ДВН2 этап'!N$1253</f>
        <v>19</v>
      </c>
      <c r="I1294" s="66">
        <f>'[2]ДВН2 этап'!Z$1253</f>
        <v>0</v>
      </c>
      <c r="J1294" s="66">
        <f>'[2]ДВН2 этап'!AL$1253</f>
        <v>11</v>
      </c>
      <c r="K1294" s="66">
        <f>'[2]ДВН2 этап'!BD$1253</f>
        <v>124</v>
      </c>
      <c r="L1294" s="65">
        <f t="shared" si="416"/>
        <v>802.97300000000007</v>
      </c>
      <c r="M1294" s="65">
        <f>'[2]ДВН2 этап'!EM$1253</f>
        <v>87.671999999999997</v>
      </c>
      <c r="N1294" s="65">
        <f>'[2]ДВН2 этап'!GU$1253</f>
        <v>0</v>
      </c>
      <c r="O1294" s="65">
        <f>'[2]ДВН2 этап'!JC$1253</f>
        <v>56.255999999999986</v>
      </c>
      <c r="P1294" s="65">
        <f>'[2]ДВН2 этап'!MO$1253</f>
        <v>659.04500000000007</v>
      </c>
      <c r="Q1294" s="45">
        <f t="shared" si="424"/>
        <v>0</v>
      </c>
      <c r="R1294" s="45">
        <f t="shared" si="425"/>
        <v>0</v>
      </c>
    </row>
    <row r="1295" spans="2:18" s="41" customFormat="1" ht="42" customHeight="1" x14ac:dyDescent="0.25">
      <c r="B1295" s="71"/>
      <c r="C1295" s="50" t="s">
        <v>48</v>
      </c>
      <c r="D1295" s="50" t="s">
        <v>30</v>
      </c>
      <c r="E1295" s="72">
        <f>'[2]1 в 2 года Исследования кала'!$BF$191</f>
        <v>0</v>
      </c>
      <c r="F1295" s="65">
        <f>'[2]1 в 2 года Исследования кала'!$MY$191</f>
        <v>0</v>
      </c>
      <c r="G1295" s="67">
        <f t="shared" ref="G1295:G1296" si="429">H1295+I1295+J1295+K1295</f>
        <v>0</v>
      </c>
      <c r="H1295" s="66">
        <f>'[2]1 в 2 года Исследования кала'!$M$191</f>
        <v>0</v>
      </c>
      <c r="I1295" s="66">
        <f>'[2]1 в 2 года Исследования кала'!$Y$191</f>
        <v>0</v>
      </c>
      <c r="J1295" s="66">
        <f>'[2]1 в 2 года Исследования кала'!$AK$191</f>
        <v>0</v>
      </c>
      <c r="K1295" s="66">
        <f>'[2]1 в 2 года Исследования кала'!$BC$191</f>
        <v>0</v>
      </c>
      <c r="L1295" s="68">
        <f t="shared" ref="L1295:L1296" si="430">M1295+N1295+O1295+P1295</f>
        <v>0</v>
      </c>
      <c r="M1295" s="65">
        <f>'[2]1 в 2 года Исследования кала'!$EF$191</f>
        <v>0</v>
      </c>
      <c r="N1295" s="65">
        <f>'[2]1 в 2 года Исследования кала'!$GN$191</f>
        <v>0</v>
      </c>
      <c r="O1295" s="65">
        <f>'[2]1 в 2 года Исследования кала'!$IV$191</f>
        <v>0</v>
      </c>
      <c r="P1295" s="65">
        <f>'[2]1 в 2 года Исследования кала'!$MH$191</f>
        <v>0</v>
      </c>
      <c r="Q1295" s="45">
        <f t="shared" si="424"/>
        <v>0</v>
      </c>
      <c r="R1295" s="45">
        <f t="shared" si="425"/>
        <v>0</v>
      </c>
    </row>
    <row r="1296" spans="2:18" s="41" customFormat="1" ht="29.25" customHeight="1" x14ac:dyDescent="0.25">
      <c r="B1296" s="71"/>
      <c r="C1296" s="50" t="s">
        <v>49</v>
      </c>
      <c r="D1296" s="50" t="s">
        <v>30</v>
      </c>
      <c r="E1296" s="72">
        <f>[2]Маммография!$U$165</f>
        <v>0</v>
      </c>
      <c r="F1296" s="65">
        <f>[2]Маммография!$DT$165</f>
        <v>0</v>
      </c>
      <c r="G1296" s="66">
        <f t="shared" si="429"/>
        <v>0</v>
      </c>
      <c r="H1296" s="66">
        <f>[2]Маммография!$F$165</f>
        <v>0</v>
      </c>
      <c r="I1296" s="66">
        <f>[2]Маммография!$J$165</f>
        <v>0</v>
      </c>
      <c r="J1296" s="66">
        <f>[2]Маммография!$N$165</f>
        <v>0</v>
      </c>
      <c r="K1296" s="66">
        <f>[2]Маммография!$T$165</f>
        <v>0</v>
      </c>
      <c r="L1296" s="65">
        <f t="shared" si="430"/>
        <v>0</v>
      </c>
      <c r="M1296" s="65">
        <f>[2]Маммография!$AW$165</f>
        <v>0</v>
      </c>
      <c r="N1296" s="65">
        <f>[2]Маммография!$BQ$165</f>
        <v>0</v>
      </c>
      <c r="O1296" s="65">
        <f>[2]Маммография!$CK$165</f>
        <v>0</v>
      </c>
      <c r="P1296" s="65">
        <f>[2]Маммография!$DO$165</f>
        <v>0</v>
      </c>
      <c r="Q1296" s="45">
        <f t="shared" si="424"/>
        <v>0</v>
      </c>
      <c r="R1296" s="45">
        <f t="shared" si="425"/>
        <v>0</v>
      </c>
    </row>
    <row r="1297" spans="2:18" s="41" customFormat="1" ht="29.25" customHeight="1" x14ac:dyDescent="0.25">
      <c r="B1297" s="71"/>
      <c r="C1297" s="69" t="s">
        <v>6</v>
      </c>
      <c r="D1297" s="69"/>
      <c r="E1297" s="70">
        <f>E1198+E1221+E1222+E1223+E1224+E1225+E1226+E1227+E1228+E1231+E1247+E1248+E1271+E1292+E1293+E1291+E1294+E1295+E1296</f>
        <v>183580</v>
      </c>
      <c r="F1297" s="70">
        <f t="shared" ref="F1297:P1297" si="431">F1198+F1221+F1222+F1223+F1224+F1225+F1226+F1227+F1228+F1231+F1247+F1248+F1271+F1292+F1293+F1291+F1294+F1295+F1296</f>
        <v>221580.50407470835</v>
      </c>
      <c r="G1297" s="70">
        <f t="shared" si="431"/>
        <v>183580</v>
      </c>
      <c r="H1297" s="70">
        <f t="shared" si="431"/>
        <v>41020</v>
      </c>
      <c r="I1297" s="70">
        <f t="shared" si="431"/>
        <v>44329</v>
      </c>
      <c r="J1297" s="70">
        <f t="shared" si="431"/>
        <v>47997</v>
      </c>
      <c r="K1297" s="70">
        <f t="shared" si="431"/>
        <v>50234</v>
      </c>
      <c r="L1297" s="70">
        <f t="shared" si="431"/>
        <v>221580.50407470833</v>
      </c>
      <c r="M1297" s="70">
        <f t="shared" si="431"/>
        <v>45498.180951126305</v>
      </c>
      <c r="N1297" s="70">
        <f t="shared" si="431"/>
        <v>48999.672631477442</v>
      </c>
      <c r="O1297" s="70">
        <f t="shared" si="431"/>
        <v>63226.972060917571</v>
      </c>
      <c r="P1297" s="70">
        <f t="shared" si="431"/>
        <v>63855.678431187014</v>
      </c>
      <c r="Q1297" s="45">
        <f t="shared" si="424"/>
        <v>0</v>
      </c>
      <c r="R1297" s="45">
        <f t="shared" si="425"/>
        <v>0</v>
      </c>
    </row>
    <row r="1298" spans="2:18" s="41" customFormat="1" ht="29.25" customHeight="1" x14ac:dyDescent="0.25">
      <c r="B1298" s="71" t="s">
        <v>102</v>
      </c>
      <c r="C1298" s="50" t="s">
        <v>12</v>
      </c>
      <c r="D1298" s="59" t="s">
        <v>13</v>
      </c>
      <c r="E1298" s="72">
        <f>SUM(E1299:E1306)</f>
        <v>9949</v>
      </c>
      <c r="F1298" s="72">
        <f t="shared" ref="F1298:P1298" si="432">SUM(F1299:F1306)</f>
        <v>23803.196725000005</v>
      </c>
      <c r="G1298" s="72">
        <f t="shared" si="432"/>
        <v>9949</v>
      </c>
      <c r="H1298" s="72">
        <f t="shared" si="432"/>
        <v>1417</v>
      </c>
      <c r="I1298" s="72">
        <f t="shared" si="432"/>
        <v>2825</v>
      </c>
      <c r="J1298" s="72">
        <f t="shared" si="432"/>
        <v>2875</v>
      </c>
      <c r="K1298" s="72">
        <f t="shared" si="432"/>
        <v>2832</v>
      </c>
      <c r="L1298" s="72">
        <f t="shared" si="432"/>
        <v>23803.196725000002</v>
      </c>
      <c r="M1298" s="72">
        <f t="shared" si="432"/>
        <v>3308.8372394000007</v>
      </c>
      <c r="N1298" s="72">
        <f t="shared" si="432"/>
        <v>6773.0042534000004</v>
      </c>
      <c r="O1298" s="72">
        <f t="shared" si="432"/>
        <v>6906.6636946999997</v>
      </c>
      <c r="P1298" s="72">
        <f t="shared" si="432"/>
        <v>6814.6915374999999</v>
      </c>
      <c r="Q1298" s="45">
        <f t="shared" si="424"/>
        <v>0</v>
      </c>
      <c r="R1298" s="45">
        <f t="shared" si="425"/>
        <v>0</v>
      </c>
    </row>
    <row r="1299" spans="2:18" s="41" customFormat="1" ht="29.25" customHeight="1" x14ac:dyDescent="0.25">
      <c r="B1299" s="71"/>
      <c r="C1299" s="1" t="s">
        <v>24</v>
      </c>
      <c r="D1299" s="61" t="s">
        <v>13</v>
      </c>
      <c r="E1299" s="73">
        <f>[1]заб.без.стом.!W$308</f>
        <v>1315</v>
      </c>
      <c r="F1299" s="63">
        <f>[1]заб.без.стом.!EQ$308</f>
        <v>3014.8878760000011</v>
      </c>
      <c r="G1299" s="64">
        <f>SUM(H1299:K1299)</f>
        <v>1315</v>
      </c>
      <c r="H1299" s="64">
        <f>[1]заб.без.стом.!G$308</f>
        <v>140</v>
      </c>
      <c r="I1299" s="64">
        <f>[1]заб.без.стом.!K$308</f>
        <v>404</v>
      </c>
      <c r="J1299" s="64">
        <f>[1]заб.без.стом.!O$308</f>
        <v>396</v>
      </c>
      <c r="K1299" s="64">
        <f>[1]заб.без.стом.!V$308</f>
        <v>375</v>
      </c>
      <c r="L1299" s="63">
        <f>SUM(M1299:P1299)</f>
        <v>3014.8878760000007</v>
      </c>
      <c r="M1299" s="63">
        <f>[1]заб.без.стом.!BO$308</f>
        <v>320.97665600000005</v>
      </c>
      <c r="N1299" s="63">
        <f>[1]заб.без.стом.!CI$308</f>
        <v>926.24692160000018</v>
      </c>
      <c r="O1299" s="63">
        <f>[1]заб.без.стом.!DC$308</f>
        <v>907.90539840000008</v>
      </c>
      <c r="P1299" s="63">
        <f>[1]заб.без.стом.!EL$308</f>
        <v>859.75890000000004</v>
      </c>
      <c r="Q1299" s="45">
        <f t="shared" si="424"/>
        <v>0</v>
      </c>
      <c r="R1299" s="45">
        <f t="shared" si="425"/>
        <v>0</v>
      </c>
    </row>
    <row r="1300" spans="2:18" s="41" customFormat="1" ht="29.25" customHeight="1" x14ac:dyDescent="0.25">
      <c r="B1300" s="71"/>
      <c r="C1300" s="1" t="s">
        <v>15</v>
      </c>
      <c r="D1300" s="61" t="s">
        <v>13</v>
      </c>
      <c r="E1300" s="73">
        <f>[1]заб.без.стом.!W$309</f>
        <v>1522</v>
      </c>
      <c r="F1300" s="63">
        <f>[1]заб.без.стом.!EQ$309</f>
        <v>2717.7640182000005</v>
      </c>
      <c r="G1300" s="64">
        <f t="shared" ref="G1300:G1306" si="433">SUM(H1300:K1300)</f>
        <v>1522</v>
      </c>
      <c r="H1300" s="64">
        <f>[1]заб.без.стом.!G$309</f>
        <v>351</v>
      </c>
      <c r="I1300" s="64">
        <f>[1]заб.без.стом.!K$309</f>
        <v>416</v>
      </c>
      <c r="J1300" s="64">
        <f>[1]заб.без.стом.!O$309</f>
        <v>380</v>
      </c>
      <c r="K1300" s="64">
        <f>[1]заб.без.стом.!V$309</f>
        <v>375</v>
      </c>
      <c r="L1300" s="63">
        <f t="shared" ref="L1300:L1306" si="434">SUM(M1300:P1300)</f>
        <v>2717.7640182000005</v>
      </c>
      <c r="M1300" s="63">
        <f>[1]заб.без.стом.!BO$309</f>
        <v>626.76423810000017</v>
      </c>
      <c r="N1300" s="63">
        <f>[1]заб.без.стом.!CI$309</f>
        <v>742.83168960000012</v>
      </c>
      <c r="O1300" s="63">
        <f>[1]заб.без.стом.!DC$309</f>
        <v>678.54817800000012</v>
      </c>
      <c r="P1300" s="63">
        <f>[1]заб.без.стом.!EL$309</f>
        <v>669.61991250000017</v>
      </c>
      <c r="Q1300" s="45">
        <f t="shared" si="424"/>
        <v>0</v>
      </c>
      <c r="R1300" s="45">
        <f t="shared" si="425"/>
        <v>0</v>
      </c>
    </row>
    <row r="1301" spans="2:18" s="41" customFormat="1" ht="29.25" customHeight="1" x14ac:dyDescent="0.25">
      <c r="B1301" s="71"/>
      <c r="C1301" s="1" t="s">
        <v>51</v>
      </c>
      <c r="D1301" s="61" t="s">
        <v>13</v>
      </c>
      <c r="E1301" s="73">
        <f>[1]заб.без.стом.!W$310</f>
        <v>1121</v>
      </c>
      <c r="F1301" s="63">
        <f>[1]заб.без.стом.!EQ$310</f>
        <v>3756.3086792000004</v>
      </c>
      <c r="G1301" s="64">
        <f t="shared" si="433"/>
        <v>1121</v>
      </c>
      <c r="H1301" s="64">
        <f>[1]заб.без.стом.!G$310</f>
        <v>257</v>
      </c>
      <c r="I1301" s="64">
        <f>[1]заб.без.стом.!K$310</f>
        <v>306</v>
      </c>
      <c r="J1301" s="64">
        <f>[1]заб.без.стом.!O$310</f>
        <v>285</v>
      </c>
      <c r="K1301" s="64">
        <f>[1]заб.без.стом.!V$310</f>
        <v>273</v>
      </c>
      <c r="L1301" s="63">
        <f t="shared" si="434"/>
        <v>3756.3086792000004</v>
      </c>
      <c r="M1301" s="63">
        <f>[1]заб.без.стом.!BO$310</f>
        <v>861.16978640000013</v>
      </c>
      <c r="N1301" s="63">
        <f>[1]заб.без.стом.!CI$310</f>
        <v>1025.3616912000002</v>
      </c>
      <c r="O1301" s="63">
        <f>[1]заб.без.стом.!DC$310</f>
        <v>954.99373200000014</v>
      </c>
      <c r="P1301" s="63">
        <f>[1]заб.без.стом.!EL$310</f>
        <v>914.78346960000022</v>
      </c>
      <c r="Q1301" s="45">
        <f t="shared" si="424"/>
        <v>0</v>
      </c>
      <c r="R1301" s="45">
        <f t="shared" si="425"/>
        <v>0</v>
      </c>
    </row>
    <row r="1302" spans="2:18" s="41" customFormat="1" ht="29.25" customHeight="1" x14ac:dyDescent="0.25">
      <c r="B1302" s="71"/>
      <c r="C1302" s="1" t="s">
        <v>20</v>
      </c>
      <c r="D1302" s="61" t="s">
        <v>13</v>
      </c>
      <c r="E1302" s="73">
        <f>[1]заб.без.стом.!W$311</f>
        <v>1360</v>
      </c>
      <c r="F1302" s="63">
        <f>[1]заб.без.стом.!EQ$311</f>
        <v>3058.0962720000007</v>
      </c>
      <c r="G1302" s="64">
        <f t="shared" si="433"/>
        <v>1360</v>
      </c>
      <c r="H1302" s="64">
        <f>[1]заб.без.стом.!G$311</f>
        <v>261</v>
      </c>
      <c r="I1302" s="64">
        <f>[1]заб.без.стом.!K$311</f>
        <v>360</v>
      </c>
      <c r="J1302" s="64">
        <f>[1]заб.без.стом.!O$311</f>
        <v>369</v>
      </c>
      <c r="K1302" s="64">
        <f>[1]заб.без.стом.!V$311</f>
        <v>370</v>
      </c>
      <c r="L1302" s="63">
        <f t="shared" si="434"/>
        <v>3058.0962720000002</v>
      </c>
      <c r="M1302" s="63">
        <f>[1]заб.без.стом.!BO$311</f>
        <v>586.88465220000012</v>
      </c>
      <c r="N1302" s="63">
        <f>[1]заб.без.стом.!CI$311</f>
        <v>809.49607200000003</v>
      </c>
      <c r="O1302" s="63">
        <f>[1]заб.без.стом.!DC$311</f>
        <v>829.73347380000018</v>
      </c>
      <c r="P1302" s="63">
        <f>[1]заб.без.стом.!EL$311</f>
        <v>831.98207400000013</v>
      </c>
      <c r="Q1302" s="45">
        <f t="shared" si="424"/>
        <v>0</v>
      </c>
      <c r="R1302" s="45">
        <f t="shared" si="425"/>
        <v>0</v>
      </c>
    </row>
    <row r="1303" spans="2:18" s="41" customFormat="1" ht="29.25" customHeight="1" x14ac:dyDescent="0.25">
      <c r="B1303" s="71"/>
      <c r="C1303" s="1" t="s">
        <v>17</v>
      </c>
      <c r="D1303" s="61" t="s">
        <v>13</v>
      </c>
      <c r="E1303" s="73">
        <f>[1]заб.без.стом.!W$312</f>
        <v>1212</v>
      </c>
      <c r="F1303" s="63">
        <f>[1]заб.без.стом.!EQ$312</f>
        <v>2511.5541527999999</v>
      </c>
      <c r="G1303" s="64">
        <f t="shared" si="433"/>
        <v>1212</v>
      </c>
      <c r="H1303" s="64">
        <f>[1]заб.без.стом.!G$312</f>
        <v>76</v>
      </c>
      <c r="I1303" s="64">
        <f>[1]заб.без.стом.!K$312</f>
        <v>360</v>
      </c>
      <c r="J1303" s="64">
        <f>[1]заб.без.стом.!O$312</f>
        <v>390</v>
      </c>
      <c r="K1303" s="64">
        <f>[1]заб.без.стом.!V$312</f>
        <v>386</v>
      </c>
      <c r="L1303" s="63">
        <f t="shared" si="434"/>
        <v>2511.5541528000003</v>
      </c>
      <c r="M1303" s="63">
        <f>[1]заб.без.стом.!BO$312</f>
        <v>157.49019440000001</v>
      </c>
      <c r="N1303" s="63">
        <f>[1]заб.без.стом.!CI$312</f>
        <v>746.00618400000008</v>
      </c>
      <c r="O1303" s="63">
        <f>[1]заб.без.стом.!DC$312</f>
        <v>808.17336599999999</v>
      </c>
      <c r="P1303" s="63">
        <f>[1]заб.без.стом.!EL$312</f>
        <v>799.88440839999998</v>
      </c>
      <c r="Q1303" s="45">
        <f t="shared" si="424"/>
        <v>0</v>
      </c>
      <c r="R1303" s="45">
        <f t="shared" si="425"/>
        <v>0</v>
      </c>
    </row>
    <row r="1304" spans="2:18" s="41" customFormat="1" ht="29.25" customHeight="1" x14ac:dyDescent="0.25">
      <c r="B1304" s="71"/>
      <c r="C1304" s="1" t="s">
        <v>18</v>
      </c>
      <c r="D1304" s="61" t="s">
        <v>13</v>
      </c>
      <c r="E1304" s="73">
        <f>[1]заб.без.стом.!W$313</f>
        <v>1365</v>
      </c>
      <c r="F1304" s="63">
        <f>[1]заб.без.стом.!EQ$313</f>
        <v>4664.192032500001</v>
      </c>
      <c r="G1304" s="64">
        <f t="shared" si="433"/>
        <v>1365</v>
      </c>
      <c r="H1304" s="64">
        <f>[1]заб.без.стом.!G$313</f>
        <v>68</v>
      </c>
      <c r="I1304" s="64">
        <f>[1]заб.без.стом.!K$313</f>
        <v>404</v>
      </c>
      <c r="J1304" s="64">
        <f>[1]заб.без.стом.!O$313</f>
        <v>440</v>
      </c>
      <c r="K1304" s="64">
        <f>[1]заб.без.стом.!V$313</f>
        <v>453</v>
      </c>
      <c r="L1304" s="63">
        <f t="shared" si="434"/>
        <v>4664.1920325000001</v>
      </c>
      <c r="M1304" s="63">
        <f>[1]заб.без.стом.!BO$313</f>
        <v>232.35535400000006</v>
      </c>
      <c r="N1304" s="63">
        <f>[1]заб.без.стом.!CI$313</f>
        <v>1380.464162</v>
      </c>
      <c r="O1304" s="63">
        <f>[1]заб.без.стом.!DC$313</f>
        <v>1503.4758200000001</v>
      </c>
      <c r="P1304" s="63">
        <f>[1]заб.без.стом.!EL$313</f>
        <v>1547.8966965</v>
      </c>
      <c r="Q1304" s="45">
        <f t="shared" si="424"/>
        <v>0</v>
      </c>
      <c r="R1304" s="45">
        <f t="shared" si="425"/>
        <v>0</v>
      </c>
    </row>
    <row r="1305" spans="2:18" s="41" customFormat="1" ht="29.25" customHeight="1" x14ac:dyDescent="0.25">
      <c r="B1305" s="71"/>
      <c r="C1305" s="1" t="s">
        <v>22</v>
      </c>
      <c r="D1305" s="61" t="s">
        <v>13</v>
      </c>
      <c r="E1305" s="73">
        <f>[1]заб.без.стом.!W$314</f>
        <v>1087</v>
      </c>
      <c r="F1305" s="63">
        <f>[1]заб.без.стом.!EQ$314</f>
        <v>2396.3023700000003</v>
      </c>
      <c r="G1305" s="64">
        <f t="shared" si="433"/>
        <v>1087</v>
      </c>
      <c r="H1305" s="64">
        <f>[1]заб.без.стом.!G$314</f>
        <v>137</v>
      </c>
      <c r="I1305" s="64">
        <f>[1]заб.без.стом.!K$314</f>
        <v>305</v>
      </c>
      <c r="J1305" s="64">
        <f>[1]заб.без.стом.!O$314</f>
        <v>330</v>
      </c>
      <c r="K1305" s="64">
        <f>[1]заб.без.стом.!V$314</f>
        <v>315</v>
      </c>
      <c r="L1305" s="63">
        <f t="shared" si="434"/>
        <v>2396.3023700000003</v>
      </c>
      <c r="M1305" s="63">
        <f>[1]заб.без.стом.!BO$314</f>
        <v>302.01786999999996</v>
      </c>
      <c r="N1305" s="63">
        <f>[1]заб.без.стом.!CI$314</f>
        <v>672.37555000000009</v>
      </c>
      <c r="O1305" s="63">
        <f>[1]заб.без.стом.!DC$314</f>
        <v>727.48829999999998</v>
      </c>
      <c r="P1305" s="63">
        <f>[1]заб.без.стом.!EL$314</f>
        <v>694.42065000000002</v>
      </c>
      <c r="Q1305" s="45">
        <f t="shared" si="424"/>
        <v>0</v>
      </c>
      <c r="R1305" s="45">
        <f t="shared" si="425"/>
        <v>0</v>
      </c>
    </row>
    <row r="1306" spans="2:18" s="41" customFormat="1" ht="29.25" customHeight="1" x14ac:dyDescent="0.25">
      <c r="B1306" s="71"/>
      <c r="C1306" s="1" t="s">
        <v>21</v>
      </c>
      <c r="D1306" s="61" t="s">
        <v>13</v>
      </c>
      <c r="E1306" s="73">
        <f>[1]заб.без.стом.!W$315</f>
        <v>967</v>
      </c>
      <c r="F1306" s="63">
        <f>[1]заб.без.стом.!EQ$315</f>
        <v>1684.0913243000005</v>
      </c>
      <c r="G1306" s="64">
        <f t="shared" si="433"/>
        <v>967</v>
      </c>
      <c r="H1306" s="64">
        <f>[1]заб.без.стом.!G$315</f>
        <v>127</v>
      </c>
      <c r="I1306" s="64">
        <f>[1]заб.без.стом.!K$315</f>
        <v>270</v>
      </c>
      <c r="J1306" s="64">
        <f>[1]заб.без.стом.!O$315</f>
        <v>285</v>
      </c>
      <c r="K1306" s="64">
        <f>[1]заб.без.стом.!V$315</f>
        <v>285</v>
      </c>
      <c r="L1306" s="63">
        <f t="shared" si="434"/>
        <v>1684.0913243000002</v>
      </c>
      <c r="M1306" s="63">
        <f>[1]заб.без.стом.!BO$315</f>
        <v>221.17848830000003</v>
      </c>
      <c r="N1306" s="63">
        <f>[1]заб.без.стом.!CI$315</f>
        <v>470.22198300000002</v>
      </c>
      <c r="O1306" s="63">
        <f>[1]заб.без.стом.!DC$315</f>
        <v>496.34542650000009</v>
      </c>
      <c r="P1306" s="63">
        <f>[1]заб.без.стом.!EL$315</f>
        <v>496.34542650000009</v>
      </c>
      <c r="Q1306" s="45">
        <f t="shared" si="424"/>
        <v>0</v>
      </c>
      <c r="R1306" s="45">
        <f t="shared" si="425"/>
        <v>0</v>
      </c>
    </row>
    <row r="1307" spans="2:18" s="41" customFormat="1" ht="29.25" customHeight="1" x14ac:dyDescent="0.25">
      <c r="B1307" s="71"/>
      <c r="C1307" s="50" t="s">
        <v>25</v>
      </c>
      <c r="D1307" s="59" t="s">
        <v>13</v>
      </c>
      <c r="E1307" s="72">
        <f>'[1]стом обр.'!W$46</f>
        <v>933</v>
      </c>
      <c r="F1307" s="65">
        <f>'[1]стом обр.'!FE$46</f>
        <v>1717.5559679999999</v>
      </c>
      <c r="G1307" s="77">
        <f t="shared" ref="G1307:G1310" si="435">H1307+I1307+J1307+K1307</f>
        <v>933</v>
      </c>
      <c r="H1307" s="66">
        <f>'[1]стом обр.'!G$46</f>
        <v>153</v>
      </c>
      <c r="I1307" s="66">
        <f>'[1]стом обр.'!K$46</f>
        <v>254</v>
      </c>
      <c r="J1307" s="66">
        <f>'[1]стом обр.'!O$46</f>
        <v>264</v>
      </c>
      <c r="K1307" s="66">
        <f>'[1]стом обр.'!V$46</f>
        <v>262</v>
      </c>
      <c r="L1307" s="65">
        <f t="shared" ref="L1307:L1310" si="436">M1307+N1307+O1307+P1307</f>
        <v>1717.5559679999999</v>
      </c>
      <c r="M1307" s="65">
        <f>'[1]стом обр.'!CC$46</f>
        <v>281.65708799999999</v>
      </c>
      <c r="N1307" s="65">
        <f>'[1]стом обр.'!CW$46</f>
        <v>467.58758399999994</v>
      </c>
      <c r="O1307" s="65">
        <f>'[1]стом обр.'!DQ$46</f>
        <v>485.99654399999991</v>
      </c>
      <c r="P1307" s="65">
        <f>'[1]стом обр.'!EZ$46</f>
        <v>482.31475199999994</v>
      </c>
      <c r="Q1307" s="45">
        <f t="shared" si="424"/>
        <v>0</v>
      </c>
      <c r="R1307" s="45">
        <f t="shared" si="425"/>
        <v>0</v>
      </c>
    </row>
    <row r="1308" spans="2:18" s="41" customFormat="1" ht="29.25" customHeight="1" x14ac:dyDescent="0.25">
      <c r="B1308" s="71"/>
      <c r="C1308" s="54" t="s">
        <v>26</v>
      </c>
      <c r="D1308" s="50" t="s">
        <v>27</v>
      </c>
      <c r="E1308" s="72">
        <f>'[1]КТМРТ(обращение)'!Y$244</f>
        <v>0</v>
      </c>
      <c r="F1308" s="65">
        <f>'[1]КТМРТ(обращение)'!EE$244</f>
        <v>0</v>
      </c>
      <c r="G1308" s="77">
        <f>SUBTOTAL(9,H1308:K1308)</f>
        <v>0</v>
      </c>
      <c r="H1308" s="66">
        <f>'[1]КТМРТ(обращение)'!H$244</f>
        <v>0</v>
      </c>
      <c r="I1308" s="66">
        <f>'[1]КТМРТ(обращение)'!L$244</f>
        <v>0</v>
      </c>
      <c r="J1308" s="66">
        <f>'[1]КТМРТ(обращение)'!Q$244</f>
        <v>0</v>
      </c>
      <c r="K1308" s="66">
        <f>'[1]КТМРТ(обращение)'!X$244</f>
        <v>0</v>
      </c>
      <c r="L1308" s="65">
        <f>SUBTOTAL(9,M1308:P1308)</f>
        <v>0</v>
      </c>
      <c r="M1308" s="65">
        <f>'[1]КТМРТ(обращение)'!BC$244</f>
        <v>0</v>
      </c>
      <c r="N1308" s="65">
        <f>'[1]КТМРТ(обращение)'!BW$244</f>
        <v>0</v>
      </c>
      <c r="O1308" s="65">
        <f>'[1]КТМРТ(обращение)'!CQ$244</f>
        <v>0</v>
      </c>
      <c r="P1308" s="65">
        <f>'[1]КТМРТ(обращение)'!DZ$244</f>
        <v>0</v>
      </c>
      <c r="Q1308" s="45">
        <f t="shared" si="424"/>
        <v>0</v>
      </c>
      <c r="R1308" s="45">
        <f t="shared" si="425"/>
        <v>0</v>
      </c>
    </row>
    <row r="1309" spans="2:18" s="41" customFormat="1" ht="29.25" customHeight="1" x14ac:dyDescent="0.25">
      <c r="B1309" s="71"/>
      <c r="C1309" s="85" t="s">
        <v>96</v>
      </c>
      <c r="D1309" s="59" t="s">
        <v>27</v>
      </c>
      <c r="E1309" s="72">
        <f>'[1]КТМРТ(обращение)'!Y$50</f>
        <v>560</v>
      </c>
      <c r="F1309" s="65">
        <f>'[1]КТМРТ(обращение)'!EE$50</f>
        <v>3622.4742399999996</v>
      </c>
      <c r="G1309" s="77">
        <f t="shared" si="435"/>
        <v>560</v>
      </c>
      <c r="H1309" s="66">
        <f>'[1]КТМРТ(обращение)'!H$50</f>
        <v>249</v>
      </c>
      <c r="I1309" s="66">
        <f>'[1]КТМРТ(обращение)'!L$50</f>
        <v>97</v>
      </c>
      <c r="J1309" s="66">
        <f>'[1]КТМРТ(обращение)'!Q$50</f>
        <v>112</v>
      </c>
      <c r="K1309" s="66">
        <f>'[1]КТМРТ(обращение)'!X$50</f>
        <v>102</v>
      </c>
      <c r="L1309" s="65">
        <f t="shared" si="436"/>
        <v>3622.47424</v>
      </c>
      <c r="M1309" s="65">
        <f>'[1]КТМРТ(обращение)'!BC$50</f>
        <v>1540.629574</v>
      </c>
      <c r="N1309" s="65">
        <f>'[1]КТМРТ(обращение)'!BW$50</f>
        <v>613.66802200000006</v>
      </c>
      <c r="O1309" s="65">
        <f>'[1]КТМРТ(обращение)'!CQ$50</f>
        <v>770.54331200000001</v>
      </c>
      <c r="P1309" s="65">
        <f>'[1]КТМРТ(обращение)'!DZ$50</f>
        <v>697.633332</v>
      </c>
      <c r="Q1309" s="45">
        <f t="shared" si="424"/>
        <v>0</v>
      </c>
      <c r="R1309" s="45">
        <f t="shared" si="425"/>
        <v>0</v>
      </c>
    </row>
    <row r="1310" spans="2:18" s="41" customFormat="1" ht="29.25" customHeight="1" x14ac:dyDescent="0.25">
      <c r="B1310" s="71"/>
      <c r="C1310" s="85" t="s">
        <v>56</v>
      </c>
      <c r="D1310" s="59" t="s">
        <v>27</v>
      </c>
      <c r="E1310" s="72">
        <f>'[1]КТМРТ(обращение)'!Y$197</f>
        <v>5500</v>
      </c>
      <c r="F1310" s="65">
        <f>'[1]КТМРТ(обращение)'!EE$197</f>
        <v>6455.46</v>
      </c>
      <c r="G1310" s="77">
        <f t="shared" si="435"/>
        <v>5500</v>
      </c>
      <c r="H1310" s="66">
        <f>'[1]КТМРТ(обращение)'!H$197</f>
        <v>1000</v>
      </c>
      <c r="I1310" s="66">
        <f>'[1]КТМРТ(обращение)'!L$197</f>
        <v>1500</v>
      </c>
      <c r="J1310" s="66">
        <f>'[1]КТМРТ(обращение)'!Q$197</f>
        <v>1500</v>
      </c>
      <c r="K1310" s="66">
        <f>'[1]КТМРТ(обращение)'!X$197</f>
        <v>1500</v>
      </c>
      <c r="L1310" s="65">
        <f t="shared" si="436"/>
        <v>6455.46</v>
      </c>
      <c r="M1310" s="65">
        <f>'[1]КТМРТ(обращение)'!BC$197</f>
        <v>1173.72</v>
      </c>
      <c r="N1310" s="65">
        <f>'[1]КТМРТ(обращение)'!BW$197</f>
        <v>1760.58</v>
      </c>
      <c r="O1310" s="65">
        <f>'[1]КТМРТ(обращение)'!CQ$197</f>
        <v>1760.58</v>
      </c>
      <c r="P1310" s="65">
        <f>'[1]КТМРТ(обращение)'!DZ$197</f>
        <v>1760.58</v>
      </c>
      <c r="Q1310" s="45">
        <f t="shared" si="424"/>
        <v>0</v>
      </c>
      <c r="R1310" s="45">
        <f t="shared" si="425"/>
        <v>0</v>
      </c>
    </row>
    <row r="1311" spans="2:18" s="41" customFormat="1" ht="29.25" customHeight="1" x14ac:dyDescent="0.25">
      <c r="B1311" s="71"/>
      <c r="C1311" s="50" t="s">
        <v>28</v>
      </c>
      <c r="D1311" s="59" t="s">
        <v>13</v>
      </c>
      <c r="E1311" s="72">
        <f>SUM(E1312:E1313)</f>
        <v>339</v>
      </c>
      <c r="F1311" s="72">
        <f t="shared" ref="F1311:P1311" si="437">SUM(F1312:F1313)</f>
        <v>338.70127738753598</v>
      </c>
      <c r="G1311" s="72">
        <f t="shared" si="437"/>
        <v>339</v>
      </c>
      <c r="H1311" s="72">
        <f t="shared" si="437"/>
        <v>79</v>
      </c>
      <c r="I1311" s="72">
        <f t="shared" si="437"/>
        <v>86</v>
      </c>
      <c r="J1311" s="72">
        <f t="shared" si="437"/>
        <v>87</v>
      </c>
      <c r="K1311" s="72">
        <f t="shared" si="437"/>
        <v>87</v>
      </c>
      <c r="L1311" s="72">
        <f t="shared" si="437"/>
        <v>338.70127738753598</v>
      </c>
      <c r="M1311" s="72">
        <f t="shared" si="437"/>
        <v>78.81570219588798</v>
      </c>
      <c r="N1311" s="72">
        <f t="shared" si="437"/>
        <v>85.871610532063997</v>
      </c>
      <c r="O1311" s="72">
        <f t="shared" si="437"/>
        <v>87.006982329791995</v>
      </c>
      <c r="P1311" s="72">
        <f t="shared" si="437"/>
        <v>87.006982329791995</v>
      </c>
      <c r="Q1311" s="45">
        <f t="shared" si="424"/>
        <v>0</v>
      </c>
      <c r="R1311" s="45">
        <f t="shared" si="425"/>
        <v>0</v>
      </c>
    </row>
    <row r="1312" spans="2:18" s="41" customFormat="1" ht="29.25" customHeight="1" x14ac:dyDescent="0.25">
      <c r="B1312" s="71"/>
      <c r="C1312" s="9" t="s">
        <v>15</v>
      </c>
      <c r="D1312" s="61" t="s">
        <v>13</v>
      </c>
      <c r="E1312" s="73">
        <f>'[1]неотложка с коэф'!W$81</f>
        <v>259</v>
      </c>
      <c r="F1312" s="63">
        <f>'[1]неотложка с коэф'!EQ$81</f>
        <v>247.87153356929602</v>
      </c>
      <c r="G1312" s="64">
        <f>SUM(H1312:K1312)</f>
        <v>259</v>
      </c>
      <c r="H1312" s="64">
        <f>'[1]неотложка с коэф'!G$81</f>
        <v>61</v>
      </c>
      <c r="I1312" s="64">
        <f>'[1]неотложка с коэф'!K$81</f>
        <v>66</v>
      </c>
      <c r="J1312" s="64">
        <f>'[1]неотложка с коэф'!O$81</f>
        <v>66</v>
      </c>
      <c r="K1312" s="64">
        <f>'[1]неотложка с коэф'!V$81</f>
        <v>66</v>
      </c>
      <c r="L1312" s="63">
        <f>SUM(M1312:P1312)</f>
        <v>247.87153356929602</v>
      </c>
      <c r="M1312" s="63">
        <f>'[1]неотложка с коэф'!BO$81</f>
        <v>58.379009836783993</v>
      </c>
      <c r="N1312" s="63">
        <f>'[1]неотложка с коэф'!CI$81</f>
        <v>63.164174577504006</v>
      </c>
      <c r="O1312" s="63">
        <f>'[1]неотложка с коэф'!DC$81</f>
        <v>63.164174577504006</v>
      </c>
      <c r="P1312" s="63">
        <f>'[1]неотложка с коэф'!EL$81</f>
        <v>63.164174577504006</v>
      </c>
      <c r="Q1312" s="45">
        <f t="shared" si="424"/>
        <v>0</v>
      </c>
      <c r="R1312" s="45">
        <f t="shared" si="425"/>
        <v>0</v>
      </c>
    </row>
    <row r="1313" spans="2:18" s="41" customFormat="1" ht="29.25" customHeight="1" x14ac:dyDescent="0.25">
      <c r="B1313" s="71"/>
      <c r="C1313" s="9" t="s">
        <v>103</v>
      </c>
      <c r="D1313" s="61" t="s">
        <v>13</v>
      </c>
      <c r="E1313" s="73">
        <f>'[1]неотложка с коэф'!W$82</f>
        <v>80</v>
      </c>
      <c r="F1313" s="63">
        <f>'[1]неотложка с коэф'!EQ$82</f>
        <v>90.829743818239962</v>
      </c>
      <c r="G1313" s="64">
        <f>SUM(H1313:K1313)</f>
        <v>80</v>
      </c>
      <c r="H1313" s="64">
        <f>'[1]неотложка с коэф'!G$82</f>
        <v>18</v>
      </c>
      <c r="I1313" s="64">
        <f>'[1]неотложка с коэф'!K$82</f>
        <v>20</v>
      </c>
      <c r="J1313" s="64">
        <f>'[1]неотложка с коэф'!O$82</f>
        <v>21</v>
      </c>
      <c r="K1313" s="64">
        <f>'[1]неотложка с коэф'!V$82</f>
        <v>21</v>
      </c>
      <c r="L1313" s="63">
        <f>SUM(M1313:P1313)</f>
        <v>90.829743818239976</v>
      </c>
      <c r="M1313" s="63">
        <f>'[1]неотложка с коэф'!BO$82</f>
        <v>20.436692359103994</v>
      </c>
      <c r="N1313" s="63">
        <f>'[1]неотложка с коэф'!CI$82</f>
        <v>22.70743595455999</v>
      </c>
      <c r="O1313" s="63">
        <f>'[1]неотложка с коэф'!DC$82</f>
        <v>23.842807752287992</v>
      </c>
      <c r="P1313" s="63">
        <f>'[1]неотложка с коэф'!EL$82</f>
        <v>23.842807752287992</v>
      </c>
      <c r="Q1313" s="45">
        <f t="shared" si="424"/>
        <v>0</v>
      </c>
      <c r="R1313" s="45">
        <f t="shared" si="425"/>
        <v>0</v>
      </c>
    </row>
    <row r="1314" spans="2:18" s="41" customFormat="1" ht="29.25" customHeight="1" x14ac:dyDescent="0.25">
      <c r="B1314" s="71"/>
      <c r="C1314" s="50" t="s">
        <v>29</v>
      </c>
      <c r="D1314" s="59" t="s">
        <v>30</v>
      </c>
      <c r="E1314" s="72">
        <f>SUM(E1315:E1320)</f>
        <v>198</v>
      </c>
      <c r="F1314" s="72">
        <f t="shared" ref="F1314:P1314" si="438">SUM(F1315:F1320)</f>
        <v>44.594991999999998</v>
      </c>
      <c r="G1314" s="72">
        <f t="shared" si="438"/>
        <v>198</v>
      </c>
      <c r="H1314" s="72">
        <f t="shared" si="438"/>
        <v>50</v>
      </c>
      <c r="I1314" s="72">
        <f t="shared" si="438"/>
        <v>48</v>
      </c>
      <c r="J1314" s="72">
        <f t="shared" si="438"/>
        <v>50</v>
      </c>
      <c r="K1314" s="72">
        <f t="shared" si="438"/>
        <v>50</v>
      </c>
      <c r="L1314" s="72">
        <f t="shared" si="438"/>
        <v>44.594991999999998</v>
      </c>
      <c r="M1314" s="72">
        <f t="shared" si="438"/>
        <v>11.333452000000001</v>
      </c>
      <c r="N1314" s="72">
        <f t="shared" si="438"/>
        <v>10.964148000000002</v>
      </c>
      <c r="O1314" s="72">
        <f t="shared" si="438"/>
        <v>11.227891999999999</v>
      </c>
      <c r="P1314" s="72">
        <f t="shared" si="438"/>
        <v>11.069500000000001</v>
      </c>
      <c r="Q1314" s="45">
        <f t="shared" si="424"/>
        <v>0</v>
      </c>
      <c r="R1314" s="45">
        <f t="shared" si="425"/>
        <v>0</v>
      </c>
    </row>
    <row r="1315" spans="2:18" s="41" customFormat="1" ht="29.25" customHeight="1" x14ac:dyDescent="0.25">
      <c r="B1315" s="71"/>
      <c r="C1315" s="3" t="s">
        <v>15</v>
      </c>
      <c r="D1315" s="61" t="s">
        <v>30</v>
      </c>
      <c r="E1315" s="73">
        <f>[1]ДНХБ!W$261</f>
        <v>120</v>
      </c>
      <c r="F1315" s="63">
        <f>[1]ДНХБ!EE$261</f>
        <v>26.688479999999998</v>
      </c>
      <c r="G1315" s="64">
        <f>SUM(H1315:K1315)</f>
        <v>120</v>
      </c>
      <c r="H1315" s="64">
        <f>[1]ДНХБ!G$261</f>
        <v>30</v>
      </c>
      <c r="I1315" s="64">
        <f>[1]ДНХБ!K$261</f>
        <v>30</v>
      </c>
      <c r="J1315" s="64">
        <f>[1]ДНХБ!O$261</f>
        <v>30</v>
      </c>
      <c r="K1315" s="64">
        <f>[1]ДНХБ!V$261</f>
        <v>30</v>
      </c>
      <c r="L1315" s="63">
        <f>SUM(M1315:P1315)</f>
        <v>26.688480000000006</v>
      </c>
      <c r="M1315" s="63">
        <f>[1]ДНХБ!BC$261</f>
        <v>6.6721200000000014</v>
      </c>
      <c r="N1315" s="63">
        <f>[1]ДНХБ!BW$261</f>
        <v>6.6721200000000014</v>
      </c>
      <c r="O1315" s="63">
        <f>[1]ДНХБ!CQ$261</f>
        <v>6.6721200000000014</v>
      </c>
      <c r="P1315" s="63">
        <f>[1]ДНХБ!DZ$261</f>
        <v>6.6721200000000014</v>
      </c>
      <c r="Q1315" s="45">
        <f t="shared" si="424"/>
        <v>0</v>
      </c>
      <c r="R1315" s="45">
        <f t="shared" si="425"/>
        <v>0</v>
      </c>
    </row>
    <row r="1316" spans="2:18" s="41" customFormat="1" ht="29.25" customHeight="1" x14ac:dyDescent="0.25">
      <c r="B1316" s="71"/>
      <c r="C1316" s="3" t="s">
        <v>20</v>
      </c>
      <c r="D1316" s="61" t="s">
        <v>30</v>
      </c>
      <c r="E1316" s="73">
        <f>[1]ДНХБ!W$262</f>
        <v>20</v>
      </c>
      <c r="F1316" s="63">
        <f>[1]ДНХБ!EE$262</f>
        <v>5.2769600000000008</v>
      </c>
      <c r="G1316" s="64">
        <f t="shared" ref="G1316:G1320" si="439">SUM(H1316:K1316)</f>
        <v>20</v>
      </c>
      <c r="H1316" s="64">
        <f>[1]ДНХБ!G$262</f>
        <v>6</v>
      </c>
      <c r="I1316" s="64">
        <f>[1]ДНХБ!K$262</f>
        <v>6</v>
      </c>
      <c r="J1316" s="64">
        <f>[1]ДНХБ!O$262</f>
        <v>5</v>
      </c>
      <c r="K1316" s="64">
        <f>[1]ДНХБ!V$262</f>
        <v>3</v>
      </c>
      <c r="L1316" s="63">
        <f t="shared" ref="L1316:L1320" si="440">SUM(M1316:P1316)</f>
        <v>5.2769599999999999</v>
      </c>
      <c r="M1316" s="63">
        <f>[1]ДНХБ!BC$262</f>
        <v>1.5830879999999998</v>
      </c>
      <c r="N1316" s="63">
        <f>[1]ДНХБ!BW$262</f>
        <v>1.5830879999999998</v>
      </c>
      <c r="O1316" s="63">
        <f>[1]ДНХБ!CQ$262</f>
        <v>1.31924</v>
      </c>
      <c r="P1316" s="63">
        <f>[1]ДНХБ!DZ$262</f>
        <v>0.79154399999999991</v>
      </c>
      <c r="Q1316" s="45">
        <f t="shared" si="424"/>
        <v>0</v>
      </c>
      <c r="R1316" s="45">
        <f t="shared" si="425"/>
        <v>0</v>
      </c>
    </row>
    <row r="1317" spans="2:18" s="41" customFormat="1" ht="29.25" customHeight="1" x14ac:dyDescent="0.25">
      <c r="B1317" s="71"/>
      <c r="C1317" s="3" t="s">
        <v>17</v>
      </c>
      <c r="D1317" s="61" t="s">
        <v>30</v>
      </c>
      <c r="E1317" s="73">
        <f>[1]ДНХБ!W$263</f>
        <v>24</v>
      </c>
      <c r="F1317" s="63">
        <f>[1]ДНХБ!EE$263</f>
        <v>5.6865119999999996</v>
      </c>
      <c r="G1317" s="64">
        <f t="shared" si="439"/>
        <v>24</v>
      </c>
      <c r="H1317" s="64">
        <f>[1]ДНХБ!G$263</f>
        <v>6</v>
      </c>
      <c r="I1317" s="64">
        <f>[1]ДНХБ!K$263</f>
        <v>6</v>
      </c>
      <c r="J1317" s="64">
        <f>[1]ДНХБ!O$263</f>
        <v>6</v>
      </c>
      <c r="K1317" s="64">
        <f>[1]ДНХБ!V$263</f>
        <v>6</v>
      </c>
      <c r="L1317" s="63">
        <f t="shared" si="440"/>
        <v>5.6865119999999996</v>
      </c>
      <c r="M1317" s="63">
        <f>[1]ДНХБ!BC$263</f>
        <v>1.4216279999999999</v>
      </c>
      <c r="N1317" s="63">
        <f>[1]ДНХБ!BW$263</f>
        <v>1.4216279999999999</v>
      </c>
      <c r="O1317" s="63">
        <f>[1]ДНХБ!CQ$263</f>
        <v>1.4216279999999999</v>
      </c>
      <c r="P1317" s="63">
        <f>[1]ДНХБ!DZ$263</f>
        <v>1.4216279999999999</v>
      </c>
      <c r="Q1317" s="45">
        <f t="shared" si="424"/>
        <v>0</v>
      </c>
      <c r="R1317" s="45">
        <f t="shared" si="425"/>
        <v>0</v>
      </c>
    </row>
    <row r="1318" spans="2:18" s="41" customFormat="1" ht="29.25" customHeight="1" x14ac:dyDescent="0.25">
      <c r="B1318" s="71"/>
      <c r="C1318" s="3" t="s">
        <v>21</v>
      </c>
      <c r="D1318" s="61" t="s">
        <v>30</v>
      </c>
      <c r="E1318" s="73">
        <f>[1]ДНХБ!W$264</f>
        <v>6</v>
      </c>
      <c r="F1318" s="63">
        <f>[1]ДНХБ!EE$264</f>
        <v>0.94972800000000013</v>
      </c>
      <c r="G1318" s="64">
        <f t="shared" si="439"/>
        <v>6</v>
      </c>
      <c r="H1318" s="64">
        <f>[1]ДНХБ!G$264</f>
        <v>1</v>
      </c>
      <c r="I1318" s="64">
        <f>[1]ДНХБ!K$264</f>
        <v>1</v>
      </c>
      <c r="J1318" s="64">
        <f>[1]ДНХБ!O$264</f>
        <v>2</v>
      </c>
      <c r="K1318" s="64">
        <f>[1]ДНХБ!V$264</f>
        <v>2</v>
      </c>
      <c r="L1318" s="63">
        <f t="shared" si="440"/>
        <v>0.94972800000000013</v>
      </c>
      <c r="M1318" s="63">
        <f>[1]ДНХБ!BC$264</f>
        <v>0.15828800000000001</v>
      </c>
      <c r="N1318" s="63">
        <f>[1]ДНХБ!BW$264</f>
        <v>0.15828800000000001</v>
      </c>
      <c r="O1318" s="63">
        <f>[1]ДНХБ!CQ$264</f>
        <v>0.31657600000000002</v>
      </c>
      <c r="P1318" s="63">
        <f>[1]ДНХБ!DZ$264</f>
        <v>0.31657600000000002</v>
      </c>
      <c r="Q1318" s="45">
        <f t="shared" ref="Q1318:Q1381" si="441">E1318-G1318</f>
        <v>0</v>
      </c>
      <c r="R1318" s="45">
        <f t="shared" si="425"/>
        <v>0</v>
      </c>
    </row>
    <row r="1319" spans="2:18" s="41" customFormat="1" ht="29.25" customHeight="1" x14ac:dyDescent="0.25">
      <c r="B1319" s="71"/>
      <c r="C1319" s="3" t="s">
        <v>31</v>
      </c>
      <c r="D1319" s="61" t="s">
        <v>30</v>
      </c>
      <c r="E1319" s="73">
        <f>[1]ДНХБ!W$265</f>
        <v>16</v>
      </c>
      <c r="F1319" s="63">
        <f>[1]ДНХБ!EE$265</f>
        <v>2.9544319999999997</v>
      </c>
      <c r="G1319" s="64">
        <f t="shared" si="439"/>
        <v>16</v>
      </c>
      <c r="H1319" s="64">
        <f>[1]ДНХБ!G$265</f>
        <v>4</v>
      </c>
      <c r="I1319" s="64">
        <f>[1]ДНХБ!K$265</f>
        <v>2</v>
      </c>
      <c r="J1319" s="64">
        <f>[1]ДНХБ!O$265</f>
        <v>4</v>
      </c>
      <c r="K1319" s="64">
        <f>[1]ДНХБ!V$265</f>
        <v>6</v>
      </c>
      <c r="L1319" s="63">
        <f t="shared" si="440"/>
        <v>2.9544319999999997</v>
      </c>
      <c r="M1319" s="63">
        <f>[1]ДНХБ!BC$265</f>
        <v>0.73860800000000004</v>
      </c>
      <c r="N1319" s="63">
        <f>[1]ДНХБ!BW$265</f>
        <v>0.36930400000000002</v>
      </c>
      <c r="O1319" s="63">
        <f>[1]ДНХБ!CQ$265</f>
        <v>0.73860800000000004</v>
      </c>
      <c r="P1319" s="63">
        <f>[1]ДНХБ!DZ$265</f>
        <v>1.107912</v>
      </c>
      <c r="Q1319" s="45">
        <f t="shared" si="441"/>
        <v>0</v>
      </c>
      <c r="R1319" s="45">
        <f t="shared" si="425"/>
        <v>0</v>
      </c>
    </row>
    <row r="1320" spans="2:18" s="41" customFormat="1" ht="29.25" customHeight="1" x14ac:dyDescent="0.25">
      <c r="B1320" s="71"/>
      <c r="C1320" s="3" t="s">
        <v>104</v>
      </c>
      <c r="D1320" s="61" t="s">
        <v>30</v>
      </c>
      <c r="E1320" s="73">
        <f>[1]ДНХБ!W$266</f>
        <v>12</v>
      </c>
      <c r="F1320" s="63">
        <f>[1]ДНХБ!EE$266</f>
        <v>3.0388800000000002</v>
      </c>
      <c r="G1320" s="64">
        <f t="shared" si="439"/>
        <v>12</v>
      </c>
      <c r="H1320" s="64">
        <f>[1]ДНХБ!G$266</f>
        <v>3</v>
      </c>
      <c r="I1320" s="64">
        <f>[1]ДНХБ!K$266</f>
        <v>3</v>
      </c>
      <c r="J1320" s="64">
        <f>[1]ДНХБ!O$266</f>
        <v>3</v>
      </c>
      <c r="K1320" s="64">
        <f>[1]ДНХБ!V$266</f>
        <v>3</v>
      </c>
      <c r="L1320" s="63">
        <f t="shared" si="440"/>
        <v>3.0388800000000002</v>
      </c>
      <c r="M1320" s="63">
        <f>[1]ДНХБ!BC$266</f>
        <v>0.75972000000000006</v>
      </c>
      <c r="N1320" s="63">
        <f>[1]ДНХБ!BW$266</f>
        <v>0.75972000000000006</v>
      </c>
      <c r="O1320" s="63">
        <f>[1]ДНХБ!CQ$266</f>
        <v>0.75972000000000006</v>
      </c>
      <c r="P1320" s="63">
        <f>[1]ДНХБ!DZ$266</f>
        <v>0.75972000000000006</v>
      </c>
      <c r="Q1320" s="45">
        <f t="shared" si="441"/>
        <v>0</v>
      </c>
      <c r="R1320" s="45">
        <f t="shared" si="425"/>
        <v>0</v>
      </c>
    </row>
    <row r="1321" spans="2:18" s="41" customFormat="1" ht="29.25" customHeight="1" x14ac:dyDescent="0.25">
      <c r="B1321" s="71"/>
      <c r="C1321" s="50" t="s">
        <v>36</v>
      </c>
      <c r="D1321" s="59" t="s">
        <v>30</v>
      </c>
      <c r="E1321" s="72">
        <f>SUM(E1322:E1329)</f>
        <v>2120</v>
      </c>
      <c r="F1321" s="72">
        <f t="shared" ref="F1321:P1321" si="442">SUM(F1322:F1329)</f>
        <v>491.28031409599998</v>
      </c>
      <c r="G1321" s="72">
        <f t="shared" si="442"/>
        <v>2120</v>
      </c>
      <c r="H1321" s="72">
        <f t="shared" si="442"/>
        <v>428</v>
      </c>
      <c r="I1321" s="72">
        <f t="shared" si="442"/>
        <v>549</v>
      </c>
      <c r="J1321" s="72">
        <f t="shared" si="442"/>
        <v>575</v>
      </c>
      <c r="K1321" s="72">
        <f t="shared" si="442"/>
        <v>568</v>
      </c>
      <c r="L1321" s="72">
        <f t="shared" si="442"/>
        <v>491.28031409600004</v>
      </c>
      <c r="M1321" s="72">
        <f t="shared" si="442"/>
        <v>99.282658643999994</v>
      </c>
      <c r="N1321" s="72">
        <f t="shared" si="442"/>
        <v>127.41014384799999</v>
      </c>
      <c r="O1321" s="72">
        <f t="shared" si="442"/>
        <v>133.366185108</v>
      </c>
      <c r="P1321" s="72">
        <f t="shared" si="442"/>
        <v>131.22132649599999</v>
      </c>
      <c r="Q1321" s="45">
        <f t="shared" si="441"/>
        <v>0</v>
      </c>
      <c r="R1321" s="45">
        <f t="shared" si="425"/>
        <v>0</v>
      </c>
    </row>
    <row r="1322" spans="2:18" s="41" customFormat="1" ht="29.25" customHeight="1" x14ac:dyDescent="0.25">
      <c r="B1322" s="71"/>
      <c r="C1322" s="5" t="s">
        <v>17</v>
      </c>
      <c r="D1322" s="61" t="s">
        <v>30</v>
      </c>
      <c r="E1322" s="73">
        <f>'[1]разовые без стом'!W$254</f>
        <v>336</v>
      </c>
      <c r="F1322" s="63">
        <f>'[1]разовые без стом'!ER$254</f>
        <v>73.719941567999996</v>
      </c>
      <c r="G1322" s="64">
        <f>SUM(H1322:K1322)</f>
        <v>336</v>
      </c>
      <c r="H1322" s="64">
        <f>'[1]разовые без стом'!G$254</f>
        <v>56</v>
      </c>
      <c r="I1322" s="64">
        <f>'[1]разовые без стом'!K$254</f>
        <v>88</v>
      </c>
      <c r="J1322" s="64">
        <f>'[1]разовые без стом'!O$254</f>
        <v>96</v>
      </c>
      <c r="K1322" s="64">
        <f>'[1]разовые без стом'!V$254</f>
        <v>96</v>
      </c>
      <c r="L1322" s="63">
        <f>SUM(M1322:P1322)</f>
        <v>73.719941567999996</v>
      </c>
      <c r="M1322" s="63">
        <f>'[1]разовые без стом'!BL$254</f>
        <v>12.286656927999999</v>
      </c>
      <c r="N1322" s="63">
        <f>'[1]разовые без стом'!CH$254</f>
        <v>19.307603743999998</v>
      </c>
      <c r="O1322" s="63">
        <f>'[1]разовые без стом'!DD$254</f>
        <v>21.062840447999996</v>
      </c>
      <c r="P1322" s="63">
        <f>'[1]разовые без стом'!EM$254</f>
        <v>21.062840447999996</v>
      </c>
      <c r="Q1322" s="45">
        <f t="shared" si="441"/>
        <v>0</v>
      </c>
      <c r="R1322" s="45">
        <f t="shared" si="425"/>
        <v>0</v>
      </c>
    </row>
    <row r="1323" spans="2:18" s="41" customFormat="1" ht="29.25" customHeight="1" x14ac:dyDescent="0.25">
      <c r="B1323" s="71"/>
      <c r="C1323" s="13" t="s">
        <v>15</v>
      </c>
      <c r="D1323" s="61" t="s">
        <v>30</v>
      </c>
      <c r="E1323" s="73">
        <f>'[1]разовые без стом'!W$255</f>
        <v>342</v>
      </c>
      <c r="F1323" s="63">
        <f>'[1]разовые без стом'!ER$255</f>
        <v>70.433567568000001</v>
      </c>
      <c r="G1323" s="64">
        <f t="shared" ref="G1323:G1329" si="443">SUM(H1323:K1323)</f>
        <v>342</v>
      </c>
      <c r="H1323" s="64">
        <f>'[1]разовые без стом'!G$255</f>
        <v>66</v>
      </c>
      <c r="I1323" s="64">
        <f>'[1]разовые без стом'!K$255</f>
        <v>84</v>
      </c>
      <c r="J1323" s="64">
        <f>'[1]разовые без стом'!O$255</f>
        <v>96</v>
      </c>
      <c r="K1323" s="64">
        <f>'[1]разовые без стом'!V$255</f>
        <v>96</v>
      </c>
      <c r="L1323" s="63">
        <f t="shared" ref="L1323:L1329" si="444">SUM(M1323:P1323)</f>
        <v>70.433567568000001</v>
      </c>
      <c r="M1323" s="63">
        <f>'[1]разовые без стом'!BL$255</f>
        <v>13.592442864000001</v>
      </c>
      <c r="N1323" s="63">
        <f>'[1]разовые без стом'!CH$255</f>
        <v>17.299472735999998</v>
      </c>
      <c r="O1323" s="63">
        <f>'[1]разовые без стом'!DD$255</f>
        <v>19.770825983999998</v>
      </c>
      <c r="P1323" s="63">
        <f>'[1]разовые без стом'!EM$255</f>
        <v>19.770825983999998</v>
      </c>
      <c r="Q1323" s="45">
        <f t="shared" si="441"/>
        <v>0</v>
      </c>
      <c r="R1323" s="45">
        <f t="shared" si="425"/>
        <v>0</v>
      </c>
    </row>
    <row r="1324" spans="2:18" s="41" customFormat="1" ht="29.25" customHeight="1" x14ac:dyDescent="0.25">
      <c r="B1324" s="71"/>
      <c r="C1324" s="13" t="s">
        <v>20</v>
      </c>
      <c r="D1324" s="61" t="s">
        <v>30</v>
      </c>
      <c r="E1324" s="73">
        <f>'[1]разовые без стом'!W$256</f>
        <v>334</v>
      </c>
      <c r="F1324" s="63">
        <f>'[1]разовые без стом'!ER$256</f>
        <v>81.603964831999988</v>
      </c>
      <c r="G1324" s="64">
        <f t="shared" si="443"/>
        <v>334</v>
      </c>
      <c r="H1324" s="64">
        <f>'[1]разовые без стом'!G$256</f>
        <v>60</v>
      </c>
      <c r="I1324" s="64">
        <f>'[1]разовые без стом'!K$256</f>
        <v>93</v>
      </c>
      <c r="J1324" s="64">
        <f>'[1]разовые без стом'!O$256</f>
        <v>91</v>
      </c>
      <c r="K1324" s="64">
        <f>'[1]разовые без стом'!V$256</f>
        <v>90</v>
      </c>
      <c r="L1324" s="63">
        <f t="shared" si="444"/>
        <v>81.603964831999988</v>
      </c>
      <c r="M1324" s="63">
        <f>'[1]разовые без стом'!BL$256</f>
        <v>14.659394879999997</v>
      </c>
      <c r="N1324" s="63">
        <f>'[1]разовые без стом'!CH$256</f>
        <v>22.722062063999996</v>
      </c>
      <c r="O1324" s="63">
        <f>'[1]разовые без стом'!DD$256</f>
        <v>22.233415567999998</v>
      </c>
      <c r="P1324" s="63">
        <f>'[1]разовые без стом'!EM$256</f>
        <v>21.989092320000001</v>
      </c>
      <c r="Q1324" s="45">
        <f t="shared" si="441"/>
        <v>0</v>
      </c>
      <c r="R1324" s="45">
        <f t="shared" si="425"/>
        <v>0</v>
      </c>
    </row>
    <row r="1325" spans="2:18" s="41" customFormat="1" ht="29.25" customHeight="1" x14ac:dyDescent="0.25">
      <c r="B1325" s="71"/>
      <c r="C1325" s="13" t="s">
        <v>51</v>
      </c>
      <c r="D1325" s="61" t="s">
        <v>30</v>
      </c>
      <c r="E1325" s="73">
        <f>'[1]разовые без стом'!W$257</f>
        <v>175</v>
      </c>
      <c r="F1325" s="63">
        <f>'[1]разовые без стом'!ER$257</f>
        <v>74.145653399999986</v>
      </c>
      <c r="G1325" s="64">
        <f t="shared" si="443"/>
        <v>175</v>
      </c>
      <c r="H1325" s="64">
        <f>'[1]разовые без стом'!G$257</f>
        <v>37</v>
      </c>
      <c r="I1325" s="64">
        <f>'[1]разовые без стом'!K$257</f>
        <v>45</v>
      </c>
      <c r="J1325" s="64">
        <f>'[1]разовые без стом'!O$257</f>
        <v>48</v>
      </c>
      <c r="K1325" s="64">
        <f>'[1]разовые без стом'!V$257</f>
        <v>45</v>
      </c>
      <c r="L1325" s="63">
        <f t="shared" si="444"/>
        <v>74.145653399999986</v>
      </c>
      <c r="M1325" s="63">
        <f>'[1]разовые без стом'!BL$257</f>
        <v>15.676509575999997</v>
      </c>
      <c r="N1325" s="63">
        <f>'[1]разовые без стом'!CH$257</f>
        <v>19.066025159999999</v>
      </c>
      <c r="O1325" s="63">
        <f>'[1]разовые без стом'!DD$257</f>
        <v>20.337093503999998</v>
      </c>
      <c r="P1325" s="63">
        <f>'[1]разовые без стом'!EM$257</f>
        <v>19.066025159999999</v>
      </c>
      <c r="Q1325" s="45">
        <f t="shared" si="441"/>
        <v>0</v>
      </c>
      <c r="R1325" s="45">
        <f t="shared" si="425"/>
        <v>0</v>
      </c>
    </row>
    <row r="1326" spans="2:18" s="41" customFormat="1" ht="29.25" customHeight="1" x14ac:dyDescent="0.25">
      <c r="B1326" s="71"/>
      <c r="C1326" s="13" t="s">
        <v>24</v>
      </c>
      <c r="D1326" s="61" t="s">
        <v>30</v>
      </c>
      <c r="E1326" s="73">
        <f>'[1]разовые без стом'!W$258</f>
        <v>240</v>
      </c>
      <c r="F1326" s="63">
        <f>'[1]разовые без стом'!ER$258</f>
        <v>56.280057599999992</v>
      </c>
      <c r="G1326" s="64">
        <f t="shared" si="443"/>
        <v>240</v>
      </c>
      <c r="H1326" s="64">
        <f>'[1]разовые без стом'!G$258</f>
        <v>60</v>
      </c>
      <c r="I1326" s="64">
        <f>'[1]разовые без стом'!K$258</f>
        <v>60</v>
      </c>
      <c r="J1326" s="64">
        <f>'[1]разовые без стом'!O$258</f>
        <v>60</v>
      </c>
      <c r="K1326" s="64">
        <f>'[1]разовые без стом'!V$258</f>
        <v>60</v>
      </c>
      <c r="L1326" s="63">
        <f t="shared" si="444"/>
        <v>56.280057599999999</v>
      </c>
      <c r="M1326" s="63">
        <f>'[1]разовые без стом'!BL$258</f>
        <v>14.070014400000002</v>
      </c>
      <c r="N1326" s="63">
        <f>'[1]разовые без стом'!CH$258</f>
        <v>14.070014399999998</v>
      </c>
      <c r="O1326" s="63">
        <f>'[1]разовые без стом'!DD$258</f>
        <v>14.070014399999998</v>
      </c>
      <c r="P1326" s="63">
        <f>'[1]разовые без стом'!EM$258</f>
        <v>14.070014399999998</v>
      </c>
      <c r="Q1326" s="45">
        <f t="shared" si="441"/>
        <v>0</v>
      </c>
      <c r="R1326" s="45">
        <f t="shared" si="425"/>
        <v>0</v>
      </c>
    </row>
    <row r="1327" spans="2:18" s="41" customFormat="1" ht="29.25" customHeight="1" x14ac:dyDescent="0.25">
      <c r="B1327" s="71"/>
      <c r="C1327" s="13" t="s">
        <v>31</v>
      </c>
      <c r="D1327" s="61" t="s">
        <v>30</v>
      </c>
      <c r="E1327" s="73">
        <f>'[1]разовые без стом'!W$259</f>
        <v>184</v>
      </c>
      <c r="F1327" s="63">
        <f>'[1]разовые без стом'!ER$259</f>
        <v>31.461746367999996</v>
      </c>
      <c r="G1327" s="64">
        <f t="shared" si="443"/>
        <v>184</v>
      </c>
      <c r="H1327" s="64">
        <f>'[1]разовые без стом'!G$259</f>
        <v>45</v>
      </c>
      <c r="I1327" s="64">
        <f>'[1]разовые без стом'!K$259</f>
        <v>45</v>
      </c>
      <c r="J1327" s="64">
        <f>'[1]разовые без стом'!O$259</f>
        <v>48</v>
      </c>
      <c r="K1327" s="64">
        <f>'[1]разовые без стом'!V$259</f>
        <v>46</v>
      </c>
      <c r="L1327" s="63">
        <f t="shared" si="444"/>
        <v>31.461746367999996</v>
      </c>
      <c r="M1327" s="63">
        <f>'[1]разовые без стом'!BL$259</f>
        <v>7.6944488399999988</v>
      </c>
      <c r="N1327" s="63">
        <f>'[1]разовые без стом'!CH$259</f>
        <v>7.6944488399999997</v>
      </c>
      <c r="O1327" s="63">
        <f>'[1]разовые без стом'!DD$259</f>
        <v>8.2074120960000005</v>
      </c>
      <c r="P1327" s="63">
        <f>'[1]разовые без стом'!EM$259</f>
        <v>7.8654365919999991</v>
      </c>
      <c r="Q1327" s="45">
        <f t="shared" si="441"/>
        <v>0</v>
      </c>
      <c r="R1327" s="45">
        <f t="shared" si="425"/>
        <v>0</v>
      </c>
    </row>
    <row r="1328" spans="2:18" s="41" customFormat="1" ht="29.25" customHeight="1" x14ac:dyDescent="0.25">
      <c r="B1328" s="71"/>
      <c r="C1328" s="5" t="s">
        <v>37</v>
      </c>
      <c r="D1328" s="61" t="s">
        <v>30</v>
      </c>
      <c r="E1328" s="73">
        <f>'[1]разовые без стом'!W$260</f>
        <v>206</v>
      </c>
      <c r="F1328" s="63">
        <f>'[1]разовые без стом'!ER$260</f>
        <v>59.223252295999998</v>
      </c>
      <c r="G1328" s="64">
        <f t="shared" si="443"/>
        <v>206</v>
      </c>
      <c r="H1328" s="64">
        <f>'[1]разовые без стом'!G$260</f>
        <v>43</v>
      </c>
      <c r="I1328" s="64">
        <f>'[1]разовые без стом'!K$260</f>
        <v>54</v>
      </c>
      <c r="J1328" s="64">
        <f>'[1]разовые без стом'!O$260</f>
        <v>55</v>
      </c>
      <c r="K1328" s="64">
        <f>'[1]разовые без стом'!V$260</f>
        <v>54</v>
      </c>
      <c r="L1328" s="63">
        <f t="shared" si="444"/>
        <v>59.223252295999998</v>
      </c>
      <c r="M1328" s="63">
        <f>'[1]разовые без стом'!BL$260</f>
        <v>12.362135188</v>
      </c>
      <c r="N1328" s="63">
        <f>'[1]разовые без стом'!CH$260</f>
        <v>15.524541863999998</v>
      </c>
      <c r="O1328" s="63">
        <f>'[1]разовые без стом'!DD$260</f>
        <v>15.812033379999999</v>
      </c>
      <c r="P1328" s="63">
        <f>'[1]разовые без стом'!EM$260</f>
        <v>15.524541863999998</v>
      </c>
      <c r="Q1328" s="45">
        <f t="shared" si="441"/>
        <v>0</v>
      </c>
      <c r="R1328" s="45">
        <f t="shared" si="425"/>
        <v>0</v>
      </c>
    </row>
    <row r="1329" spans="2:18" s="41" customFormat="1" ht="29.25" customHeight="1" x14ac:dyDescent="0.25">
      <c r="B1329" s="71"/>
      <c r="C1329" s="5" t="s">
        <v>21</v>
      </c>
      <c r="D1329" s="61" t="s">
        <v>30</v>
      </c>
      <c r="E1329" s="73">
        <f>'[1]разовые без стом'!W$261</f>
        <v>303</v>
      </c>
      <c r="F1329" s="63">
        <f>'[1]разовые без стом'!ER$261</f>
        <v>44.412130464000001</v>
      </c>
      <c r="G1329" s="64">
        <f t="shared" si="443"/>
        <v>303</v>
      </c>
      <c r="H1329" s="64">
        <f>'[1]разовые без стом'!G$261</f>
        <v>61</v>
      </c>
      <c r="I1329" s="64">
        <f>'[1]разовые без стом'!K$261</f>
        <v>80</v>
      </c>
      <c r="J1329" s="64">
        <f>'[1]разовые без стом'!O$261</f>
        <v>81</v>
      </c>
      <c r="K1329" s="64">
        <f>'[1]разовые без стом'!V$261</f>
        <v>81</v>
      </c>
      <c r="L1329" s="63">
        <f t="shared" si="444"/>
        <v>44.412130464000008</v>
      </c>
      <c r="M1329" s="63">
        <f>'[1]разовые без стом'!BL$261</f>
        <v>8.9410559680000006</v>
      </c>
      <c r="N1329" s="63">
        <f>'[1]разовые без стом'!CH$261</f>
        <v>11.725975040000002</v>
      </c>
      <c r="O1329" s="63">
        <f>'[1]разовые без стом'!DD$261</f>
        <v>11.872549728000003</v>
      </c>
      <c r="P1329" s="63">
        <f>'[1]разовые без стом'!EM$261</f>
        <v>11.872549728000003</v>
      </c>
      <c r="Q1329" s="45">
        <f t="shared" si="441"/>
        <v>0</v>
      </c>
      <c r="R1329" s="45">
        <f t="shared" si="425"/>
        <v>0</v>
      </c>
    </row>
    <row r="1330" spans="2:18" s="41" customFormat="1" ht="29.25" customHeight="1" x14ac:dyDescent="0.25">
      <c r="B1330" s="71"/>
      <c r="C1330" s="50" t="s">
        <v>38</v>
      </c>
      <c r="D1330" s="59" t="s">
        <v>30</v>
      </c>
      <c r="E1330" s="72">
        <f>E1331+E1332+E1333</f>
        <v>180</v>
      </c>
      <c r="F1330" s="72">
        <f t="shared" ref="F1330:P1330" si="445">F1331+F1332+F1333</f>
        <v>14.404607999999998</v>
      </c>
      <c r="G1330" s="72">
        <f t="shared" si="445"/>
        <v>180</v>
      </c>
      <c r="H1330" s="72">
        <f t="shared" si="445"/>
        <v>42</v>
      </c>
      <c r="I1330" s="72">
        <f t="shared" si="445"/>
        <v>45</v>
      </c>
      <c r="J1330" s="72">
        <f t="shared" si="445"/>
        <v>45</v>
      </c>
      <c r="K1330" s="72">
        <f t="shared" si="445"/>
        <v>48</v>
      </c>
      <c r="L1330" s="72">
        <f t="shared" si="445"/>
        <v>14.404608</v>
      </c>
      <c r="M1330" s="72">
        <f t="shared" si="445"/>
        <v>3.3701939999999997</v>
      </c>
      <c r="N1330" s="72">
        <f t="shared" si="445"/>
        <v>3.6011519999999999</v>
      </c>
      <c r="O1330" s="72">
        <f t="shared" si="445"/>
        <v>3.6011519999999999</v>
      </c>
      <c r="P1330" s="72">
        <f t="shared" si="445"/>
        <v>3.8321099999999992</v>
      </c>
      <c r="Q1330" s="45">
        <f t="shared" si="441"/>
        <v>0</v>
      </c>
      <c r="R1330" s="45">
        <f t="shared" si="425"/>
        <v>0</v>
      </c>
    </row>
    <row r="1331" spans="2:18" s="41" customFormat="1" ht="29.25" customHeight="1" x14ac:dyDescent="0.25">
      <c r="B1331" s="71"/>
      <c r="C1331" s="7" t="s">
        <v>15</v>
      </c>
      <c r="D1331" s="61" t="s">
        <v>30</v>
      </c>
      <c r="E1331" s="73">
        <f>[1]иные!W$221</f>
        <v>96</v>
      </c>
      <c r="F1331" s="63">
        <f>[1]иные!EG$221</f>
        <v>7.390655999999999</v>
      </c>
      <c r="G1331" s="64">
        <f>SUM(H1331:K1331)</f>
        <v>96</v>
      </c>
      <c r="H1331" s="64">
        <f>[1]иные!G$221</f>
        <v>21</v>
      </c>
      <c r="I1331" s="64">
        <f>[1]иные!K$221</f>
        <v>24</v>
      </c>
      <c r="J1331" s="64">
        <f>[1]иные!O$221</f>
        <v>24</v>
      </c>
      <c r="K1331" s="64">
        <f>[1]иные!V$221</f>
        <v>27</v>
      </c>
      <c r="L1331" s="63">
        <f>SUM(M1331:P1331)</f>
        <v>7.3906559999999999</v>
      </c>
      <c r="M1331" s="63">
        <f>[1]иные!BE$221</f>
        <v>1.6167059999999998</v>
      </c>
      <c r="N1331" s="63">
        <f>[1]иные!BY$221</f>
        <v>1.847664</v>
      </c>
      <c r="O1331" s="63">
        <f>[1]иные!CS$221</f>
        <v>1.847664</v>
      </c>
      <c r="P1331" s="63">
        <f>[1]иные!EB$221</f>
        <v>2.0786219999999997</v>
      </c>
      <c r="Q1331" s="45">
        <f t="shared" si="441"/>
        <v>0</v>
      </c>
      <c r="R1331" s="45">
        <f t="shared" si="425"/>
        <v>0</v>
      </c>
    </row>
    <row r="1332" spans="2:18" s="41" customFormat="1" ht="29.25" customHeight="1" x14ac:dyDescent="0.25">
      <c r="B1332" s="71"/>
      <c r="C1332" s="7" t="s">
        <v>20</v>
      </c>
      <c r="D1332" s="61" t="s">
        <v>30</v>
      </c>
      <c r="E1332" s="73">
        <f>[1]иные!W$222</f>
        <v>60</v>
      </c>
      <c r="F1332" s="63">
        <f>[1]иные!EG$222</f>
        <v>5.479919999999999</v>
      </c>
      <c r="G1332" s="64">
        <f t="shared" ref="G1332:G1333" si="446">SUM(H1332:K1332)</f>
        <v>60</v>
      </c>
      <c r="H1332" s="64">
        <f>[1]иные!G$222</f>
        <v>15</v>
      </c>
      <c r="I1332" s="64">
        <f>[1]иные!K$222</f>
        <v>15</v>
      </c>
      <c r="J1332" s="64">
        <f>[1]иные!O$222</f>
        <v>15</v>
      </c>
      <c r="K1332" s="64">
        <f>[1]иные!V$222</f>
        <v>15</v>
      </c>
      <c r="L1332" s="63">
        <f t="shared" ref="L1332:L1333" si="447">SUM(M1332:P1332)</f>
        <v>5.479919999999999</v>
      </c>
      <c r="M1332" s="63">
        <f>[1]иные!BE$222</f>
        <v>1.3699799999999998</v>
      </c>
      <c r="N1332" s="63">
        <f>[1]иные!BY$222</f>
        <v>1.3699799999999998</v>
      </c>
      <c r="O1332" s="63">
        <f>[1]иные!CS$222</f>
        <v>1.3699799999999998</v>
      </c>
      <c r="P1332" s="63">
        <f>[1]иные!EB$222</f>
        <v>1.3699799999999998</v>
      </c>
      <c r="Q1332" s="45">
        <f t="shared" si="441"/>
        <v>0</v>
      </c>
      <c r="R1332" s="45">
        <f t="shared" ref="R1332:R1395" si="448">F1332-L1332</f>
        <v>0</v>
      </c>
    </row>
    <row r="1333" spans="2:18" s="41" customFormat="1" ht="29.25" customHeight="1" x14ac:dyDescent="0.25">
      <c r="B1333" s="71"/>
      <c r="C1333" s="7" t="s">
        <v>22</v>
      </c>
      <c r="D1333" s="61" t="s">
        <v>30</v>
      </c>
      <c r="E1333" s="73">
        <f>[1]иные!W$223</f>
        <v>24</v>
      </c>
      <c r="F1333" s="63">
        <f>[1]иные!EG$223</f>
        <v>1.5340320000000003</v>
      </c>
      <c r="G1333" s="64">
        <f t="shared" si="446"/>
        <v>24</v>
      </c>
      <c r="H1333" s="64">
        <f>[1]иные!G$223</f>
        <v>6</v>
      </c>
      <c r="I1333" s="64">
        <f>[1]иные!K$223</f>
        <v>6</v>
      </c>
      <c r="J1333" s="64">
        <f>[1]иные!O$223</f>
        <v>6</v>
      </c>
      <c r="K1333" s="64">
        <f>[1]иные!V$223</f>
        <v>6</v>
      </c>
      <c r="L1333" s="63">
        <f t="shared" si="447"/>
        <v>1.5340320000000003</v>
      </c>
      <c r="M1333" s="63">
        <f>[1]иные!BE$223</f>
        <v>0.38350800000000007</v>
      </c>
      <c r="N1333" s="63">
        <f>[1]иные!BY$223</f>
        <v>0.38350800000000007</v>
      </c>
      <c r="O1333" s="63">
        <f>[1]иные!CS$223</f>
        <v>0.38350800000000007</v>
      </c>
      <c r="P1333" s="63">
        <f>[1]иные!EB$223</f>
        <v>0.38350800000000007</v>
      </c>
      <c r="Q1333" s="45">
        <f t="shared" si="441"/>
        <v>0</v>
      </c>
      <c r="R1333" s="45">
        <f t="shared" si="448"/>
        <v>0</v>
      </c>
    </row>
    <row r="1334" spans="2:18" s="41" customFormat="1" ht="29.25" customHeight="1" x14ac:dyDescent="0.25">
      <c r="B1334" s="71"/>
      <c r="C1334" s="50" t="s">
        <v>39</v>
      </c>
      <c r="D1334" s="59" t="s">
        <v>30</v>
      </c>
      <c r="E1334" s="72">
        <f>E1335</f>
        <v>224</v>
      </c>
      <c r="F1334" s="72">
        <f t="shared" ref="F1334:P1334" si="449">F1335</f>
        <v>161.48643840000003</v>
      </c>
      <c r="G1334" s="72">
        <f t="shared" si="449"/>
        <v>224</v>
      </c>
      <c r="H1334" s="72">
        <f t="shared" si="449"/>
        <v>47</v>
      </c>
      <c r="I1334" s="72">
        <f t="shared" si="449"/>
        <v>60</v>
      </c>
      <c r="J1334" s="72">
        <f t="shared" si="449"/>
        <v>60</v>
      </c>
      <c r="K1334" s="72">
        <f t="shared" si="449"/>
        <v>57</v>
      </c>
      <c r="L1334" s="72">
        <f t="shared" si="449"/>
        <v>161.4864384</v>
      </c>
      <c r="M1334" s="72">
        <f t="shared" si="449"/>
        <v>33.883315199999998</v>
      </c>
      <c r="N1334" s="72">
        <f t="shared" si="449"/>
        <v>43.255296000000001</v>
      </c>
      <c r="O1334" s="72">
        <f t="shared" si="449"/>
        <v>43.255296000000001</v>
      </c>
      <c r="P1334" s="72">
        <f t="shared" si="449"/>
        <v>41.092531200000003</v>
      </c>
      <c r="Q1334" s="45">
        <f t="shared" si="441"/>
        <v>0</v>
      </c>
      <c r="R1334" s="45">
        <f t="shared" si="448"/>
        <v>0</v>
      </c>
    </row>
    <row r="1335" spans="2:18" s="41" customFormat="1" ht="29.25" customHeight="1" x14ac:dyDescent="0.25">
      <c r="B1335" s="71"/>
      <c r="C1335" s="13" t="s">
        <v>40</v>
      </c>
      <c r="D1335" s="61" t="s">
        <v>30</v>
      </c>
      <c r="E1335" s="73">
        <f>'[1]проф.пос. по стом. '!W$61</f>
        <v>224</v>
      </c>
      <c r="F1335" s="63">
        <f>'[1]проф.пос. по стом. '!EW$61</f>
        <v>161.48643840000003</v>
      </c>
      <c r="G1335" s="64">
        <f>SUM(H1335:K1335)</f>
        <v>224</v>
      </c>
      <c r="H1335" s="64">
        <f>'[1]проф.пос. по стом. '!G$61</f>
        <v>47</v>
      </c>
      <c r="I1335" s="64">
        <f>'[1]проф.пос. по стом. '!K$61</f>
        <v>60</v>
      </c>
      <c r="J1335" s="64">
        <f>'[1]проф.пос. по стом. '!O$61</f>
        <v>60</v>
      </c>
      <c r="K1335" s="64">
        <f>'[1]проф.пос. по стом. '!V$61</f>
        <v>57</v>
      </c>
      <c r="L1335" s="63">
        <f>SUM(M1335:P1335)</f>
        <v>161.4864384</v>
      </c>
      <c r="M1335" s="63">
        <f>'[1]проф.пос. по стом. '!BU$61</f>
        <v>33.883315199999998</v>
      </c>
      <c r="N1335" s="63">
        <f>'[1]проф.пос. по стом. '!CO$61</f>
        <v>43.255296000000001</v>
      </c>
      <c r="O1335" s="63">
        <f>'[1]проф.пос. по стом. '!DI$61</f>
        <v>43.255296000000001</v>
      </c>
      <c r="P1335" s="63">
        <f>'[1]проф.пос. по стом. '!ER$61</f>
        <v>41.092531200000003</v>
      </c>
      <c r="Q1335" s="45">
        <f t="shared" si="441"/>
        <v>0</v>
      </c>
      <c r="R1335" s="45">
        <f t="shared" si="448"/>
        <v>0</v>
      </c>
    </row>
    <row r="1336" spans="2:18" s="41" customFormat="1" ht="29.25" customHeight="1" x14ac:dyDescent="0.25">
      <c r="B1336" s="71"/>
      <c r="C1336" s="69" t="s">
        <v>6</v>
      </c>
      <c r="D1336" s="69"/>
      <c r="E1336" s="70">
        <f>E1298+E1307+E1308+E1309+E1310+E1311+E1314+E1321+E1330+E1334</f>
        <v>20003</v>
      </c>
      <c r="F1336" s="70">
        <f t="shared" ref="F1336:P1336" si="450">F1298+F1307+F1308+F1309+F1310+F1311+F1314+F1321+F1330+F1334</f>
        <v>36649.154562883545</v>
      </c>
      <c r="G1336" s="70">
        <f t="shared" si="450"/>
        <v>20003</v>
      </c>
      <c r="H1336" s="70">
        <f t="shared" si="450"/>
        <v>3465</v>
      </c>
      <c r="I1336" s="70">
        <f t="shared" si="450"/>
        <v>5464</v>
      </c>
      <c r="J1336" s="70">
        <f t="shared" si="450"/>
        <v>5568</v>
      </c>
      <c r="K1336" s="70">
        <f t="shared" si="450"/>
        <v>5506</v>
      </c>
      <c r="L1336" s="70">
        <f t="shared" si="450"/>
        <v>36649.154562883545</v>
      </c>
      <c r="M1336" s="70">
        <f t="shared" si="450"/>
        <v>6531.5292234398876</v>
      </c>
      <c r="N1336" s="70">
        <f t="shared" si="450"/>
        <v>9885.9422097800598</v>
      </c>
      <c r="O1336" s="70">
        <f t="shared" si="450"/>
        <v>10202.24105813779</v>
      </c>
      <c r="P1336" s="70">
        <f t="shared" si="450"/>
        <v>10029.442071525791</v>
      </c>
      <c r="Q1336" s="45">
        <f t="shared" si="441"/>
        <v>0</v>
      </c>
      <c r="R1336" s="45">
        <f t="shared" si="448"/>
        <v>0</v>
      </c>
    </row>
    <row r="1337" spans="2:18" s="41" customFormat="1" ht="29.25" customHeight="1" x14ac:dyDescent="0.25">
      <c r="B1337" s="71" t="s">
        <v>105</v>
      </c>
      <c r="C1337" s="50" t="s">
        <v>12</v>
      </c>
      <c r="D1337" s="59" t="s">
        <v>13</v>
      </c>
      <c r="E1337" s="72">
        <f>SUM(E1338:E1355)</f>
        <v>36746</v>
      </c>
      <c r="F1337" s="72">
        <f t="shared" ref="F1337:P1337" si="451">SUM(F1338:F1355)</f>
        <v>94780.854269999996</v>
      </c>
      <c r="G1337" s="72">
        <f t="shared" si="451"/>
        <v>36746</v>
      </c>
      <c r="H1337" s="72">
        <f t="shared" si="451"/>
        <v>8989</v>
      </c>
      <c r="I1337" s="72">
        <f t="shared" si="451"/>
        <v>9504</v>
      </c>
      <c r="J1337" s="72">
        <f t="shared" si="451"/>
        <v>8543</v>
      </c>
      <c r="K1337" s="72">
        <f t="shared" si="451"/>
        <v>9710</v>
      </c>
      <c r="L1337" s="72">
        <f t="shared" si="451"/>
        <v>94780.854269999996</v>
      </c>
      <c r="M1337" s="72">
        <f t="shared" si="451"/>
        <v>23125.477589999999</v>
      </c>
      <c r="N1337" s="72">
        <f t="shared" si="451"/>
        <v>24876.720702000013</v>
      </c>
      <c r="O1337" s="72">
        <f t="shared" si="451"/>
        <v>22183.796808000003</v>
      </c>
      <c r="P1337" s="72">
        <f t="shared" si="451"/>
        <v>24594.859170000011</v>
      </c>
      <c r="Q1337" s="45">
        <f t="shared" si="441"/>
        <v>0</v>
      </c>
      <c r="R1337" s="45">
        <f t="shared" si="448"/>
        <v>0</v>
      </c>
    </row>
    <row r="1338" spans="2:18" s="41" customFormat="1" ht="29.25" customHeight="1" x14ac:dyDescent="0.25">
      <c r="B1338" s="71"/>
      <c r="C1338" s="1" t="s">
        <v>106</v>
      </c>
      <c r="D1338" s="61" t="s">
        <v>13</v>
      </c>
      <c r="E1338" s="73">
        <f>[1]заб.без.стом.!W$318</f>
        <v>870</v>
      </c>
      <c r="F1338" s="63">
        <f>[1]заб.без.стом.!EQ$318</f>
        <v>1998.3412800000006</v>
      </c>
      <c r="G1338" s="64">
        <f>SUM(H1338:K1338)</f>
        <v>870</v>
      </c>
      <c r="H1338" s="64">
        <f>[1]заб.без.стом.!G$318</f>
        <v>225</v>
      </c>
      <c r="I1338" s="64">
        <f>[1]заб.без.стом.!K$318</f>
        <v>217</v>
      </c>
      <c r="J1338" s="64">
        <f>[1]заб.без.стом.!O$318</f>
        <v>180</v>
      </c>
      <c r="K1338" s="64">
        <f>[1]заб.без.стом.!V$318</f>
        <v>248</v>
      </c>
      <c r="L1338" s="63">
        <f>SUM(M1338:P1338)</f>
        <v>1998.3412800000006</v>
      </c>
      <c r="M1338" s="63">
        <f>[1]заб.без.стом.!BO$318</f>
        <v>516.81240000000014</v>
      </c>
      <c r="N1338" s="63">
        <f>[1]заб.без.стом.!CI$318</f>
        <v>498.43684800000005</v>
      </c>
      <c r="O1338" s="63">
        <f>[1]заб.без.стом.!DC$318</f>
        <v>413.44992000000013</v>
      </c>
      <c r="P1338" s="63">
        <f>[1]заб.без.стом.!EL$318</f>
        <v>569.64211200000011</v>
      </c>
      <c r="Q1338" s="45">
        <f t="shared" si="441"/>
        <v>0</v>
      </c>
      <c r="R1338" s="45">
        <f t="shared" si="448"/>
        <v>0</v>
      </c>
    </row>
    <row r="1339" spans="2:18" s="41" customFormat="1" ht="29.25" customHeight="1" x14ac:dyDescent="0.25">
      <c r="B1339" s="71"/>
      <c r="C1339" s="1" t="s">
        <v>14</v>
      </c>
      <c r="D1339" s="61" t="s">
        <v>13</v>
      </c>
      <c r="E1339" s="73">
        <f>[1]заб.без.стом.!W$319</f>
        <v>23800</v>
      </c>
      <c r="F1339" s="63">
        <f>[1]заб.без.стом.!EQ$319</f>
        <v>65705.850000000006</v>
      </c>
      <c r="G1339" s="64">
        <f t="shared" ref="G1339:G1355" si="452">SUM(H1339:K1339)</f>
        <v>23800</v>
      </c>
      <c r="H1339" s="64">
        <f>[1]заб.без.стом.!G$319</f>
        <v>5800</v>
      </c>
      <c r="I1339" s="64">
        <f>[1]заб.без.стом.!K$319</f>
        <v>6559</v>
      </c>
      <c r="J1339" s="64">
        <f>[1]заб.без.стом.!O$319</f>
        <v>5600</v>
      </c>
      <c r="K1339" s="64">
        <f>[1]заб.без.стом.!V$319</f>
        <v>5841</v>
      </c>
      <c r="L1339" s="63">
        <f t="shared" ref="L1339:L1355" si="453">SUM(M1339:P1339)</f>
        <v>65705.850000000006</v>
      </c>
      <c r="M1339" s="63">
        <f>[1]заб.без.стом.!BO$319</f>
        <v>16012.350000000002</v>
      </c>
      <c r="N1339" s="63">
        <f>[1]заб.без.стом.!CI$319</f>
        <v>18107.759250000003</v>
      </c>
      <c r="O1339" s="63">
        <f>[1]заб.без.стом.!DC$319</f>
        <v>15460.2</v>
      </c>
      <c r="P1339" s="63">
        <f>[1]заб.без.стом.!EL$319</f>
        <v>16125.540750000004</v>
      </c>
      <c r="Q1339" s="45">
        <f t="shared" si="441"/>
        <v>0</v>
      </c>
      <c r="R1339" s="45">
        <f t="shared" si="448"/>
        <v>0</v>
      </c>
    </row>
    <row r="1340" spans="2:18" s="41" customFormat="1" ht="29.25" customHeight="1" x14ac:dyDescent="0.25">
      <c r="B1340" s="71"/>
      <c r="C1340" s="1" t="s">
        <v>107</v>
      </c>
      <c r="D1340" s="61" t="s">
        <v>13</v>
      </c>
      <c r="E1340" s="73">
        <f>[1]заб.без.стом.!W$321</f>
        <v>704</v>
      </c>
      <c r="F1340" s="63">
        <f>[1]заб.без.стом.!EQ$321</f>
        <v>2363.3786880000002</v>
      </c>
      <c r="G1340" s="64">
        <f t="shared" si="452"/>
        <v>704</v>
      </c>
      <c r="H1340" s="64">
        <f>[1]заб.без.стом.!G$321</f>
        <v>188</v>
      </c>
      <c r="I1340" s="64">
        <f>[1]заб.без.стом.!K$321</f>
        <v>126</v>
      </c>
      <c r="J1340" s="64">
        <f>[1]заб.без.стом.!O$321</f>
        <v>195</v>
      </c>
      <c r="K1340" s="64">
        <f>[1]заб.без.стом.!V$321</f>
        <v>195</v>
      </c>
      <c r="L1340" s="63">
        <f t="shared" si="453"/>
        <v>2363.3786880000002</v>
      </c>
      <c r="M1340" s="63">
        <f>[1]заб.без.стом.!BO$321</f>
        <v>631.12953600000003</v>
      </c>
      <c r="N1340" s="63">
        <f>[1]заб.без.стом.!CI$321</f>
        <v>422.99107200000003</v>
      </c>
      <c r="O1340" s="63">
        <f>[1]заб.без.стом.!DC$321</f>
        <v>654.62904000000003</v>
      </c>
      <c r="P1340" s="63">
        <f>[1]заб.без.стом.!EL$321</f>
        <v>654.62904000000003</v>
      </c>
      <c r="Q1340" s="45">
        <f t="shared" si="441"/>
        <v>0</v>
      </c>
      <c r="R1340" s="45">
        <f t="shared" si="448"/>
        <v>0</v>
      </c>
    </row>
    <row r="1341" spans="2:18" s="41" customFormat="1" ht="29.25" customHeight="1" x14ac:dyDescent="0.25">
      <c r="B1341" s="71"/>
      <c r="C1341" s="1" t="s">
        <v>89</v>
      </c>
      <c r="D1341" s="61" t="s">
        <v>13</v>
      </c>
      <c r="E1341" s="73">
        <f>[1]заб.без.стом.!W$322</f>
        <v>1053</v>
      </c>
      <c r="F1341" s="63">
        <f>[1]заб.без.стом.!EQ$322</f>
        <v>3372.2009100000005</v>
      </c>
      <c r="G1341" s="64">
        <f t="shared" si="452"/>
        <v>1053</v>
      </c>
      <c r="H1341" s="64">
        <f>[1]заб.без.стом.!G$322</f>
        <v>329</v>
      </c>
      <c r="I1341" s="64">
        <f>[1]заб.без.стом.!K$322</f>
        <v>342</v>
      </c>
      <c r="J1341" s="64">
        <f>[1]заб.без.стом.!O$322</f>
        <v>220</v>
      </c>
      <c r="K1341" s="64">
        <f>[1]заб.без.стом.!V$322</f>
        <v>162</v>
      </c>
      <c r="L1341" s="63">
        <f t="shared" si="453"/>
        <v>3372.2009100000005</v>
      </c>
      <c r="M1341" s="63">
        <f>[1]заб.без.стом.!BO$322</f>
        <v>1053.6126300000001</v>
      </c>
      <c r="N1341" s="63">
        <f>[1]заб.без.стом.!CI$322</f>
        <v>1095.2447400000001</v>
      </c>
      <c r="O1341" s="63">
        <f>[1]заб.без.стом.!DC$322</f>
        <v>704.54340000000025</v>
      </c>
      <c r="P1341" s="63">
        <f>[1]заб.без.стом.!EL$322</f>
        <v>518.80014000000006</v>
      </c>
      <c r="Q1341" s="45">
        <f t="shared" si="441"/>
        <v>0</v>
      </c>
      <c r="R1341" s="45">
        <f t="shared" si="448"/>
        <v>0</v>
      </c>
    </row>
    <row r="1342" spans="2:18" s="41" customFormat="1" ht="29.25" customHeight="1" x14ac:dyDescent="0.25">
      <c r="B1342" s="71"/>
      <c r="C1342" s="1" t="s">
        <v>20</v>
      </c>
      <c r="D1342" s="61" t="s">
        <v>13</v>
      </c>
      <c r="E1342" s="73">
        <f>[1]заб.без.стом.!W$323</f>
        <v>1259</v>
      </c>
      <c r="F1342" s="63">
        <f>[1]заб.без.стом.!EQ$323</f>
        <v>2836.2399480000008</v>
      </c>
      <c r="G1342" s="64">
        <f t="shared" si="452"/>
        <v>1259</v>
      </c>
      <c r="H1342" s="64">
        <f>[1]заб.без.стом.!G$323</f>
        <v>358</v>
      </c>
      <c r="I1342" s="64">
        <f>[1]заб.без.стом.!K$323</f>
        <v>253</v>
      </c>
      <c r="J1342" s="64">
        <f>[1]заб.без.стом.!O$323</f>
        <v>324</v>
      </c>
      <c r="K1342" s="64">
        <f>[1]заб.без.стом.!V$323</f>
        <v>324</v>
      </c>
      <c r="L1342" s="63">
        <f t="shared" si="453"/>
        <v>2836.2399480000004</v>
      </c>
      <c r="M1342" s="63">
        <f>[1]заб.без.стом.!BO$323</f>
        <v>806.49237600000015</v>
      </c>
      <c r="N1342" s="63">
        <f>[1]заб.без.стом.!CI$323</f>
        <v>569.95131600000013</v>
      </c>
      <c r="O1342" s="63">
        <f>[1]заб.без.стом.!DC$323</f>
        <v>729.89812800000004</v>
      </c>
      <c r="P1342" s="63">
        <f>[1]заб.без.стом.!EL$323</f>
        <v>729.89812800000004</v>
      </c>
      <c r="Q1342" s="45">
        <f t="shared" si="441"/>
        <v>0</v>
      </c>
      <c r="R1342" s="45">
        <f t="shared" si="448"/>
        <v>0</v>
      </c>
    </row>
    <row r="1343" spans="2:18" s="41" customFormat="1" ht="29.25" customHeight="1" x14ac:dyDescent="0.25">
      <c r="B1343" s="71"/>
      <c r="C1343" s="1" t="s">
        <v>68</v>
      </c>
      <c r="D1343" s="61" t="s">
        <v>13</v>
      </c>
      <c r="E1343" s="73">
        <f>[1]заб.без.стом.!W$324</f>
        <v>896</v>
      </c>
      <c r="F1343" s="63">
        <f>[1]заб.без.стом.!EQ$324</f>
        <v>1860.1712640000005</v>
      </c>
      <c r="G1343" s="64">
        <f t="shared" si="452"/>
        <v>896</v>
      </c>
      <c r="H1343" s="64">
        <f>[1]заб.без.стом.!G$324</f>
        <v>165</v>
      </c>
      <c r="I1343" s="64">
        <f>[1]заб.без.стом.!K$324</f>
        <v>265</v>
      </c>
      <c r="J1343" s="64">
        <f>[1]заб.без.стом.!O$324</f>
        <v>257</v>
      </c>
      <c r="K1343" s="64">
        <f>[1]заб.без.стом.!V$324</f>
        <v>209</v>
      </c>
      <c r="L1343" s="63">
        <f t="shared" si="453"/>
        <v>1860.1712640000003</v>
      </c>
      <c r="M1343" s="63">
        <f>[1]заб.без.стом.!BO$324</f>
        <v>342.55386000000004</v>
      </c>
      <c r="N1343" s="63">
        <f>[1]заб.без.стом.!CI$324</f>
        <v>550.16226000000006</v>
      </c>
      <c r="O1343" s="63">
        <f>[1]заб.без.стом.!DC$324</f>
        <v>533.5535880000001</v>
      </c>
      <c r="P1343" s="63">
        <f>[1]заб.без.стом.!EL$324</f>
        <v>433.90155600000008</v>
      </c>
      <c r="Q1343" s="45">
        <f t="shared" si="441"/>
        <v>0</v>
      </c>
      <c r="R1343" s="45">
        <f t="shared" si="448"/>
        <v>0</v>
      </c>
    </row>
    <row r="1344" spans="2:18" s="41" customFormat="1" ht="29.25" customHeight="1" x14ac:dyDescent="0.25">
      <c r="B1344" s="71"/>
      <c r="C1344" s="1" t="s">
        <v>108</v>
      </c>
      <c r="D1344" s="61" t="s">
        <v>13</v>
      </c>
      <c r="E1344" s="73">
        <f xml:space="preserve"> [1]заб.без.стом.!W$325</f>
        <v>360</v>
      </c>
      <c r="F1344" s="63">
        <f>[1]заб.без.стом.!EQ$325</f>
        <v>524.76336000000003</v>
      </c>
      <c r="G1344" s="64">
        <f t="shared" si="452"/>
        <v>360</v>
      </c>
      <c r="H1344" s="64">
        <f>[1]заб.без.стом.!G$325</f>
        <v>90</v>
      </c>
      <c r="I1344" s="64">
        <f>[1]заб.без.стом.!K$325</f>
        <v>85</v>
      </c>
      <c r="J1344" s="64">
        <f>[1]заб.без.стом.!O$325</f>
        <v>75</v>
      </c>
      <c r="K1344" s="64">
        <f>[1]заб.без.стом.!V$325</f>
        <v>110</v>
      </c>
      <c r="L1344" s="63">
        <f t="shared" si="453"/>
        <v>524.76336000000015</v>
      </c>
      <c r="M1344" s="63">
        <f>[1]заб.без.стом.!BO$325</f>
        <v>131.19084000000001</v>
      </c>
      <c r="N1344" s="63">
        <f>[1]заб.без.стом.!CI$325</f>
        <v>123.90246000000002</v>
      </c>
      <c r="O1344" s="63">
        <f>[1]заб.без.стом.!DC$325</f>
        <v>109.32570000000003</v>
      </c>
      <c r="P1344" s="63">
        <f>[1]заб.без.стом.!EL$325</f>
        <v>160.34436000000005</v>
      </c>
      <c r="Q1344" s="45">
        <f t="shared" si="441"/>
        <v>0</v>
      </c>
      <c r="R1344" s="45">
        <f t="shared" si="448"/>
        <v>0</v>
      </c>
    </row>
    <row r="1345" spans="2:18" s="41" customFormat="1" ht="29.25" customHeight="1" x14ac:dyDescent="0.25">
      <c r="B1345" s="71"/>
      <c r="C1345" s="1" t="s">
        <v>52</v>
      </c>
      <c r="D1345" s="61" t="s">
        <v>13</v>
      </c>
      <c r="E1345" s="73">
        <f>[1]заб.без.стом.!W$326</f>
        <v>1087</v>
      </c>
      <c r="F1345" s="63">
        <f>[1]заб.без.стом.!EQ$326</f>
        <v>1944.6060420000003</v>
      </c>
      <c r="G1345" s="64">
        <f t="shared" si="452"/>
        <v>1087</v>
      </c>
      <c r="H1345" s="64">
        <f>[1]заб.без.стом.!G$326</f>
        <v>378</v>
      </c>
      <c r="I1345" s="64">
        <f>[1]заб.без.стом.!K$326</f>
        <v>351</v>
      </c>
      <c r="J1345" s="64">
        <f>[1]заб.без.стом.!O$326</f>
        <v>192</v>
      </c>
      <c r="K1345" s="64">
        <f>[1]заб.без.стом.!V$326</f>
        <v>166</v>
      </c>
      <c r="L1345" s="63">
        <f t="shared" si="453"/>
        <v>1944.6060420000001</v>
      </c>
      <c r="M1345" s="63">
        <f>[1]заб.без.стом.!BO$326</f>
        <v>676.22914800000001</v>
      </c>
      <c r="N1345" s="63">
        <f>[1]заб.без.стом.!CI$326</f>
        <v>627.92706600000008</v>
      </c>
      <c r="O1345" s="63">
        <f>[1]заб.без.стом.!DC$326</f>
        <v>343.48147200000005</v>
      </c>
      <c r="P1345" s="63">
        <f>[1]заб.без.стом.!EL$326</f>
        <v>296.96835600000009</v>
      </c>
      <c r="Q1345" s="45">
        <f t="shared" si="441"/>
        <v>0</v>
      </c>
      <c r="R1345" s="45">
        <f t="shared" si="448"/>
        <v>0</v>
      </c>
    </row>
    <row r="1346" spans="2:18" s="41" customFormat="1" ht="29.25" customHeight="1" x14ac:dyDescent="0.25">
      <c r="B1346" s="71"/>
      <c r="C1346" s="1" t="s">
        <v>83</v>
      </c>
      <c r="D1346" s="61" t="s">
        <v>13</v>
      </c>
      <c r="E1346" s="73">
        <f>[1]заб.без.стом.!W$327</f>
        <v>727</v>
      </c>
      <c r="F1346" s="63">
        <f>[1]заб.без.стом.!EQ$327</f>
        <v>1300.5782820000004</v>
      </c>
      <c r="G1346" s="64">
        <f t="shared" si="452"/>
        <v>727</v>
      </c>
      <c r="H1346" s="64">
        <f>[1]заб.без.стом.!G$327</f>
        <v>270</v>
      </c>
      <c r="I1346" s="64">
        <f>[1]заб.без.стом.!K$327</f>
        <v>5</v>
      </c>
      <c r="J1346" s="64">
        <f>[1]заб.без.стом.!O$327</f>
        <v>0</v>
      </c>
      <c r="K1346" s="64">
        <f>[1]заб.без.стом.!V$327</f>
        <v>452</v>
      </c>
      <c r="L1346" s="63">
        <f t="shared" si="453"/>
        <v>1300.5782820000002</v>
      </c>
      <c r="M1346" s="63">
        <f>[1]заб.без.стом.!BO$327</f>
        <v>483.02082000000007</v>
      </c>
      <c r="N1346" s="63">
        <f>[1]заб.без.стом.!CI$327</f>
        <v>8.9448300000000014</v>
      </c>
      <c r="O1346" s="63">
        <f>[1]заб.без.стом.!DC$327</f>
        <v>0</v>
      </c>
      <c r="P1346" s="63">
        <f>[1]заб.без.стом.!EL$327</f>
        <v>808.61263200000008</v>
      </c>
      <c r="Q1346" s="45">
        <f t="shared" si="441"/>
        <v>0</v>
      </c>
      <c r="R1346" s="45">
        <f t="shared" si="448"/>
        <v>0</v>
      </c>
    </row>
    <row r="1347" spans="2:18" s="41" customFormat="1" ht="29.25" customHeight="1" x14ac:dyDescent="0.25">
      <c r="B1347" s="71"/>
      <c r="C1347" s="1" t="s">
        <v>53</v>
      </c>
      <c r="D1347" s="61" t="s">
        <v>13</v>
      </c>
      <c r="E1347" s="73">
        <f>[1]заб.без.стом.!W$328</f>
        <v>216</v>
      </c>
      <c r="F1347" s="63">
        <f>[1]заб.без.стом.!EQ$328</f>
        <v>386.4166560000001</v>
      </c>
      <c r="G1347" s="64">
        <f t="shared" si="452"/>
        <v>216</v>
      </c>
      <c r="H1347" s="64">
        <f>[1]заб.без.стом.!G$328</f>
        <v>44</v>
      </c>
      <c r="I1347" s="64">
        <f>[1]заб.без.стом.!K$328</f>
        <v>49</v>
      </c>
      <c r="J1347" s="64">
        <f>[1]заб.без.стом.!O$328</f>
        <v>43</v>
      </c>
      <c r="K1347" s="64">
        <f>[1]заб.без.стом.!V$328</f>
        <v>80</v>
      </c>
      <c r="L1347" s="63">
        <f t="shared" si="453"/>
        <v>386.4166560000001</v>
      </c>
      <c r="M1347" s="63">
        <f>[1]заб.без.стом.!BO$328</f>
        <v>78.714504000000019</v>
      </c>
      <c r="N1347" s="63">
        <f>[1]заб.без.стом.!CI$328</f>
        <v>87.659334000000001</v>
      </c>
      <c r="O1347" s="63">
        <f>[1]заб.без.стом.!DC$328</f>
        <v>76.925538000000017</v>
      </c>
      <c r="P1347" s="63">
        <f>[1]заб.без.стом.!EL$328</f>
        <v>143.11728000000005</v>
      </c>
      <c r="Q1347" s="45">
        <f t="shared" si="441"/>
        <v>0</v>
      </c>
      <c r="R1347" s="45">
        <f t="shared" si="448"/>
        <v>0</v>
      </c>
    </row>
    <row r="1348" spans="2:18" s="41" customFormat="1" ht="29.25" customHeight="1" x14ac:dyDescent="0.25">
      <c r="B1348" s="71"/>
      <c r="C1348" s="1" t="s">
        <v>37</v>
      </c>
      <c r="D1348" s="61" t="s">
        <v>13</v>
      </c>
      <c r="E1348" s="73">
        <f>[1]заб.без.стом.!W$329</f>
        <v>720</v>
      </c>
      <c r="F1348" s="63">
        <f>[1]заб.без.стом.!EQ$329</f>
        <v>2464.7976000000003</v>
      </c>
      <c r="G1348" s="64">
        <f t="shared" si="452"/>
        <v>720</v>
      </c>
      <c r="H1348" s="64">
        <f>[1]заб.без.стом.!G$329</f>
        <v>114</v>
      </c>
      <c r="I1348" s="64">
        <f>[1]заб.без.стом.!K$329</f>
        <v>210</v>
      </c>
      <c r="J1348" s="64">
        <f>[1]заб.без.стом.!O$329</f>
        <v>204</v>
      </c>
      <c r="K1348" s="64">
        <f>[1]заб.без.стом.!V$329</f>
        <v>192</v>
      </c>
      <c r="L1348" s="63">
        <f t="shared" si="453"/>
        <v>2464.7976000000003</v>
      </c>
      <c r="M1348" s="63">
        <f>[1]заб.без.стом.!BO$329</f>
        <v>390.25961999999998</v>
      </c>
      <c r="N1348" s="63">
        <f>[1]заб.без.стом.!CI$329</f>
        <v>718.89930000000004</v>
      </c>
      <c r="O1348" s="63">
        <f>[1]заб.без.стом.!DC$329</f>
        <v>698.35932000000003</v>
      </c>
      <c r="P1348" s="63">
        <f>[1]заб.без.стом.!EL$329</f>
        <v>657.27936000000011</v>
      </c>
      <c r="Q1348" s="45">
        <f t="shared" si="441"/>
        <v>0</v>
      </c>
      <c r="R1348" s="45">
        <f t="shared" si="448"/>
        <v>0</v>
      </c>
    </row>
    <row r="1349" spans="2:18" s="41" customFormat="1" ht="29.25" customHeight="1" x14ac:dyDescent="0.25">
      <c r="B1349" s="71"/>
      <c r="C1349" s="1" t="s">
        <v>22</v>
      </c>
      <c r="D1349" s="61" t="s">
        <v>13</v>
      </c>
      <c r="E1349" s="73">
        <f>[1]заб.без.стом.!W$330</f>
        <v>1571</v>
      </c>
      <c r="F1349" s="63">
        <f>[1]заб.без.стом.!EQ$330</f>
        <v>3469.7106000000008</v>
      </c>
      <c r="G1349" s="64">
        <f t="shared" si="452"/>
        <v>1571</v>
      </c>
      <c r="H1349" s="64">
        <f>[1]заб.без.стом.!G$330</f>
        <v>253</v>
      </c>
      <c r="I1349" s="64">
        <f>[1]заб.без.стом.!K$330</f>
        <v>388</v>
      </c>
      <c r="J1349" s="64">
        <f>[1]заб.без.стом.!O$330</f>
        <v>465</v>
      </c>
      <c r="K1349" s="64">
        <f>[1]заб.без.стом.!V$330</f>
        <v>465</v>
      </c>
      <c r="L1349" s="63">
        <f t="shared" si="453"/>
        <v>3469.7106000000008</v>
      </c>
      <c r="M1349" s="63">
        <f>[1]заб.без.стом.!BO$330</f>
        <v>558.77580000000012</v>
      </c>
      <c r="N1349" s="63">
        <f>[1]заб.без.стом.!CI$330</f>
        <v>856.93680000000006</v>
      </c>
      <c r="O1349" s="63">
        <f>[1]заб.без.стом.!DC$330</f>
        <v>1026.9990000000005</v>
      </c>
      <c r="P1349" s="63">
        <f>[1]заб.без.стом.!EL$330</f>
        <v>1026.9990000000003</v>
      </c>
      <c r="Q1349" s="45">
        <f t="shared" si="441"/>
        <v>0</v>
      </c>
      <c r="R1349" s="45">
        <f t="shared" si="448"/>
        <v>0</v>
      </c>
    </row>
    <row r="1350" spans="2:18" s="41" customFormat="1" ht="29.25" customHeight="1" x14ac:dyDescent="0.25">
      <c r="B1350" s="71"/>
      <c r="C1350" s="1" t="s">
        <v>21</v>
      </c>
      <c r="D1350" s="61" t="s">
        <v>13</v>
      </c>
      <c r="E1350" s="73">
        <f>[1]заб.без.стом.!W$331</f>
        <v>1209</v>
      </c>
      <c r="F1350" s="63">
        <f>[1]заб.без.стом.!EQ$331</f>
        <v>2109.4559460000005</v>
      </c>
      <c r="G1350" s="64">
        <f t="shared" si="452"/>
        <v>1209</v>
      </c>
      <c r="H1350" s="64">
        <f>[1]заб.без.стом.!G$331</f>
        <v>298</v>
      </c>
      <c r="I1350" s="64">
        <f>[1]заб.без.стом.!K$331</f>
        <v>175</v>
      </c>
      <c r="J1350" s="64">
        <f>[1]заб.без.стом.!O$331</f>
        <v>303</v>
      </c>
      <c r="K1350" s="64">
        <f>[1]заб.без.стом.!V$331</f>
        <v>433</v>
      </c>
      <c r="L1350" s="63">
        <f t="shared" si="453"/>
        <v>2109.4559460000005</v>
      </c>
      <c r="M1350" s="63">
        <f>[1]заб.без.стом.!BO$331</f>
        <v>519.94861200000003</v>
      </c>
      <c r="N1350" s="63">
        <f>[1]заб.без.стом.!CI$331</f>
        <v>305.33895000000007</v>
      </c>
      <c r="O1350" s="63">
        <f>[1]заб.без.стом.!DC$331</f>
        <v>528.67258200000026</v>
      </c>
      <c r="P1350" s="63">
        <f>[1]заб.без.стом.!EL$331</f>
        <v>755.49580200000014</v>
      </c>
      <c r="Q1350" s="45">
        <f t="shared" si="441"/>
        <v>0</v>
      </c>
      <c r="R1350" s="45">
        <f t="shared" si="448"/>
        <v>0</v>
      </c>
    </row>
    <row r="1351" spans="2:18" s="41" customFormat="1" ht="29.25" customHeight="1" x14ac:dyDescent="0.25">
      <c r="B1351" s="71"/>
      <c r="C1351" s="1" t="s">
        <v>88</v>
      </c>
      <c r="D1351" s="61" t="s">
        <v>13</v>
      </c>
      <c r="E1351" s="73">
        <f>[1]заб.без.стом.!W$332</f>
        <v>475</v>
      </c>
      <c r="F1351" s="63">
        <f>[1]заб.без.стом.!EQ$332</f>
        <v>849.75885000000005</v>
      </c>
      <c r="G1351" s="64">
        <f t="shared" si="452"/>
        <v>475</v>
      </c>
      <c r="H1351" s="64">
        <f>[1]заб.без.стом.!G$332</f>
        <v>52</v>
      </c>
      <c r="I1351" s="64">
        <f>[1]заб.без.стом.!K$332</f>
        <v>114</v>
      </c>
      <c r="J1351" s="64">
        <f>[1]заб.без.стом.!O$332</f>
        <v>141</v>
      </c>
      <c r="K1351" s="64">
        <f>[1]заб.без.стом.!V$332</f>
        <v>168</v>
      </c>
      <c r="L1351" s="63">
        <f t="shared" si="453"/>
        <v>849.75885000000017</v>
      </c>
      <c r="M1351" s="63">
        <f>[1]заб.без.стом.!BO$332</f>
        <v>93.026232000000022</v>
      </c>
      <c r="N1351" s="63">
        <f>[1]заб.без.стом.!CI$332</f>
        <v>203.94212400000004</v>
      </c>
      <c r="O1351" s="63">
        <f>[1]заб.без.стом.!DC$332</f>
        <v>252.24420600000002</v>
      </c>
      <c r="P1351" s="63">
        <f>[1]заб.без.стом.!EL$332</f>
        <v>300.546288</v>
      </c>
      <c r="Q1351" s="45">
        <f t="shared" si="441"/>
        <v>0</v>
      </c>
      <c r="R1351" s="45">
        <f t="shared" si="448"/>
        <v>0</v>
      </c>
    </row>
    <row r="1352" spans="2:18" s="41" customFormat="1" ht="29.25" customHeight="1" x14ac:dyDescent="0.25">
      <c r="B1352" s="71"/>
      <c r="C1352" s="1" t="s">
        <v>84</v>
      </c>
      <c r="D1352" s="61" t="s">
        <v>13</v>
      </c>
      <c r="E1352" s="73">
        <f>[1]заб.без.стом.!W$333</f>
        <v>265</v>
      </c>
      <c r="F1352" s="63">
        <f>[1]заб.без.стом.!EQ$333</f>
        <v>585.279</v>
      </c>
      <c r="G1352" s="64">
        <f t="shared" si="452"/>
        <v>265</v>
      </c>
      <c r="H1352" s="64">
        <f>[1]заб.без.стом.!G$333</f>
        <v>53</v>
      </c>
      <c r="I1352" s="64">
        <f>[1]заб.без.стом.!K$333</f>
        <v>71</v>
      </c>
      <c r="J1352" s="64">
        <f>[1]заб.без.стом.!O$333</f>
        <v>57</v>
      </c>
      <c r="K1352" s="64">
        <f>[1]заб.без.стом.!V$333</f>
        <v>84</v>
      </c>
      <c r="L1352" s="63">
        <f t="shared" si="453"/>
        <v>585.27900000000011</v>
      </c>
      <c r="M1352" s="63">
        <f>[1]заб.без.стом.!BO$333</f>
        <v>117.0558</v>
      </c>
      <c r="N1352" s="63">
        <f>[1]заб.без.стом.!CI$333</f>
        <v>156.81060000000002</v>
      </c>
      <c r="O1352" s="63">
        <f>[1]заб.без.стом.!DC$333</f>
        <v>125.89020000000002</v>
      </c>
      <c r="P1352" s="63">
        <f>[1]заб.без.стом.!EL$333</f>
        <v>185.52240000000003</v>
      </c>
      <c r="Q1352" s="45">
        <f t="shared" si="441"/>
        <v>0</v>
      </c>
      <c r="R1352" s="45">
        <f t="shared" si="448"/>
        <v>0</v>
      </c>
    </row>
    <row r="1353" spans="2:18" s="41" customFormat="1" ht="29.25" customHeight="1" x14ac:dyDescent="0.25">
      <c r="B1353" s="71"/>
      <c r="C1353" s="1" t="s">
        <v>16</v>
      </c>
      <c r="D1353" s="61" t="s">
        <v>13</v>
      </c>
      <c r="E1353" s="73">
        <f>[1]заб.без.стом.!W$334</f>
        <v>385</v>
      </c>
      <c r="F1353" s="63">
        <f>[1]заб.без.стом.!EQ$334</f>
        <v>892.82655000000022</v>
      </c>
      <c r="G1353" s="64">
        <f t="shared" si="452"/>
        <v>385</v>
      </c>
      <c r="H1353" s="64">
        <f>[1]заб.без.стом.!G$334</f>
        <v>48</v>
      </c>
      <c r="I1353" s="64">
        <f>[1]заб.без.стом.!K$334</f>
        <v>5</v>
      </c>
      <c r="J1353" s="64">
        <f>[1]заб.без.стом.!O$334</f>
        <v>0</v>
      </c>
      <c r="K1353" s="64">
        <f>[1]заб.без.стом.!V$334</f>
        <v>332</v>
      </c>
      <c r="L1353" s="63">
        <f t="shared" si="453"/>
        <v>892.82655000000011</v>
      </c>
      <c r="M1353" s="63">
        <f>[1]заб.без.стом.!BO$334</f>
        <v>111.31344000000004</v>
      </c>
      <c r="N1353" s="63">
        <f>[1]заб.без.стом.!CI$334</f>
        <v>11.595150000000002</v>
      </c>
      <c r="O1353" s="63">
        <f>[1]заб.без.стом.!DC$334</f>
        <v>0</v>
      </c>
      <c r="P1353" s="63">
        <f>[1]заб.без.стом.!EL$334</f>
        <v>769.91796000000011</v>
      </c>
      <c r="Q1353" s="45">
        <f t="shared" si="441"/>
        <v>0</v>
      </c>
      <c r="R1353" s="45">
        <f t="shared" si="448"/>
        <v>0</v>
      </c>
    </row>
    <row r="1354" spans="2:18" s="41" customFormat="1" ht="29.25" customHeight="1" x14ac:dyDescent="0.25">
      <c r="B1354" s="71"/>
      <c r="C1354" s="1" t="s">
        <v>81</v>
      </c>
      <c r="D1354" s="61" t="s">
        <v>13</v>
      </c>
      <c r="E1354" s="73">
        <f>[1]заб.без.стом.!W$335</f>
        <v>120</v>
      </c>
      <c r="F1354" s="63">
        <f>[1]заб.без.стом.!EQ$335</f>
        <v>275.63328000000007</v>
      </c>
      <c r="G1354" s="64">
        <f t="shared" si="452"/>
        <v>120</v>
      </c>
      <c r="H1354" s="64">
        <f>[1]заб.без.стом.!G$335</f>
        <v>46</v>
      </c>
      <c r="I1354" s="64">
        <f>[1]заб.без.стом.!K$335</f>
        <v>26</v>
      </c>
      <c r="J1354" s="64">
        <f>[1]заб.без.стом.!O$335</f>
        <v>24</v>
      </c>
      <c r="K1354" s="64">
        <f>[1]заб.без.стом.!V$335</f>
        <v>24</v>
      </c>
      <c r="L1354" s="63">
        <f t="shared" si="453"/>
        <v>275.63328000000007</v>
      </c>
      <c r="M1354" s="63">
        <f>[1]заб.без.стом.!BO$335</f>
        <v>105.65942400000002</v>
      </c>
      <c r="N1354" s="63">
        <f>[1]заб.без.стом.!CI$335</f>
        <v>59.720544000000011</v>
      </c>
      <c r="O1354" s="63">
        <f>[1]заб.без.стом.!DC$335</f>
        <v>55.126656000000018</v>
      </c>
      <c r="P1354" s="63">
        <f>[1]заб.без.стом.!EL$335</f>
        <v>55.126656000000018</v>
      </c>
      <c r="Q1354" s="45">
        <f t="shared" si="441"/>
        <v>0</v>
      </c>
      <c r="R1354" s="45">
        <f t="shared" si="448"/>
        <v>0</v>
      </c>
    </row>
    <row r="1355" spans="2:18" s="41" customFormat="1" ht="29.25" customHeight="1" x14ac:dyDescent="0.25">
      <c r="B1355" s="71"/>
      <c r="C1355" s="1" t="s">
        <v>54</v>
      </c>
      <c r="D1355" s="61" t="s">
        <v>13</v>
      </c>
      <c r="E1355" s="73">
        <f>[1]заб.без.стом.!W$336</f>
        <v>1029</v>
      </c>
      <c r="F1355" s="63">
        <f>[1]заб.без.стом.!EQ$336</f>
        <v>1840.8460140000004</v>
      </c>
      <c r="G1355" s="64">
        <f t="shared" si="452"/>
        <v>1029</v>
      </c>
      <c r="H1355" s="64">
        <f>[1]заб.без.стом.!G$336</f>
        <v>278</v>
      </c>
      <c r="I1355" s="64">
        <f>[1]заб.без.стом.!K$336</f>
        <v>263</v>
      </c>
      <c r="J1355" s="64">
        <f>[1]заб.без.стом.!O$336</f>
        <v>263</v>
      </c>
      <c r="K1355" s="64">
        <f>[1]заб.без.стом.!V$336</f>
        <v>225</v>
      </c>
      <c r="L1355" s="63">
        <f t="shared" si="453"/>
        <v>1840.8460140000002</v>
      </c>
      <c r="M1355" s="63">
        <f>[1]заб.без.стом.!BO$336</f>
        <v>497.33254800000009</v>
      </c>
      <c r="N1355" s="63">
        <f>[1]заб.без.стом.!CI$336</f>
        <v>470.49805800000001</v>
      </c>
      <c r="O1355" s="63">
        <f>[1]заб.без.стом.!DC$336</f>
        <v>470.49805800000013</v>
      </c>
      <c r="P1355" s="63">
        <f>[1]заб.без.стом.!EL$336</f>
        <v>402.51735000000008</v>
      </c>
      <c r="Q1355" s="45">
        <f t="shared" si="441"/>
        <v>0</v>
      </c>
      <c r="R1355" s="45">
        <f t="shared" si="448"/>
        <v>0</v>
      </c>
    </row>
    <row r="1356" spans="2:18" s="41" customFormat="1" ht="29.25" customHeight="1" x14ac:dyDescent="0.25">
      <c r="B1356" s="71"/>
      <c r="C1356" s="54" t="s">
        <v>26</v>
      </c>
      <c r="D1356" s="50" t="s">
        <v>27</v>
      </c>
      <c r="E1356" s="72">
        <f>'[1]КТМРТ(обращение)'!Y$245</f>
        <v>0</v>
      </c>
      <c r="F1356" s="65">
        <f>'[1]КТМРТ(обращение)'!EE$245</f>
        <v>0</v>
      </c>
      <c r="G1356" s="66">
        <f>SUBTOTAL(9,H1356:K1356)</f>
        <v>0</v>
      </c>
      <c r="H1356" s="66">
        <f>'[1]КТМРТ(обращение)'!H$245</f>
        <v>0</v>
      </c>
      <c r="I1356" s="66">
        <f>'[1]КТМРТ(обращение)'!L$245</f>
        <v>0</v>
      </c>
      <c r="J1356" s="66">
        <f>'[1]КТМРТ(обращение)'!Q$245</f>
        <v>0</v>
      </c>
      <c r="K1356" s="66">
        <f>'[1]КТМРТ(обращение)'!X$245</f>
        <v>0</v>
      </c>
      <c r="L1356" s="65">
        <f>SUBTOTAL(9,M1356:P1356)</f>
        <v>0</v>
      </c>
      <c r="M1356" s="65">
        <f>'[1]КТМРТ(обращение)'!BC$245</f>
        <v>0</v>
      </c>
      <c r="N1356" s="65">
        <f>'[1]КТМРТ(обращение)'!BW$245</f>
        <v>0</v>
      </c>
      <c r="O1356" s="65">
        <f>'[1]КТМРТ(обращение)'!CQ$245</f>
        <v>0</v>
      </c>
      <c r="P1356" s="65">
        <f>'[1]КТМРТ(обращение)'!DZ$245</f>
        <v>0</v>
      </c>
      <c r="Q1356" s="45">
        <f t="shared" si="441"/>
        <v>0</v>
      </c>
      <c r="R1356" s="45">
        <f t="shared" si="448"/>
        <v>0</v>
      </c>
    </row>
    <row r="1357" spans="2:18" s="41" customFormat="1" ht="29.25" customHeight="1" x14ac:dyDescent="0.25">
      <c r="B1357" s="71"/>
      <c r="C1357" s="85" t="s">
        <v>56</v>
      </c>
      <c r="D1357" s="59" t="s">
        <v>27</v>
      </c>
      <c r="E1357" s="72">
        <f>'[1]КТМРТ(обращение)'!Y$199</f>
        <v>7200</v>
      </c>
      <c r="F1357" s="65">
        <f>'[1]КТМРТ(обращение)'!EE$199</f>
        <v>8450.7839999999997</v>
      </c>
      <c r="G1357" s="77">
        <f>H1357+I1357+J1357+K1357</f>
        <v>7200</v>
      </c>
      <c r="H1357" s="77">
        <f>'[1]КТМРТ(обращение)'!H$199</f>
        <v>1800</v>
      </c>
      <c r="I1357" s="77">
        <f>'[1]КТМРТ(обращение)'!L$199</f>
        <v>1800</v>
      </c>
      <c r="J1357" s="77">
        <f>'[1]КТМРТ(обращение)'!Q$199</f>
        <v>1800</v>
      </c>
      <c r="K1357" s="66">
        <f>'[1]КТМРТ(обращение)'!X$199</f>
        <v>1800</v>
      </c>
      <c r="L1357" s="65">
        <f>M1357+N1357+O1357+P1357</f>
        <v>8450.7839999999997</v>
      </c>
      <c r="M1357" s="65">
        <f>'[1]КТМРТ(обращение)'!BC$199</f>
        <v>2112.6959999999999</v>
      </c>
      <c r="N1357" s="65">
        <f>'[1]КТМРТ(обращение)'!BW$199</f>
        <v>2112.6959999999999</v>
      </c>
      <c r="O1357" s="65">
        <f>'[1]КТМРТ(обращение)'!CQ$199</f>
        <v>2112.6959999999999</v>
      </c>
      <c r="P1357" s="65">
        <f>'[1]КТМРТ(обращение)'!DZ$199</f>
        <v>2112.6959999999999</v>
      </c>
      <c r="Q1357" s="45">
        <f t="shared" si="441"/>
        <v>0</v>
      </c>
      <c r="R1357" s="45">
        <f t="shared" si="448"/>
        <v>0</v>
      </c>
    </row>
    <row r="1358" spans="2:18" s="41" customFormat="1" ht="29.25" customHeight="1" x14ac:dyDescent="0.25">
      <c r="B1358" s="71"/>
      <c r="C1358" s="85" t="s">
        <v>57</v>
      </c>
      <c r="D1358" s="59" t="s">
        <v>27</v>
      </c>
      <c r="E1358" s="72">
        <f>'[1]КТМРТ(обращение)'!Y$208</f>
        <v>2400</v>
      </c>
      <c r="F1358" s="65">
        <f>'[1]КТМРТ(обращение)'!EE$208</f>
        <v>3872.8559999999998</v>
      </c>
      <c r="G1358" s="77">
        <f>H1358+I1358+J1358+K1358</f>
        <v>2400</v>
      </c>
      <c r="H1358" s="77">
        <f>'[1]КТМРТ(обращение)'!H$208</f>
        <v>600</v>
      </c>
      <c r="I1358" s="77">
        <f>'[1]КТМРТ(обращение)'!L$208</f>
        <v>600</v>
      </c>
      <c r="J1358" s="77">
        <f>'[1]КТМРТ(обращение)'!Q$208</f>
        <v>600</v>
      </c>
      <c r="K1358" s="66">
        <f>'[1]КТМРТ(обращение)'!X$208</f>
        <v>600</v>
      </c>
      <c r="L1358" s="65">
        <f>M1358+N1358+O1358+P1358</f>
        <v>3872.8560000000002</v>
      </c>
      <c r="M1358" s="65">
        <f>'[1]КТМРТ(обращение)'!BC$208</f>
        <v>968.21400000000006</v>
      </c>
      <c r="N1358" s="65">
        <f>'[1]КТМРТ(обращение)'!BW$208</f>
        <v>968.21400000000006</v>
      </c>
      <c r="O1358" s="65">
        <f>'[1]КТМРТ(обращение)'!CQ$208</f>
        <v>968.21400000000006</v>
      </c>
      <c r="P1358" s="65">
        <f>'[1]КТМРТ(обращение)'!DZ$208</f>
        <v>968.21400000000006</v>
      </c>
      <c r="Q1358" s="45">
        <f t="shared" si="441"/>
        <v>0</v>
      </c>
      <c r="R1358" s="45">
        <f t="shared" si="448"/>
        <v>0</v>
      </c>
    </row>
    <row r="1359" spans="2:18" s="41" customFormat="1" ht="29.25" customHeight="1" x14ac:dyDescent="0.25">
      <c r="B1359" s="71"/>
      <c r="C1359" s="50" t="s">
        <v>28</v>
      </c>
      <c r="D1359" s="59" t="s">
        <v>13</v>
      </c>
      <c r="E1359" s="72">
        <f>E1360</f>
        <v>17800</v>
      </c>
      <c r="F1359" s="72">
        <f t="shared" ref="F1359:P1359" si="454">F1360</f>
        <v>25738.802007839997</v>
      </c>
      <c r="G1359" s="72">
        <f t="shared" si="454"/>
        <v>17800</v>
      </c>
      <c r="H1359" s="72">
        <f t="shared" si="454"/>
        <v>5835</v>
      </c>
      <c r="I1359" s="72">
        <f t="shared" si="454"/>
        <v>3375</v>
      </c>
      <c r="J1359" s="72">
        <f t="shared" si="454"/>
        <v>3490</v>
      </c>
      <c r="K1359" s="72">
        <f t="shared" si="454"/>
        <v>5100</v>
      </c>
      <c r="L1359" s="72">
        <f t="shared" si="454"/>
        <v>25738.802007839997</v>
      </c>
      <c r="M1359" s="72">
        <f t="shared" si="454"/>
        <v>8437.4106581879987</v>
      </c>
      <c r="N1359" s="72">
        <f t="shared" si="454"/>
        <v>4880.2503806999994</v>
      </c>
      <c r="O1359" s="72">
        <f t="shared" si="454"/>
        <v>5046.5403936719995</v>
      </c>
      <c r="P1359" s="72">
        <f t="shared" si="454"/>
        <v>7374.6005752800002</v>
      </c>
      <c r="Q1359" s="45">
        <f t="shared" si="441"/>
        <v>0</v>
      </c>
      <c r="R1359" s="45">
        <f t="shared" si="448"/>
        <v>0</v>
      </c>
    </row>
    <row r="1360" spans="2:18" s="41" customFormat="1" ht="29.25" customHeight="1" x14ac:dyDescent="0.25">
      <c r="B1360" s="71"/>
      <c r="C1360" s="10" t="s">
        <v>14</v>
      </c>
      <c r="D1360" s="61" t="s">
        <v>13</v>
      </c>
      <c r="E1360" s="73">
        <f>'[1]неотложка с коэф'!W$89</f>
        <v>17800</v>
      </c>
      <c r="F1360" s="63">
        <f>'[1]неотложка с коэф'!EQ$89</f>
        <v>25738.802007839997</v>
      </c>
      <c r="G1360" s="64">
        <f>SUM(H1360:K1360)</f>
        <v>17800</v>
      </c>
      <c r="H1360" s="64">
        <f>'[1]неотложка с коэф'!G$89</f>
        <v>5835</v>
      </c>
      <c r="I1360" s="64">
        <f>'[1]неотложка с коэф'!K$89</f>
        <v>3375</v>
      </c>
      <c r="J1360" s="64">
        <f>'[1]неотложка с коэф'!O$89</f>
        <v>3490</v>
      </c>
      <c r="K1360" s="64">
        <f>'[1]неотложка с коэф'!V$89</f>
        <v>5100</v>
      </c>
      <c r="L1360" s="63">
        <f>SUM(M1360:P1360)</f>
        <v>25738.802007839997</v>
      </c>
      <c r="M1360" s="63">
        <f>'[1]неотложка с коэф'!BO$89</f>
        <v>8437.4106581879987</v>
      </c>
      <c r="N1360" s="63">
        <f>'[1]неотложка с коэф'!CI$89</f>
        <v>4880.2503806999994</v>
      </c>
      <c r="O1360" s="63">
        <f>'[1]неотложка с коэф'!DC$89</f>
        <v>5046.5403936719995</v>
      </c>
      <c r="P1360" s="63">
        <f>'[1]неотложка с коэф'!EL$89</f>
        <v>7374.6005752800002</v>
      </c>
      <c r="Q1360" s="45">
        <f t="shared" si="441"/>
        <v>0</v>
      </c>
      <c r="R1360" s="45">
        <f t="shared" si="448"/>
        <v>0</v>
      </c>
    </row>
    <row r="1361" spans="2:18" s="41" customFormat="1" ht="29.25" customHeight="1" x14ac:dyDescent="0.25">
      <c r="B1361" s="71"/>
      <c r="C1361" s="50" t="s">
        <v>29</v>
      </c>
      <c r="D1361" s="59" t="s">
        <v>30</v>
      </c>
      <c r="E1361" s="72">
        <f>SUM(E1362:E1378)</f>
        <v>15829</v>
      </c>
      <c r="F1361" s="72">
        <f t="shared" ref="F1361:P1361" si="455">SUM(F1362:F1378)</f>
        <v>4510.7847200000006</v>
      </c>
      <c r="G1361" s="72">
        <f t="shared" si="455"/>
        <v>15829</v>
      </c>
      <c r="H1361" s="72">
        <f t="shared" si="455"/>
        <v>3766</v>
      </c>
      <c r="I1361" s="72">
        <f t="shared" si="455"/>
        <v>3524</v>
      </c>
      <c r="J1361" s="72">
        <f t="shared" si="455"/>
        <v>4411</v>
      </c>
      <c r="K1361" s="72">
        <f t="shared" si="455"/>
        <v>4128</v>
      </c>
      <c r="L1361" s="72">
        <f t="shared" si="455"/>
        <v>4510.7847200000015</v>
      </c>
      <c r="M1361" s="72">
        <f t="shared" si="455"/>
        <v>1127.0204920000003</v>
      </c>
      <c r="N1361" s="72">
        <f t="shared" si="455"/>
        <v>1059.5250640000002</v>
      </c>
      <c r="O1361" s="72">
        <f t="shared" si="455"/>
        <v>1264.2194760000002</v>
      </c>
      <c r="P1361" s="72">
        <f t="shared" si="455"/>
        <v>1060.0196880000003</v>
      </c>
      <c r="Q1361" s="45">
        <f t="shared" si="441"/>
        <v>0</v>
      </c>
      <c r="R1361" s="45">
        <f t="shared" si="448"/>
        <v>0</v>
      </c>
    </row>
    <row r="1362" spans="2:18" s="41" customFormat="1" ht="29.25" customHeight="1" x14ac:dyDescent="0.25">
      <c r="B1362" s="71"/>
      <c r="C1362" s="3" t="s">
        <v>18</v>
      </c>
      <c r="D1362" s="61" t="s">
        <v>30</v>
      </c>
      <c r="E1362" s="73">
        <f>[1]ДНХБ!W$224</f>
        <v>163</v>
      </c>
      <c r="F1362" s="63">
        <f>[1]ДНХБ!EE$224</f>
        <v>50.605958000000001</v>
      </c>
      <c r="G1362" s="64">
        <f>SUM(H1362:K1362)</f>
        <v>163</v>
      </c>
      <c r="H1362" s="64">
        <f>[1]ДНХБ!G$224</f>
        <v>33</v>
      </c>
      <c r="I1362" s="64">
        <f>[1]ДНХБ!K$224</f>
        <v>30</v>
      </c>
      <c r="J1362" s="64">
        <f>[1]ДНХБ!O$224</f>
        <v>52</v>
      </c>
      <c r="K1362" s="64">
        <f>[1]ДНХБ!V$224</f>
        <v>48</v>
      </c>
      <c r="L1362" s="63">
        <f>SUM(M1362:P1362)</f>
        <v>50.605958000000001</v>
      </c>
      <c r="M1362" s="63">
        <f>[1]ДНХБ!BC$224</f>
        <v>10.245378000000002</v>
      </c>
      <c r="N1362" s="63">
        <f>[1]ДНХБ!BW$224</f>
        <v>9.3139800000000008</v>
      </c>
      <c r="O1362" s="63">
        <f>[1]ДНХБ!CQ$224</f>
        <v>16.144232000000002</v>
      </c>
      <c r="P1362" s="63">
        <f>[1]ДНХБ!DZ$224</f>
        <v>14.902367999999999</v>
      </c>
      <c r="Q1362" s="45">
        <f t="shared" si="441"/>
        <v>0</v>
      </c>
      <c r="R1362" s="45">
        <f t="shared" si="448"/>
        <v>0</v>
      </c>
    </row>
    <row r="1363" spans="2:18" s="41" customFormat="1" ht="29.25" customHeight="1" x14ac:dyDescent="0.25">
      <c r="B1363" s="71"/>
      <c r="C1363" s="3" t="s">
        <v>14</v>
      </c>
      <c r="D1363" s="61" t="s">
        <v>30</v>
      </c>
      <c r="E1363" s="73">
        <f>[1]ДНХБ!W$225</f>
        <v>6992</v>
      </c>
      <c r="F1363" s="63">
        <f>[1]ДНХБ!EE$225</f>
        <v>2345.1168000000002</v>
      </c>
      <c r="G1363" s="64">
        <f t="shared" ref="G1363:G1378" si="456">SUM(H1363:K1363)</f>
        <v>6992</v>
      </c>
      <c r="H1363" s="64">
        <f>[1]ДНХБ!G$225</f>
        <v>1905</v>
      </c>
      <c r="I1363" s="64">
        <f>[1]ДНХБ!K$225</f>
        <v>2037</v>
      </c>
      <c r="J1363" s="64">
        <f>[1]ДНХБ!O$225</f>
        <v>1850</v>
      </c>
      <c r="K1363" s="64">
        <f>[1]ДНХБ!V$225</f>
        <v>1200</v>
      </c>
      <c r="L1363" s="63">
        <f t="shared" ref="L1363:L1378" si="457">SUM(M1363:P1363)</f>
        <v>2345.1168000000007</v>
      </c>
      <c r="M1363" s="63">
        <f>[1]ДНХБ!BC$225</f>
        <v>638.93700000000013</v>
      </c>
      <c r="N1363" s="63">
        <f>[1]ДНХБ!BW$225</f>
        <v>683.2098000000002</v>
      </c>
      <c r="O1363" s="63">
        <f>[1]ДНХБ!CQ$225</f>
        <v>620.49000000000012</v>
      </c>
      <c r="P1363" s="63">
        <f>[1]ДНХБ!DZ$225</f>
        <v>402.48000000000019</v>
      </c>
      <c r="Q1363" s="45">
        <f t="shared" si="441"/>
        <v>0</v>
      </c>
      <c r="R1363" s="45">
        <f t="shared" si="448"/>
        <v>0</v>
      </c>
    </row>
    <row r="1364" spans="2:18" s="41" customFormat="1" ht="29.25" customHeight="1" x14ac:dyDescent="0.25">
      <c r="B1364" s="71"/>
      <c r="C1364" s="3" t="s">
        <v>20</v>
      </c>
      <c r="D1364" s="61" t="s">
        <v>30</v>
      </c>
      <c r="E1364" s="73">
        <f>[1]ДНХБ!W$226</f>
        <v>1277</v>
      </c>
      <c r="F1364" s="63">
        <f>[1]ДНХБ!EE$226</f>
        <v>336.933896</v>
      </c>
      <c r="G1364" s="64">
        <f t="shared" si="456"/>
        <v>1277</v>
      </c>
      <c r="H1364" s="64">
        <f>[1]ДНХБ!G$226</f>
        <v>335</v>
      </c>
      <c r="I1364" s="64">
        <f>[1]ДНХБ!K$226</f>
        <v>243</v>
      </c>
      <c r="J1364" s="64">
        <f>[1]ДНХБ!O$226</f>
        <v>400</v>
      </c>
      <c r="K1364" s="64">
        <f>[1]ДНХБ!V$226</f>
        <v>299</v>
      </c>
      <c r="L1364" s="63">
        <f t="shared" si="457"/>
        <v>336.93389599999995</v>
      </c>
      <c r="M1364" s="63">
        <f>[1]ДНХБ!BC$226</f>
        <v>88.389079999999979</v>
      </c>
      <c r="N1364" s="63">
        <f>[1]ДНХБ!BW$226</f>
        <v>64.115064000000004</v>
      </c>
      <c r="O1364" s="63">
        <f>[1]ДНХБ!CQ$226</f>
        <v>105.53919999999999</v>
      </c>
      <c r="P1364" s="63">
        <f>[1]ДНХБ!DZ$226</f>
        <v>78.890551999999971</v>
      </c>
      <c r="Q1364" s="45">
        <f t="shared" si="441"/>
        <v>0</v>
      </c>
      <c r="R1364" s="45">
        <f t="shared" si="448"/>
        <v>0</v>
      </c>
    </row>
    <row r="1365" spans="2:18" s="41" customFormat="1" ht="29.25" customHeight="1" x14ac:dyDescent="0.25">
      <c r="B1365" s="71"/>
      <c r="C1365" s="3" t="s">
        <v>68</v>
      </c>
      <c r="D1365" s="61" t="s">
        <v>30</v>
      </c>
      <c r="E1365" s="73">
        <f>[1]ДНХБ!W$227</f>
        <v>355</v>
      </c>
      <c r="F1365" s="63">
        <f>[1]ДНХБ!EE$227</f>
        <v>84.112989999999996</v>
      </c>
      <c r="G1365" s="64">
        <f t="shared" si="456"/>
        <v>355</v>
      </c>
      <c r="H1365" s="64">
        <f>[1]ДНХБ!G$227</f>
        <v>87</v>
      </c>
      <c r="I1365" s="64">
        <f>[1]ДНХБ!K$227</f>
        <v>64</v>
      </c>
      <c r="J1365" s="64">
        <f>[1]ДНХБ!O$227</f>
        <v>102</v>
      </c>
      <c r="K1365" s="64">
        <f>[1]ДНХБ!V$227</f>
        <v>102</v>
      </c>
      <c r="L1365" s="63">
        <f t="shared" si="457"/>
        <v>84.112989999999996</v>
      </c>
      <c r="M1365" s="63">
        <f>[1]ДНХБ!BC$227</f>
        <v>20.613605999999997</v>
      </c>
      <c r="N1365" s="63">
        <f>[1]ДНХБ!BW$227</f>
        <v>15.164031999999999</v>
      </c>
      <c r="O1365" s="63">
        <f>[1]ДНХБ!CQ$227</f>
        <v>24.167675999999997</v>
      </c>
      <c r="P1365" s="63">
        <f>[1]ДНХБ!DZ$227</f>
        <v>24.167675999999997</v>
      </c>
      <c r="Q1365" s="45">
        <f t="shared" si="441"/>
        <v>0</v>
      </c>
      <c r="R1365" s="45">
        <f t="shared" si="448"/>
        <v>0</v>
      </c>
    </row>
    <row r="1366" spans="2:18" s="41" customFormat="1" ht="29.25" customHeight="1" x14ac:dyDescent="0.25">
      <c r="B1366" s="71"/>
      <c r="C1366" s="3" t="s">
        <v>52</v>
      </c>
      <c r="D1366" s="61" t="s">
        <v>30</v>
      </c>
      <c r="E1366" s="73">
        <f>[1]ДНХБ!W$228</f>
        <v>448</v>
      </c>
      <c r="F1366" s="63">
        <f>[1]ДНХБ!EE$228</f>
        <v>99.636992000000035</v>
      </c>
      <c r="G1366" s="64">
        <f t="shared" si="456"/>
        <v>448</v>
      </c>
      <c r="H1366" s="64">
        <f>[1]ДНХБ!G$228</f>
        <v>119</v>
      </c>
      <c r="I1366" s="64">
        <f>[1]ДНХБ!K$228</f>
        <v>83</v>
      </c>
      <c r="J1366" s="64">
        <f>[1]ДНХБ!O$228</f>
        <v>143</v>
      </c>
      <c r="K1366" s="64">
        <f>[1]ДНХБ!V$228</f>
        <v>103</v>
      </c>
      <c r="L1366" s="63">
        <f t="shared" si="457"/>
        <v>99.636992000000021</v>
      </c>
      <c r="M1366" s="63">
        <f>[1]ДНХБ!BC$228</f>
        <v>26.466076000000005</v>
      </c>
      <c r="N1366" s="63">
        <f>[1]ДНХБ!BW$228</f>
        <v>18.459532000000003</v>
      </c>
      <c r="O1366" s="63">
        <f>[1]ДНХБ!CQ$228</f>
        <v>31.803772000000002</v>
      </c>
      <c r="P1366" s="63">
        <f>[1]ДНХБ!DZ$228</f>
        <v>22.907612000000004</v>
      </c>
      <c r="Q1366" s="45">
        <f t="shared" si="441"/>
        <v>0</v>
      </c>
      <c r="R1366" s="45">
        <f t="shared" si="448"/>
        <v>0</v>
      </c>
    </row>
    <row r="1367" spans="2:18" s="41" customFormat="1" ht="29.25" customHeight="1" x14ac:dyDescent="0.25">
      <c r="B1367" s="71"/>
      <c r="C1367" s="3" t="s">
        <v>31</v>
      </c>
      <c r="D1367" s="61" t="s">
        <v>30</v>
      </c>
      <c r="E1367" s="73">
        <f>[1]ДНХБ!W$229</f>
        <v>491</v>
      </c>
      <c r="F1367" s="63">
        <f>[1]ДНХБ!EE$229</f>
        <v>90.664132000000009</v>
      </c>
      <c r="G1367" s="64">
        <f t="shared" si="456"/>
        <v>491</v>
      </c>
      <c r="H1367" s="64">
        <f>[1]ДНХБ!G$229</f>
        <v>57</v>
      </c>
      <c r="I1367" s="64">
        <f>[1]ДНХБ!K$229</f>
        <v>69</v>
      </c>
      <c r="J1367" s="64">
        <f>[1]ДНХБ!O$229</f>
        <v>203</v>
      </c>
      <c r="K1367" s="64">
        <f>[1]ДНХБ!V$229</f>
        <v>162</v>
      </c>
      <c r="L1367" s="63">
        <f t="shared" si="457"/>
        <v>90.664132000000023</v>
      </c>
      <c r="M1367" s="63">
        <f>[1]ДНХБ!BC$229</f>
        <v>10.525164</v>
      </c>
      <c r="N1367" s="63">
        <f>[1]ДНХБ!BW$229</f>
        <v>12.740988000000002</v>
      </c>
      <c r="O1367" s="63">
        <f>[1]ДНХБ!CQ$229</f>
        <v>37.484356000000005</v>
      </c>
      <c r="P1367" s="63">
        <f>[1]ДНХБ!DZ$229</f>
        <v>29.913624000000006</v>
      </c>
      <c r="Q1367" s="45">
        <f t="shared" si="441"/>
        <v>0</v>
      </c>
      <c r="R1367" s="45">
        <f t="shared" si="448"/>
        <v>0</v>
      </c>
    </row>
    <row r="1368" spans="2:18" s="41" customFormat="1" ht="29.25" customHeight="1" x14ac:dyDescent="0.25">
      <c r="B1368" s="71"/>
      <c r="C1368" s="3" t="s">
        <v>21</v>
      </c>
      <c r="D1368" s="61" t="s">
        <v>30</v>
      </c>
      <c r="E1368" s="73">
        <f>[1]ДНХБ!W$230</f>
        <v>1702</v>
      </c>
      <c r="F1368" s="63">
        <f>[1]ДНХБ!EE$230</f>
        <v>269.40617600000007</v>
      </c>
      <c r="G1368" s="64">
        <f t="shared" si="456"/>
        <v>1702</v>
      </c>
      <c r="H1368" s="64">
        <f>[1]ДНХБ!G$230</f>
        <v>189</v>
      </c>
      <c r="I1368" s="64">
        <f>[1]ДНХБ!K$230</f>
        <v>172</v>
      </c>
      <c r="J1368" s="64">
        <f>[1]ДНХБ!O$230</f>
        <v>300</v>
      </c>
      <c r="K1368" s="64">
        <f>[1]ДНХБ!V$230</f>
        <v>1041</v>
      </c>
      <c r="L1368" s="63">
        <f t="shared" si="457"/>
        <v>269.40617600000007</v>
      </c>
      <c r="M1368" s="63">
        <f>[1]ДНХБ!BC$230</f>
        <v>29.916432000000004</v>
      </c>
      <c r="N1368" s="63">
        <f>[1]ДНХБ!BW$230</f>
        <v>27.225536000000005</v>
      </c>
      <c r="O1368" s="63">
        <f>[1]ДНХБ!CQ$230</f>
        <v>47.486400000000003</v>
      </c>
      <c r="P1368" s="63">
        <f>[1]ДНХБ!DZ$230</f>
        <v>164.77780800000005</v>
      </c>
      <c r="Q1368" s="45">
        <f t="shared" si="441"/>
        <v>0</v>
      </c>
      <c r="R1368" s="45">
        <f t="shared" si="448"/>
        <v>0</v>
      </c>
    </row>
    <row r="1369" spans="2:18" s="41" customFormat="1" ht="29.25" customHeight="1" x14ac:dyDescent="0.25">
      <c r="B1369" s="71"/>
      <c r="C1369" s="3" t="s">
        <v>106</v>
      </c>
      <c r="D1369" s="61" t="s">
        <v>30</v>
      </c>
      <c r="E1369" s="73">
        <f>[1]ДНХБ!W$231</f>
        <v>1075</v>
      </c>
      <c r="F1369" s="63">
        <f>[1]ДНХБ!EE$231</f>
        <v>272.23299999999995</v>
      </c>
      <c r="G1369" s="64">
        <f t="shared" si="456"/>
        <v>1075</v>
      </c>
      <c r="H1369" s="64">
        <f>[1]ДНХБ!G$231</f>
        <v>221</v>
      </c>
      <c r="I1369" s="64">
        <f>[1]ДНХБ!K$231</f>
        <v>254</v>
      </c>
      <c r="J1369" s="64">
        <f>[1]ДНХБ!O$231</f>
        <v>300</v>
      </c>
      <c r="K1369" s="64">
        <f>[1]ДНХБ!V$231</f>
        <v>300</v>
      </c>
      <c r="L1369" s="63">
        <f t="shared" si="457"/>
        <v>272.23299999999995</v>
      </c>
      <c r="M1369" s="63">
        <f>[1]ДНХБ!BC$231</f>
        <v>55.966039999999992</v>
      </c>
      <c r="N1369" s="63">
        <f>[1]ДНХБ!BW$231</f>
        <v>64.322959999999995</v>
      </c>
      <c r="O1369" s="63">
        <f>[1]ДНХБ!CQ$231</f>
        <v>75.97199999999998</v>
      </c>
      <c r="P1369" s="63">
        <f>[1]ДНХБ!DZ$231</f>
        <v>75.97199999999998</v>
      </c>
      <c r="Q1369" s="45">
        <f t="shared" si="441"/>
        <v>0</v>
      </c>
      <c r="R1369" s="45">
        <f t="shared" si="448"/>
        <v>0</v>
      </c>
    </row>
    <row r="1370" spans="2:18" s="41" customFormat="1" ht="29.25" customHeight="1" x14ac:dyDescent="0.25">
      <c r="B1370" s="71"/>
      <c r="C1370" s="3" t="s">
        <v>107</v>
      </c>
      <c r="D1370" s="61" t="s">
        <v>30</v>
      </c>
      <c r="E1370" s="73">
        <f>[1]ДНХБ!W$232</f>
        <v>666</v>
      </c>
      <c r="F1370" s="63">
        <f>[1]ДНХБ!EE$232</f>
        <v>304.726968</v>
      </c>
      <c r="G1370" s="64">
        <f t="shared" si="456"/>
        <v>666</v>
      </c>
      <c r="H1370" s="64">
        <f>[1]ДНХБ!G$232</f>
        <v>201</v>
      </c>
      <c r="I1370" s="64">
        <f>[1]ДНХБ!K$232</f>
        <v>99</v>
      </c>
      <c r="J1370" s="64">
        <f>[1]ДНХБ!O$232</f>
        <v>203</v>
      </c>
      <c r="K1370" s="64">
        <f>[1]ДНХБ!V$232</f>
        <v>163</v>
      </c>
      <c r="L1370" s="63">
        <f t="shared" si="457"/>
        <v>304.72696800000006</v>
      </c>
      <c r="M1370" s="63">
        <f>[1]ДНХБ!BC$232</f>
        <v>91.967148000000009</v>
      </c>
      <c r="N1370" s="63">
        <f>[1]ДНХБ!BW$232</f>
        <v>45.297252</v>
      </c>
      <c r="O1370" s="63">
        <f>[1]ДНХБ!CQ$232</f>
        <v>92.882244</v>
      </c>
      <c r="P1370" s="63">
        <f>[1]ДНХБ!DZ$232</f>
        <v>74.580324000000005</v>
      </c>
      <c r="Q1370" s="45">
        <f t="shared" si="441"/>
        <v>0</v>
      </c>
      <c r="R1370" s="45">
        <f t="shared" si="448"/>
        <v>0</v>
      </c>
    </row>
    <row r="1371" spans="2:18" s="41" customFormat="1" ht="29.25" customHeight="1" x14ac:dyDescent="0.25">
      <c r="B1371" s="71"/>
      <c r="C1371" s="3" t="s">
        <v>108</v>
      </c>
      <c r="D1371" s="61" t="s">
        <v>30</v>
      </c>
      <c r="E1371" s="73">
        <f>[1]ДНХБ!W$233</f>
        <v>216</v>
      </c>
      <c r="F1371" s="63">
        <f>[1]ДНХБ!EE$233</f>
        <v>41.41238400000001</v>
      </c>
      <c r="G1371" s="64">
        <f t="shared" si="456"/>
        <v>216</v>
      </c>
      <c r="H1371" s="64">
        <f>[1]ДНХБ!G$233</f>
        <v>61</v>
      </c>
      <c r="I1371" s="64">
        <f>[1]ДНХБ!K$233</f>
        <v>45</v>
      </c>
      <c r="J1371" s="64">
        <f>[1]ДНХБ!O$233</f>
        <v>62</v>
      </c>
      <c r="K1371" s="64">
        <f>[1]ДНХБ!V$233</f>
        <v>48</v>
      </c>
      <c r="L1371" s="63">
        <f t="shared" si="457"/>
        <v>41.412384000000017</v>
      </c>
      <c r="M1371" s="63">
        <f>[1]ДНХБ!BC$233</f>
        <v>11.695164000000004</v>
      </c>
      <c r="N1371" s="63">
        <f>[1]ДНХБ!BW$233</f>
        <v>8.6275800000000018</v>
      </c>
      <c r="O1371" s="63">
        <f>[1]ДНХБ!CQ$233</f>
        <v>11.886888000000003</v>
      </c>
      <c r="P1371" s="63">
        <f>[1]ДНХБ!DZ$233</f>
        <v>9.202752000000002</v>
      </c>
      <c r="Q1371" s="45">
        <f t="shared" si="441"/>
        <v>0</v>
      </c>
      <c r="R1371" s="45">
        <f t="shared" si="448"/>
        <v>0</v>
      </c>
    </row>
    <row r="1372" spans="2:18" s="41" customFormat="1" ht="29.25" customHeight="1" x14ac:dyDescent="0.25">
      <c r="B1372" s="71"/>
      <c r="C1372" s="3" t="s">
        <v>53</v>
      </c>
      <c r="D1372" s="61" t="s">
        <v>30</v>
      </c>
      <c r="E1372" s="73">
        <f>[1]ДНХБ!W$234</f>
        <v>214</v>
      </c>
      <c r="F1372" s="63">
        <f>[1]ДНХБ!EE$234</f>
        <v>47.594456000000008</v>
      </c>
      <c r="G1372" s="64">
        <f t="shared" si="456"/>
        <v>214</v>
      </c>
      <c r="H1372" s="64">
        <f>[1]ДНХБ!G$234</f>
        <v>64</v>
      </c>
      <c r="I1372" s="64">
        <f>[1]ДНХБ!K$234</f>
        <v>40</v>
      </c>
      <c r="J1372" s="64">
        <f>[1]ДНХБ!O$234</f>
        <v>62</v>
      </c>
      <c r="K1372" s="64">
        <f>[1]ДНХБ!V$234</f>
        <v>48</v>
      </c>
      <c r="L1372" s="63">
        <f t="shared" si="457"/>
        <v>47.594456000000008</v>
      </c>
      <c r="M1372" s="63">
        <f>[1]ДНХБ!BC$234</f>
        <v>14.233856000000001</v>
      </c>
      <c r="N1372" s="63">
        <f>[1]ДНХБ!BW$234</f>
        <v>8.8961600000000018</v>
      </c>
      <c r="O1372" s="63">
        <f>[1]ДНХБ!CQ$234</f>
        <v>13.789048000000001</v>
      </c>
      <c r="P1372" s="63">
        <f>[1]ДНХБ!DZ$234</f>
        <v>10.675392000000002</v>
      </c>
      <c r="Q1372" s="45">
        <f t="shared" si="441"/>
        <v>0</v>
      </c>
      <c r="R1372" s="45">
        <f t="shared" si="448"/>
        <v>0</v>
      </c>
    </row>
    <row r="1373" spans="2:18" s="41" customFormat="1" ht="29.25" customHeight="1" x14ac:dyDescent="0.25">
      <c r="B1373" s="71"/>
      <c r="C1373" s="3" t="s">
        <v>84</v>
      </c>
      <c r="D1373" s="61" t="s">
        <v>30</v>
      </c>
      <c r="E1373" s="73">
        <f>[1]ДНХБ!W$235</f>
        <v>476</v>
      </c>
      <c r="F1373" s="63">
        <f>[1]ДНХБ!EE$235</f>
        <v>87.894352000000012</v>
      </c>
      <c r="G1373" s="64">
        <f t="shared" si="456"/>
        <v>476</v>
      </c>
      <c r="H1373" s="64">
        <f>[1]ДНХБ!G$235</f>
        <v>99</v>
      </c>
      <c r="I1373" s="64">
        <f>[1]ДНХБ!K$235</f>
        <v>81</v>
      </c>
      <c r="J1373" s="64">
        <f>[1]ДНХБ!O$235</f>
        <v>143</v>
      </c>
      <c r="K1373" s="64">
        <f>[1]ДНХБ!V$235</f>
        <v>153</v>
      </c>
      <c r="L1373" s="63">
        <f t="shared" si="457"/>
        <v>87.894352000000012</v>
      </c>
      <c r="M1373" s="63">
        <f>[1]ДНХБ!BC$235</f>
        <v>18.280548000000003</v>
      </c>
      <c r="N1373" s="63">
        <f>[1]ДНХБ!BW$235</f>
        <v>14.956812000000003</v>
      </c>
      <c r="O1373" s="63">
        <f>[1]ДНХБ!CQ$235</f>
        <v>26.405236000000006</v>
      </c>
      <c r="P1373" s="63">
        <f>[1]ДНХБ!DZ$235</f>
        <v>28.251756000000004</v>
      </c>
      <c r="Q1373" s="45">
        <f t="shared" si="441"/>
        <v>0</v>
      </c>
      <c r="R1373" s="45">
        <f t="shared" si="448"/>
        <v>0</v>
      </c>
    </row>
    <row r="1374" spans="2:18" s="41" customFormat="1" ht="29.25" customHeight="1" x14ac:dyDescent="0.25">
      <c r="B1374" s="71"/>
      <c r="C1374" s="3" t="s">
        <v>88</v>
      </c>
      <c r="D1374" s="61" t="s">
        <v>30</v>
      </c>
      <c r="E1374" s="73">
        <f>[1]ДНХБ!W$236</f>
        <v>310</v>
      </c>
      <c r="F1374" s="63">
        <f>[1]ДНХБ!EE$236</f>
        <v>68.945240000000027</v>
      </c>
      <c r="G1374" s="64">
        <f t="shared" si="456"/>
        <v>310</v>
      </c>
      <c r="H1374" s="64">
        <f>[1]ДНХБ!G$236</f>
        <v>47</v>
      </c>
      <c r="I1374" s="64">
        <f>[1]ДНХБ!K$236</f>
        <v>96</v>
      </c>
      <c r="J1374" s="64">
        <f>[1]ДНХБ!O$236</f>
        <v>83</v>
      </c>
      <c r="K1374" s="64">
        <f>[1]ДНХБ!V$236</f>
        <v>84</v>
      </c>
      <c r="L1374" s="63">
        <f t="shared" si="457"/>
        <v>68.945240000000013</v>
      </c>
      <c r="M1374" s="63">
        <f>[1]ДНХБ!BC$236</f>
        <v>10.452988000000005</v>
      </c>
      <c r="N1374" s="63">
        <f>[1]ДНХБ!BW$236</f>
        <v>21.350784000000004</v>
      </c>
      <c r="O1374" s="63">
        <f>[1]ДНХБ!CQ$236</f>
        <v>18.459532000000003</v>
      </c>
      <c r="P1374" s="63">
        <f>[1]ДНХБ!DZ$236</f>
        <v>18.681936000000004</v>
      </c>
      <c r="Q1374" s="45">
        <f t="shared" si="441"/>
        <v>0</v>
      </c>
      <c r="R1374" s="45">
        <f t="shared" si="448"/>
        <v>0</v>
      </c>
    </row>
    <row r="1375" spans="2:18" s="41" customFormat="1" ht="29.25" customHeight="1" x14ac:dyDescent="0.25">
      <c r="B1375" s="71"/>
      <c r="C1375" s="3" t="s">
        <v>89</v>
      </c>
      <c r="D1375" s="61" t="s">
        <v>30</v>
      </c>
      <c r="E1375" s="73">
        <f>[1]ДНХБ!W$237</f>
        <v>447</v>
      </c>
      <c r="F1375" s="63">
        <f>[1]ДНХБ!EE$237</f>
        <v>188.34613200000001</v>
      </c>
      <c r="G1375" s="64">
        <f t="shared" si="456"/>
        <v>447</v>
      </c>
      <c r="H1375" s="64">
        <f>[1]ДНХБ!G$237</f>
        <v>107</v>
      </c>
      <c r="I1375" s="64">
        <f>[1]ДНХБ!K$237</f>
        <v>94</v>
      </c>
      <c r="J1375" s="64">
        <f>[1]ДНХБ!O$237</f>
        <v>143</v>
      </c>
      <c r="K1375" s="64">
        <f>[1]ДНХБ!V$237</f>
        <v>103</v>
      </c>
      <c r="L1375" s="63">
        <f t="shared" si="457"/>
        <v>188.34613200000001</v>
      </c>
      <c r="M1375" s="63">
        <f>[1]ДНХБ!BC$237</f>
        <v>45.085091999999989</v>
      </c>
      <c r="N1375" s="63">
        <f>[1]ДНХБ!BW$237</f>
        <v>39.607463999999993</v>
      </c>
      <c r="O1375" s="63">
        <f>[1]ДНХБ!CQ$237</f>
        <v>60.253907999999996</v>
      </c>
      <c r="P1375" s="63">
        <f>[1]ДНХБ!DZ$237</f>
        <v>43.399668000000005</v>
      </c>
      <c r="Q1375" s="45">
        <f t="shared" si="441"/>
        <v>0</v>
      </c>
      <c r="R1375" s="45">
        <f t="shared" si="448"/>
        <v>0</v>
      </c>
    </row>
    <row r="1376" spans="2:18" s="41" customFormat="1" ht="29.25" customHeight="1" x14ac:dyDescent="0.25">
      <c r="B1376" s="71"/>
      <c r="C1376" s="3" t="s">
        <v>81</v>
      </c>
      <c r="D1376" s="61" t="s">
        <v>30</v>
      </c>
      <c r="E1376" s="73">
        <f>[1]ДНХБ!W$238</f>
        <v>46</v>
      </c>
      <c r="F1376" s="63">
        <f>[1]ДНХБ!EE$238</f>
        <v>11.649039999999998</v>
      </c>
      <c r="G1376" s="64">
        <f t="shared" si="456"/>
        <v>46</v>
      </c>
      <c r="H1376" s="64">
        <f>[1]ДНХБ!G$238</f>
        <v>21</v>
      </c>
      <c r="I1376" s="64">
        <f>[1]ДНХБ!K$238</f>
        <v>7</v>
      </c>
      <c r="J1376" s="64">
        <f>[1]ДНХБ!O$238</f>
        <v>9</v>
      </c>
      <c r="K1376" s="64">
        <f>[1]ДНХБ!V$238</f>
        <v>9</v>
      </c>
      <c r="L1376" s="63">
        <f t="shared" si="457"/>
        <v>11.649039999999998</v>
      </c>
      <c r="M1376" s="63">
        <f>[1]ДНХБ!BC$238</f>
        <v>5.318039999999999</v>
      </c>
      <c r="N1376" s="63">
        <f>[1]ДНХБ!BW$238</f>
        <v>1.7726799999999998</v>
      </c>
      <c r="O1376" s="63">
        <f>[1]ДНХБ!CQ$238</f>
        <v>2.2791599999999996</v>
      </c>
      <c r="P1376" s="63">
        <f>[1]ДНХБ!DZ$238</f>
        <v>2.2791599999999996</v>
      </c>
      <c r="Q1376" s="45">
        <f t="shared" si="441"/>
        <v>0</v>
      </c>
      <c r="R1376" s="45">
        <f t="shared" si="448"/>
        <v>0</v>
      </c>
    </row>
    <row r="1377" spans="2:18" s="41" customFormat="1" ht="29.25" customHeight="1" x14ac:dyDescent="0.25">
      <c r="B1377" s="71"/>
      <c r="C1377" s="3" t="s">
        <v>83</v>
      </c>
      <c r="D1377" s="61" t="s">
        <v>30</v>
      </c>
      <c r="E1377" s="73">
        <f>[1]ДНХБ!W$239</f>
        <v>398</v>
      </c>
      <c r="F1377" s="63">
        <f>[1]ДНХБ!EE$239</f>
        <v>88.516792000000024</v>
      </c>
      <c r="G1377" s="64">
        <f t="shared" si="456"/>
        <v>398</v>
      </c>
      <c r="H1377" s="64">
        <f>[1]ДНХБ!G$239</f>
        <v>100</v>
      </c>
      <c r="I1377" s="64">
        <f>[1]ДНХБ!K$239</f>
        <v>52</v>
      </c>
      <c r="J1377" s="64">
        <f>[1]ДНХБ!O$239</f>
        <v>143</v>
      </c>
      <c r="K1377" s="64">
        <f>[1]ДНХБ!V$239</f>
        <v>103</v>
      </c>
      <c r="L1377" s="63">
        <f t="shared" si="457"/>
        <v>88.516792000000009</v>
      </c>
      <c r="M1377" s="63">
        <f>[1]ДНХБ!BC$239</f>
        <v>22.240400000000001</v>
      </c>
      <c r="N1377" s="63">
        <f>[1]ДНХБ!BW$239</f>
        <v>11.565008000000002</v>
      </c>
      <c r="O1377" s="63">
        <f>[1]ДНХБ!CQ$239</f>
        <v>31.803772000000002</v>
      </c>
      <c r="P1377" s="63">
        <f>[1]ДНХБ!DZ$239</f>
        <v>22.907612000000004</v>
      </c>
      <c r="Q1377" s="45">
        <f t="shared" si="441"/>
        <v>0</v>
      </c>
      <c r="R1377" s="45">
        <f t="shared" si="448"/>
        <v>0</v>
      </c>
    </row>
    <row r="1378" spans="2:18" s="41" customFormat="1" ht="29.25" customHeight="1" x14ac:dyDescent="0.25">
      <c r="B1378" s="71"/>
      <c r="C1378" s="3" t="s">
        <v>54</v>
      </c>
      <c r="D1378" s="61" t="s">
        <v>30</v>
      </c>
      <c r="E1378" s="73">
        <f>[1]ДНХБ!W$240</f>
        <v>553</v>
      </c>
      <c r="F1378" s="63">
        <f>[1]ДНХБ!EE$240</f>
        <v>122.98941200000004</v>
      </c>
      <c r="G1378" s="64">
        <f t="shared" si="456"/>
        <v>553</v>
      </c>
      <c r="H1378" s="64">
        <f>[1]ДНХБ!G$240</f>
        <v>120</v>
      </c>
      <c r="I1378" s="64">
        <f>[1]ДНХБ!$K$240</f>
        <v>58</v>
      </c>
      <c r="J1378" s="64">
        <f>[1]ДНХБ!O$240</f>
        <v>213</v>
      </c>
      <c r="K1378" s="64">
        <f>[1]ДНХБ!V$240</f>
        <v>162</v>
      </c>
      <c r="L1378" s="63">
        <f t="shared" si="457"/>
        <v>122.98941200000004</v>
      </c>
      <c r="M1378" s="63">
        <f>[1]ДНХБ!BC$240</f>
        <v>26.688480000000006</v>
      </c>
      <c r="N1378" s="63">
        <f>[1]ДНХБ!BW$240</f>
        <v>12.899432000000003</v>
      </c>
      <c r="O1378" s="63">
        <f>[1]ДНХБ!CQ$240</f>
        <v>47.372052000000018</v>
      </c>
      <c r="P1378" s="63">
        <f>[1]ДНХБ!DZ$240</f>
        <v>36.029448000000009</v>
      </c>
      <c r="Q1378" s="45">
        <f t="shared" si="441"/>
        <v>0</v>
      </c>
      <c r="R1378" s="45">
        <f t="shared" si="448"/>
        <v>0</v>
      </c>
    </row>
    <row r="1379" spans="2:18" s="41" customFormat="1" ht="29.25" customHeight="1" x14ac:dyDescent="0.25">
      <c r="B1379" s="71"/>
      <c r="C1379" s="50" t="s">
        <v>36</v>
      </c>
      <c r="D1379" s="59" t="s">
        <v>30</v>
      </c>
      <c r="E1379" s="72">
        <f>SUM(E1380:E1397)</f>
        <v>35395</v>
      </c>
      <c r="F1379" s="72">
        <f t="shared" ref="F1379:P1379" si="458">SUM(F1380:F1397)</f>
        <v>9672.7970655679983</v>
      </c>
      <c r="G1379" s="72">
        <f t="shared" si="458"/>
        <v>35395</v>
      </c>
      <c r="H1379" s="72">
        <f t="shared" si="458"/>
        <v>8421</v>
      </c>
      <c r="I1379" s="72">
        <f t="shared" si="458"/>
        <v>7423</v>
      </c>
      <c r="J1379" s="72">
        <f t="shared" si="458"/>
        <v>9944</v>
      </c>
      <c r="K1379" s="72">
        <f t="shared" si="458"/>
        <v>9607</v>
      </c>
      <c r="L1379" s="72">
        <f t="shared" si="458"/>
        <v>9672.7970655679983</v>
      </c>
      <c r="M1379" s="72">
        <f t="shared" si="458"/>
        <v>2348.6827295879998</v>
      </c>
      <c r="N1379" s="72">
        <f t="shared" si="458"/>
        <v>2102.0138532120004</v>
      </c>
      <c r="O1379" s="72">
        <f t="shared" si="458"/>
        <v>2720.2555585920004</v>
      </c>
      <c r="P1379" s="72">
        <f t="shared" si="458"/>
        <v>2501.8449241759999</v>
      </c>
      <c r="Q1379" s="45">
        <f t="shared" si="441"/>
        <v>0</v>
      </c>
      <c r="R1379" s="45">
        <f t="shared" si="448"/>
        <v>0</v>
      </c>
    </row>
    <row r="1380" spans="2:18" s="41" customFormat="1" ht="29.25" customHeight="1" x14ac:dyDescent="0.25">
      <c r="B1380" s="71"/>
      <c r="C1380" s="13" t="s">
        <v>106</v>
      </c>
      <c r="D1380" s="61" t="s">
        <v>30</v>
      </c>
      <c r="E1380" s="73">
        <f>'[1]разовые без стом'!W$267</f>
        <v>1271</v>
      </c>
      <c r="F1380" s="63">
        <f>'[1]разовые без стом'!ER$267</f>
        <v>298.04980504000002</v>
      </c>
      <c r="G1380" s="64">
        <f>SUM(H1380:K1380)</f>
        <v>1271</v>
      </c>
      <c r="H1380" s="64">
        <f>'[1]разовые без стом'!G$267</f>
        <v>262</v>
      </c>
      <c r="I1380" s="64">
        <f>'[1]разовые без стом'!K$267</f>
        <v>179</v>
      </c>
      <c r="J1380" s="64">
        <f>'[1]разовые без стом'!O$267</f>
        <v>365</v>
      </c>
      <c r="K1380" s="64">
        <f>'[1]разовые без стом'!V$267</f>
        <v>465</v>
      </c>
      <c r="L1380" s="63">
        <f>SUM(M1380:P1380)</f>
        <v>298.04980503999997</v>
      </c>
      <c r="M1380" s="63">
        <f>'[1]разовые без стом'!BL$267</f>
        <v>61.439062879999994</v>
      </c>
      <c r="N1380" s="63">
        <f>'[1]разовые без стом'!CH$267</f>
        <v>41.975542959999999</v>
      </c>
      <c r="O1380" s="63">
        <f>'[1]разовые без стом'!DD$267</f>
        <v>85.592587599999987</v>
      </c>
      <c r="P1380" s="63">
        <f>'[1]разовые без стом'!EM$267</f>
        <v>109.0426116</v>
      </c>
      <c r="Q1380" s="45">
        <f t="shared" si="441"/>
        <v>0</v>
      </c>
      <c r="R1380" s="45">
        <f t="shared" si="448"/>
        <v>0</v>
      </c>
    </row>
    <row r="1381" spans="2:18" s="41" customFormat="1" ht="29.25" customHeight="1" x14ac:dyDescent="0.25">
      <c r="B1381" s="71"/>
      <c r="C1381" s="13" t="s">
        <v>14</v>
      </c>
      <c r="D1381" s="61" t="s">
        <v>30</v>
      </c>
      <c r="E1381" s="73">
        <f>'[1]разовые без стом'!W$268</f>
        <v>19435</v>
      </c>
      <c r="F1381" s="63">
        <f>'[1]разовые без стом'!ER$268</f>
        <v>6036.1300740000006</v>
      </c>
      <c r="G1381" s="64">
        <f t="shared" ref="G1381:G1397" si="459">SUM(H1381:K1381)</f>
        <v>19435</v>
      </c>
      <c r="H1381" s="64">
        <f>'[1]разовые без стом'!G$268</f>
        <v>5312</v>
      </c>
      <c r="I1381" s="64">
        <f>'[1]разовые без стом'!K$268</f>
        <v>4940</v>
      </c>
      <c r="J1381" s="64">
        <f>'[1]разовые без стом'!O$268</f>
        <v>5523</v>
      </c>
      <c r="K1381" s="64">
        <f>'[1]разовые без стом'!V$268</f>
        <v>3660</v>
      </c>
      <c r="L1381" s="63">
        <f t="shared" ref="L1381:L1397" si="460">SUM(M1381:P1381)</f>
        <v>6036.1300740000006</v>
      </c>
      <c r="M1381" s="63">
        <f>'[1]разовые без стом'!BL$268</f>
        <v>1649.8030848000003</v>
      </c>
      <c r="N1381" s="63">
        <f>'[1]разовые без стом'!CH$268</f>
        <v>1534.2671760000003</v>
      </c>
      <c r="O1381" s="63">
        <f>'[1]разовые без стом'!DD$268</f>
        <v>1715.3355492000001</v>
      </c>
      <c r="P1381" s="63">
        <f>'[1]разовые без стом'!EM$268</f>
        <v>1136.7242639999999</v>
      </c>
      <c r="Q1381" s="45">
        <f t="shared" si="441"/>
        <v>0</v>
      </c>
      <c r="R1381" s="45">
        <f t="shared" si="448"/>
        <v>0</v>
      </c>
    </row>
    <row r="1382" spans="2:18" s="41" customFormat="1" ht="29.25" customHeight="1" x14ac:dyDescent="0.25">
      <c r="B1382" s="71"/>
      <c r="C1382" s="13" t="s">
        <v>107</v>
      </c>
      <c r="D1382" s="61" t="s">
        <v>30</v>
      </c>
      <c r="E1382" s="73">
        <f>'[1]разовые без стом'!W$269</f>
        <v>686</v>
      </c>
      <c r="F1382" s="63">
        <f>'[1]разовые без стом'!ER$269</f>
        <v>290.65096132799999</v>
      </c>
      <c r="G1382" s="64">
        <f t="shared" si="459"/>
        <v>686</v>
      </c>
      <c r="H1382" s="64">
        <f>'[1]разовые без стом'!G$269</f>
        <v>94</v>
      </c>
      <c r="I1382" s="64">
        <f>'[1]разовые без стом'!K$269</f>
        <v>129</v>
      </c>
      <c r="J1382" s="64">
        <f>'[1]разовые без стом'!O$269</f>
        <v>164</v>
      </c>
      <c r="K1382" s="64">
        <f>'[1]разовые без стом'!V$269</f>
        <v>299</v>
      </c>
      <c r="L1382" s="63">
        <f t="shared" si="460"/>
        <v>290.65096132799994</v>
      </c>
      <c r="M1382" s="63">
        <f>'[1]разовые без стом'!BL$269</f>
        <v>39.826808111999995</v>
      </c>
      <c r="N1382" s="63">
        <f>'[1]разовые без стом'!CH$269</f>
        <v>54.655938791999993</v>
      </c>
      <c r="O1382" s="63">
        <f>'[1]разовые без стом'!DD$269</f>
        <v>69.485069471999992</v>
      </c>
      <c r="P1382" s="63">
        <f>'[1]разовые без стом'!EM$269</f>
        <v>126.68314495199998</v>
      </c>
      <c r="Q1382" s="45">
        <f t="shared" ref="Q1382:Q1445" si="461">E1382-G1382</f>
        <v>0</v>
      </c>
      <c r="R1382" s="45">
        <f t="shared" si="448"/>
        <v>0</v>
      </c>
    </row>
    <row r="1383" spans="2:18" s="41" customFormat="1" ht="29.25" customHeight="1" x14ac:dyDescent="0.25">
      <c r="B1383" s="71"/>
      <c r="C1383" s="13" t="s">
        <v>89</v>
      </c>
      <c r="D1383" s="61" t="s">
        <v>30</v>
      </c>
      <c r="E1383" s="73">
        <f>'[1]разовые без стом'!W$270</f>
        <v>1028</v>
      </c>
      <c r="F1383" s="63">
        <f>'[1]разовые без стом'!ER$270</f>
        <v>401.10057436800008</v>
      </c>
      <c r="G1383" s="64">
        <f t="shared" si="459"/>
        <v>1028</v>
      </c>
      <c r="H1383" s="64">
        <f>'[1]разовые без стом'!G$270</f>
        <v>135</v>
      </c>
      <c r="I1383" s="64">
        <f>'[1]разовые без стом'!K$270</f>
        <v>149</v>
      </c>
      <c r="J1383" s="64">
        <f>'[1]разовые без стом'!O$270</f>
        <v>275</v>
      </c>
      <c r="K1383" s="64">
        <f>'[1]разовые без стом'!V$270</f>
        <v>469</v>
      </c>
      <c r="L1383" s="63">
        <f t="shared" si="460"/>
        <v>401.10057436800003</v>
      </c>
      <c r="M1383" s="63">
        <f>'[1]разовые без стом'!BL$270</f>
        <v>52.673713560000003</v>
      </c>
      <c r="N1383" s="63">
        <f>'[1]разовые без стом'!CH$270</f>
        <v>58.136172744</v>
      </c>
      <c r="O1383" s="63">
        <f>'[1]разовые без стом'!DD$270</f>
        <v>107.2983054</v>
      </c>
      <c r="P1383" s="63">
        <f>'[1]разовые без стом'!EM$270</f>
        <v>182.99238266400002</v>
      </c>
      <c r="Q1383" s="45">
        <f t="shared" si="461"/>
        <v>0</v>
      </c>
      <c r="R1383" s="45">
        <f t="shared" si="448"/>
        <v>0</v>
      </c>
    </row>
    <row r="1384" spans="2:18" s="41" customFormat="1" ht="29.25" customHeight="1" x14ac:dyDescent="0.25">
      <c r="B1384" s="71"/>
      <c r="C1384" s="13" t="s">
        <v>20</v>
      </c>
      <c r="D1384" s="61" t="s">
        <v>30</v>
      </c>
      <c r="E1384" s="73">
        <f>'[1]разовые без стом'!W$271</f>
        <v>1723</v>
      </c>
      <c r="F1384" s="63">
        <f>'[1]разовые без стом'!ER$271</f>
        <v>420.96895630400002</v>
      </c>
      <c r="G1384" s="64">
        <f t="shared" si="459"/>
        <v>1723</v>
      </c>
      <c r="H1384" s="64">
        <f>'[1]разовые без стом'!G$271</f>
        <v>415</v>
      </c>
      <c r="I1384" s="64">
        <f>'[1]разовые без стом'!K$271</f>
        <v>398</v>
      </c>
      <c r="J1384" s="64">
        <f>'[1]разовые без стом'!O$271</f>
        <v>532</v>
      </c>
      <c r="K1384" s="64">
        <f>'[1]разовые без стом'!V$271</f>
        <v>378</v>
      </c>
      <c r="L1384" s="63">
        <f t="shared" si="460"/>
        <v>420.96895630400002</v>
      </c>
      <c r="M1384" s="63">
        <f>'[1]разовые без стом'!BL$271</f>
        <v>101.39414792000001</v>
      </c>
      <c r="N1384" s="63">
        <f>'[1]разовые без стом'!CH$271</f>
        <v>97.240652704000013</v>
      </c>
      <c r="O1384" s="63">
        <f>'[1]разовые без стом'!DD$271</f>
        <v>129.97996793600001</v>
      </c>
      <c r="P1384" s="63">
        <f>'[1]разовые без стом'!EM$271</f>
        <v>92.354187744000001</v>
      </c>
      <c r="Q1384" s="45">
        <f t="shared" si="461"/>
        <v>0</v>
      </c>
      <c r="R1384" s="45">
        <f t="shared" si="448"/>
        <v>0</v>
      </c>
    </row>
    <row r="1385" spans="2:18" s="41" customFormat="1" ht="29.25" customHeight="1" x14ac:dyDescent="0.25">
      <c r="B1385" s="71"/>
      <c r="C1385" s="13" t="s">
        <v>68</v>
      </c>
      <c r="D1385" s="61" t="s">
        <v>30</v>
      </c>
      <c r="E1385" s="73">
        <f>'[1]разовые без стом'!W$272</f>
        <v>1128</v>
      </c>
      <c r="F1385" s="63">
        <f>'[1]разовые без стом'!ER$272</f>
        <v>247.48837526399998</v>
      </c>
      <c r="G1385" s="64">
        <f t="shared" si="459"/>
        <v>1128</v>
      </c>
      <c r="H1385" s="64">
        <f>'[1]разовые без стом'!G$272</f>
        <v>228</v>
      </c>
      <c r="I1385" s="64">
        <f>'[1]разовые без стом'!K$272</f>
        <v>200</v>
      </c>
      <c r="J1385" s="64">
        <f>'[1]разовые без стом'!O$272</f>
        <v>320</v>
      </c>
      <c r="K1385" s="64">
        <f>'[1]разовые без стом'!V$272</f>
        <v>380</v>
      </c>
      <c r="L1385" s="63">
        <f t="shared" si="460"/>
        <v>247.48837526400001</v>
      </c>
      <c r="M1385" s="63">
        <f>'[1]разовые без стом'!BL$272</f>
        <v>50.02424606400001</v>
      </c>
      <c r="N1385" s="63">
        <f>'[1]разовые без стом'!CH$272</f>
        <v>43.880917600000004</v>
      </c>
      <c r="O1385" s="63">
        <f>'[1]разовые без стом'!DD$272</f>
        <v>70.20946816</v>
      </c>
      <c r="P1385" s="63">
        <f>'[1]разовые без стом'!EM$272</f>
        <v>83.373743439999998</v>
      </c>
      <c r="Q1385" s="45">
        <f t="shared" si="461"/>
        <v>0</v>
      </c>
      <c r="R1385" s="45">
        <f t="shared" si="448"/>
        <v>0</v>
      </c>
    </row>
    <row r="1386" spans="2:18" s="41" customFormat="1" ht="29.25" customHeight="1" x14ac:dyDescent="0.25">
      <c r="B1386" s="71"/>
      <c r="C1386" s="13" t="s">
        <v>108</v>
      </c>
      <c r="D1386" s="61" t="s">
        <v>30</v>
      </c>
      <c r="E1386" s="73">
        <f>'[1]разовые без стом'!W$273</f>
        <v>581</v>
      </c>
      <c r="F1386" s="63">
        <f>'[1]разовые без стом'!ER$273</f>
        <v>103.14866234400002</v>
      </c>
      <c r="G1386" s="64">
        <f t="shared" si="459"/>
        <v>581</v>
      </c>
      <c r="H1386" s="64">
        <f>'[1]разовые без стом'!G$273</f>
        <v>134</v>
      </c>
      <c r="I1386" s="64">
        <f>'[1]разовые без стом'!K$273</f>
        <v>157</v>
      </c>
      <c r="J1386" s="64">
        <f>'[1]разовые без стом'!O$273</f>
        <v>161</v>
      </c>
      <c r="K1386" s="64">
        <f>'[1]разовые без стом'!V$273</f>
        <v>129</v>
      </c>
      <c r="L1386" s="63">
        <f t="shared" si="460"/>
        <v>103.14866234400003</v>
      </c>
      <c r="M1386" s="63">
        <f>'[1]разовые без стом'!BL$273</f>
        <v>23.789880816</v>
      </c>
      <c r="N1386" s="63">
        <f>'[1]разовые без стом'!CH$273</f>
        <v>27.873218568000002</v>
      </c>
      <c r="O1386" s="63">
        <f>'[1]разовые без стом'!DD$273</f>
        <v>28.583364264000007</v>
      </c>
      <c r="P1386" s="63">
        <f>'[1]разовые без стом'!EM$273</f>
        <v>22.902198696000006</v>
      </c>
      <c r="Q1386" s="45">
        <f t="shared" si="461"/>
        <v>0</v>
      </c>
      <c r="R1386" s="45">
        <f t="shared" si="448"/>
        <v>0</v>
      </c>
    </row>
    <row r="1387" spans="2:18" s="41" customFormat="1" ht="29.25" customHeight="1" x14ac:dyDescent="0.25">
      <c r="B1387" s="71"/>
      <c r="C1387" s="13" t="s">
        <v>52</v>
      </c>
      <c r="D1387" s="61" t="s">
        <v>30</v>
      </c>
      <c r="E1387" s="73">
        <f>'[1]разовые без стом'!W$274</f>
        <v>926</v>
      </c>
      <c r="F1387" s="63">
        <f>'[1]разовые без стом'!ER$274</f>
        <v>190.70609230400001</v>
      </c>
      <c r="G1387" s="64">
        <f t="shared" si="459"/>
        <v>926</v>
      </c>
      <c r="H1387" s="64">
        <f>'[1]разовые без стом'!G$274</f>
        <v>240</v>
      </c>
      <c r="I1387" s="64">
        <f>'[1]разовые без стом'!K$274</f>
        <v>217</v>
      </c>
      <c r="J1387" s="64">
        <f>'[1]разовые без стом'!O$274</f>
        <v>278</v>
      </c>
      <c r="K1387" s="64">
        <f>'[1]разовые без стом'!V$274</f>
        <v>191</v>
      </c>
      <c r="L1387" s="63">
        <f t="shared" si="460"/>
        <v>190.70609230400001</v>
      </c>
      <c r="M1387" s="63">
        <f>'[1]разовые без стом'!BL$274</f>
        <v>49.427064960000003</v>
      </c>
      <c r="N1387" s="63">
        <f>'[1]разовые без стом'!CH$274</f>
        <v>44.690304568000002</v>
      </c>
      <c r="O1387" s="63">
        <f>'[1]разовые без стом'!DD$274</f>
        <v>57.253016912000007</v>
      </c>
      <c r="P1387" s="63">
        <f>'[1]разовые без стом'!EM$274</f>
        <v>39.335705864000005</v>
      </c>
      <c r="Q1387" s="45">
        <f t="shared" si="461"/>
        <v>0</v>
      </c>
      <c r="R1387" s="45">
        <f t="shared" si="448"/>
        <v>0</v>
      </c>
    </row>
    <row r="1388" spans="2:18" s="41" customFormat="1" ht="29.25" customHeight="1" x14ac:dyDescent="0.25">
      <c r="B1388" s="71"/>
      <c r="C1388" s="13" t="s">
        <v>83</v>
      </c>
      <c r="D1388" s="61" t="s">
        <v>30</v>
      </c>
      <c r="E1388" s="73">
        <f>'[1]разовые без стом'!W$275</f>
        <v>1301</v>
      </c>
      <c r="F1388" s="63">
        <f>'[1]разовые без стом'!ER$275</f>
        <v>267.93588130399996</v>
      </c>
      <c r="G1388" s="64">
        <f t="shared" si="459"/>
        <v>1301</v>
      </c>
      <c r="H1388" s="64">
        <f>'[1]разовые без стом'!G$275</f>
        <v>401</v>
      </c>
      <c r="I1388" s="64">
        <f>'[1]разовые без стом'!K$275</f>
        <v>53</v>
      </c>
      <c r="J1388" s="64">
        <f>'[1]разовые без стом'!O$275</f>
        <v>300</v>
      </c>
      <c r="K1388" s="64">
        <f>'[1]разовые без стом'!V$275</f>
        <v>547</v>
      </c>
      <c r="L1388" s="63">
        <f t="shared" si="460"/>
        <v>267.93588130399996</v>
      </c>
      <c r="M1388" s="63">
        <f>'[1]разовые без стом'!BL$275</f>
        <v>82.584387703999994</v>
      </c>
      <c r="N1388" s="63">
        <f>'[1]разовые без стом'!CH$275</f>
        <v>10.915143512</v>
      </c>
      <c r="O1388" s="63">
        <f>'[1]разовые без стом'!DD$275</f>
        <v>61.783831200000009</v>
      </c>
      <c r="P1388" s="63">
        <f>'[1]разовые без стом'!EM$275</f>
        <v>112.652518888</v>
      </c>
      <c r="Q1388" s="45">
        <f t="shared" si="461"/>
        <v>0</v>
      </c>
      <c r="R1388" s="45">
        <f t="shared" si="448"/>
        <v>0</v>
      </c>
    </row>
    <row r="1389" spans="2:18" s="41" customFormat="1" ht="29.25" customHeight="1" x14ac:dyDescent="0.25">
      <c r="B1389" s="71"/>
      <c r="C1389" s="13" t="s">
        <v>53</v>
      </c>
      <c r="D1389" s="61" t="s">
        <v>30</v>
      </c>
      <c r="E1389" s="73">
        <f>'[1]разовые без стом'!W$276</f>
        <v>13</v>
      </c>
      <c r="F1389" s="63">
        <f>'[1]разовые без стом'!ER$276</f>
        <v>2.6772993519999999</v>
      </c>
      <c r="G1389" s="64">
        <f t="shared" si="459"/>
        <v>13</v>
      </c>
      <c r="H1389" s="64">
        <f>'[1]разовые без стом'!G$276</f>
        <v>8</v>
      </c>
      <c r="I1389" s="64">
        <f>'[1]разовые без стом'!K$276</f>
        <v>5</v>
      </c>
      <c r="J1389" s="64">
        <f>'[1]разовые без стом'!O$276</f>
        <v>0</v>
      </c>
      <c r="K1389" s="64">
        <f>'[1]разовые без стом'!V$276</f>
        <v>0</v>
      </c>
      <c r="L1389" s="63">
        <f t="shared" si="460"/>
        <v>2.6772993520000004</v>
      </c>
      <c r="M1389" s="63">
        <f>'[1]разовые без стом'!BL$276</f>
        <v>1.6475688320000001</v>
      </c>
      <c r="N1389" s="63">
        <f>'[1]разовые без стом'!CH$276</f>
        <v>1.02973052</v>
      </c>
      <c r="O1389" s="63">
        <f>'[1]разовые без стом'!DD$276</f>
        <v>0</v>
      </c>
      <c r="P1389" s="63">
        <f>'[1]разовые без стом'!EM$276</f>
        <v>0</v>
      </c>
      <c r="Q1389" s="45">
        <f t="shared" si="461"/>
        <v>0</v>
      </c>
      <c r="R1389" s="45">
        <f t="shared" si="448"/>
        <v>0</v>
      </c>
    </row>
    <row r="1390" spans="2:18" s="41" customFormat="1" ht="29.25" customHeight="1" x14ac:dyDescent="0.25">
      <c r="B1390" s="71"/>
      <c r="C1390" s="5" t="s">
        <v>37</v>
      </c>
      <c r="D1390" s="61" t="s">
        <v>30</v>
      </c>
      <c r="E1390" s="73">
        <f>'[1]разовые без стом'!W$277</f>
        <v>732</v>
      </c>
      <c r="F1390" s="63">
        <f>'[1]разовые без стом'!ER$277</f>
        <v>210.44378971200001</v>
      </c>
      <c r="G1390" s="64">
        <f t="shared" si="459"/>
        <v>732</v>
      </c>
      <c r="H1390" s="64">
        <f>'[1]разовые без стом'!G$277</f>
        <v>75</v>
      </c>
      <c r="I1390" s="64">
        <f>'[1]разовые без стом'!K$277</f>
        <v>137</v>
      </c>
      <c r="J1390" s="64">
        <f>'[1]разовые без стом'!O$277</f>
        <v>240</v>
      </c>
      <c r="K1390" s="64">
        <f>'[1]разовые без стом'!V$277</f>
        <v>280</v>
      </c>
      <c r="L1390" s="63">
        <f t="shared" si="460"/>
        <v>210.44378971200001</v>
      </c>
      <c r="M1390" s="63">
        <f>'[1]разовые без стом'!BL$277</f>
        <v>21.561863699999996</v>
      </c>
      <c r="N1390" s="63">
        <f>'[1]разовые без стом'!CH$277</f>
        <v>39.386337691999998</v>
      </c>
      <c r="O1390" s="63">
        <f>'[1]разовые без стом'!DD$277</f>
        <v>68.997963839999997</v>
      </c>
      <c r="P1390" s="63">
        <f>'[1]разовые без стом'!EM$277</f>
        <v>80.497624479999999</v>
      </c>
      <c r="Q1390" s="45">
        <f t="shared" si="461"/>
        <v>0</v>
      </c>
      <c r="R1390" s="45">
        <f t="shared" si="448"/>
        <v>0</v>
      </c>
    </row>
    <row r="1391" spans="2:18" s="41" customFormat="1" ht="29.25" customHeight="1" x14ac:dyDescent="0.25">
      <c r="B1391" s="71"/>
      <c r="C1391" s="5" t="s">
        <v>31</v>
      </c>
      <c r="D1391" s="61" t="s">
        <v>30</v>
      </c>
      <c r="E1391" s="73">
        <f>'[1]разовые без стом'!W$278</f>
        <v>1625</v>
      </c>
      <c r="F1391" s="63">
        <f>'[1]разовые без стом'!ER$278</f>
        <v>277.85509700000006</v>
      </c>
      <c r="G1391" s="64">
        <f t="shared" si="459"/>
        <v>1625</v>
      </c>
      <c r="H1391" s="64">
        <f>'[1]разовые без стом'!G$278</f>
        <v>144</v>
      </c>
      <c r="I1391" s="64">
        <f>'[1]разовые без стом'!K$278</f>
        <v>236</v>
      </c>
      <c r="J1391" s="64">
        <f>'[1]разовые без стом'!O$278</f>
        <v>530</v>
      </c>
      <c r="K1391" s="64">
        <f>'[1]разовые без стом'!V$278</f>
        <v>715</v>
      </c>
      <c r="L1391" s="63">
        <f t="shared" si="460"/>
        <v>277.855097</v>
      </c>
      <c r="M1391" s="63">
        <f>'[1]разовые без стом'!BL$278</f>
        <v>24.622236288</v>
      </c>
      <c r="N1391" s="63">
        <f>'[1]разовые без стом'!CH$278</f>
        <v>40.353109472</v>
      </c>
      <c r="O1391" s="63">
        <f>'[1]разовые без стом'!DD$278</f>
        <v>90.623508560000005</v>
      </c>
      <c r="P1391" s="63">
        <f>'[1]разовые без стом'!EM$278</f>
        <v>122.25624268000001</v>
      </c>
      <c r="Q1391" s="45">
        <f t="shared" si="461"/>
        <v>0</v>
      </c>
      <c r="R1391" s="45">
        <f t="shared" si="448"/>
        <v>0</v>
      </c>
    </row>
    <row r="1392" spans="2:18" s="41" customFormat="1" ht="29.25" customHeight="1" x14ac:dyDescent="0.25">
      <c r="B1392" s="71"/>
      <c r="C1392" s="13" t="s">
        <v>21</v>
      </c>
      <c r="D1392" s="61" t="s">
        <v>30</v>
      </c>
      <c r="E1392" s="73">
        <f>'[1]разовые без стом'!W$279</f>
        <v>2391</v>
      </c>
      <c r="F1392" s="63">
        <f>'[1]разовые без стом'!ER$279</f>
        <v>350.46007900800009</v>
      </c>
      <c r="G1392" s="64">
        <f t="shared" si="459"/>
        <v>2391</v>
      </c>
      <c r="H1392" s="64">
        <f>'[1]разовые без стом'!G$279</f>
        <v>371</v>
      </c>
      <c r="I1392" s="64">
        <f>'[1]разовые без стом'!K$279</f>
        <v>326</v>
      </c>
      <c r="J1392" s="64">
        <f>'[1]разовые без стом'!$O$279</f>
        <v>620</v>
      </c>
      <c r="K1392" s="64">
        <f>'[1]разовые без стом'!V$279</f>
        <v>1074</v>
      </c>
      <c r="L1392" s="63">
        <f t="shared" si="460"/>
        <v>350.46007900800009</v>
      </c>
      <c r="M1392" s="63">
        <f>'[1]разовые без стом'!BL$279</f>
        <v>54.379209248000009</v>
      </c>
      <c r="N1392" s="63">
        <f>'[1]разовые без стом'!CH$279</f>
        <v>47.783348288000006</v>
      </c>
      <c r="O1392" s="63">
        <f>'[1]разовые без стом'!DD$279</f>
        <v>90.876306560000017</v>
      </c>
      <c r="P1392" s="63">
        <f>'[1]разовые без стом'!EM$279</f>
        <v>157.42121491200004</v>
      </c>
      <c r="Q1392" s="45">
        <f t="shared" si="461"/>
        <v>0</v>
      </c>
      <c r="R1392" s="45">
        <f t="shared" si="448"/>
        <v>0</v>
      </c>
    </row>
    <row r="1393" spans="2:18" s="41" customFormat="1" ht="29.25" customHeight="1" x14ac:dyDescent="0.25">
      <c r="B1393" s="71"/>
      <c r="C1393" s="13" t="s">
        <v>84</v>
      </c>
      <c r="D1393" s="61" t="s">
        <v>30</v>
      </c>
      <c r="E1393" s="73">
        <f>'[1]разовые без стом'!W$280</f>
        <v>268</v>
      </c>
      <c r="F1393" s="63">
        <f>'[1]разовые без стом'!ER$280</f>
        <v>45.824717536000009</v>
      </c>
      <c r="G1393" s="64">
        <f t="shared" si="459"/>
        <v>268</v>
      </c>
      <c r="H1393" s="64">
        <f>'[1]разовые без стом'!G$280</f>
        <v>60</v>
      </c>
      <c r="I1393" s="64">
        <f>'[1]разовые без стом'!K$280</f>
        <v>48</v>
      </c>
      <c r="J1393" s="64">
        <f>'[1]разовые без стом'!O$280</f>
        <v>52</v>
      </c>
      <c r="K1393" s="64">
        <f>'[1]разовые без стом'!V$280</f>
        <v>108</v>
      </c>
      <c r="L1393" s="63">
        <f t="shared" si="460"/>
        <v>45.824717535999994</v>
      </c>
      <c r="M1393" s="63">
        <f>'[1]разовые без стом'!BL$280</f>
        <v>10.259265119999998</v>
      </c>
      <c r="N1393" s="63">
        <f>'[1]разовые без стом'!CH$280</f>
        <v>8.2074120959999988</v>
      </c>
      <c r="O1393" s="63">
        <f>'[1]разовые без стом'!DD$280</f>
        <v>8.8913631039999999</v>
      </c>
      <c r="P1393" s="63">
        <f>'[1]разовые без стом'!EM$280</f>
        <v>18.466677216000001</v>
      </c>
      <c r="Q1393" s="45">
        <f t="shared" si="461"/>
        <v>0</v>
      </c>
      <c r="R1393" s="45">
        <f t="shared" si="448"/>
        <v>0</v>
      </c>
    </row>
    <row r="1394" spans="2:18" s="41" customFormat="1" ht="29.25" customHeight="1" x14ac:dyDescent="0.25">
      <c r="B1394" s="71"/>
      <c r="C1394" s="13" t="s">
        <v>88</v>
      </c>
      <c r="D1394" s="61" t="s">
        <v>30</v>
      </c>
      <c r="E1394" s="73">
        <f>'[1]разовые без стом'!W$281</f>
        <v>550</v>
      </c>
      <c r="F1394" s="63">
        <f>'[1]разовые без стом'!ER$281</f>
        <v>113.27035720000001</v>
      </c>
      <c r="G1394" s="64">
        <f t="shared" si="459"/>
        <v>550</v>
      </c>
      <c r="H1394" s="64">
        <f>'[1]разовые без стом'!G$281</f>
        <v>132</v>
      </c>
      <c r="I1394" s="64">
        <f>'[1]разовые без стом'!K$281</f>
        <v>88</v>
      </c>
      <c r="J1394" s="64">
        <f>'[1]разовые без стом'!O$281</f>
        <v>139</v>
      </c>
      <c r="K1394" s="64">
        <f>'[1]разовые без стом'!V$281</f>
        <v>191</v>
      </c>
      <c r="L1394" s="63">
        <f t="shared" si="460"/>
        <v>113.27035720000001</v>
      </c>
      <c r="M1394" s="63">
        <f>'[1]разовые без стом'!BL$281</f>
        <v>27.184885728000001</v>
      </c>
      <c r="N1394" s="63">
        <f>'[1]разовые без стом'!CH$281</f>
        <v>18.123257152000001</v>
      </c>
      <c r="O1394" s="63">
        <f>'[1]разовые без стом'!DD$281</f>
        <v>28.626508456000003</v>
      </c>
      <c r="P1394" s="63">
        <f>'[1]разовые без стом'!EM$281</f>
        <v>39.335705864000005</v>
      </c>
      <c r="Q1394" s="45">
        <f t="shared" si="461"/>
        <v>0</v>
      </c>
      <c r="R1394" s="45">
        <f t="shared" si="448"/>
        <v>0</v>
      </c>
    </row>
    <row r="1395" spans="2:18" s="41" customFormat="1" ht="29.25" customHeight="1" x14ac:dyDescent="0.25">
      <c r="B1395" s="71"/>
      <c r="C1395" s="13" t="s">
        <v>16</v>
      </c>
      <c r="D1395" s="61" t="s">
        <v>30</v>
      </c>
      <c r="E1395" s="73">
        <f>'[1]разовые без стом'!W$282</f>
        <v>565</v>
      </c>
      <c r="F1395" s="63">
        <f>'[1]разовые без стом'!ER$282</f>
        <v>174.68895548</v>
      </c>
      <c r="G1395" s="64">
        <f t="shared" si="459"/>
        <v>565</v>
      </c>
      <c r="H1395" s="64">
        <f>'[1]разовые без стом'!G$282</f>
        <v>132</v>
      </c>
      <c r="I1395" s="64">
        <f>'[1]разовые без стом'!K$282</f>
        <v>3</v>
      </c>
      <c r="J1395" s="64">
        <f>'[1]разовые без стом'!O$282</f>
        <v>146</v>
      </c>
      <c r="K1395" s="64">
        <f>'[1]разовые без стом'!V$282</f>
        <v>284</v>
      </c>
      <c r="L1395" s="63">
        <f t="shared" si="460"/>
        <v>174.68895548</v>
      </c>
      <c r="M1395" s="63">
        <f>'[1]разовые без стом'!BL$282</f>
        <v>40.812286944</v>
      </c>
      <c r="N1395" s="63">
        <f>'[1]разовые без стом'!CH$282</f>
        <v>0.92755197600000017</v>
      </c>
      <c r="O1395" s="63">
        <f>'[1]разовые без стом'!DD$282</f>
        <v>45.140862831999996</v>
      </c>
      <c r="P1395" s="63">
        <f>'[1]разовые без стом'!EM$282</f>
        <v>87.808253727999997</v>
      </c>
      <c r="Q1395" s="45">
        <f t="shared" si="461"/>
        <v>0</v>
      </c>
      <c r="R1395" s="45">
        <f t="shared" si="448"/>
        <v>0</v>
      </c>
    </row>
    <row r="1396" spans="2:18" s="41" customFormat="1" ht="29.25" customHeight="1" x14ac:dyDescent="0.25">
      <c r="B1396" s="71"/>
      <c r="C1396" s="5" t="s">
        <v>81</v>
      </c>
      <c r="D1396" s="61" t="s">
        <v>30</v>
      </c>
      <c r="E1396" s="73">
        <f>'[1]разовые без стом'!W$283</f>
        <v>1</v>
      </c>
      <c r="F1396" s="63">
        <f>'[1]разовые без стом'!ER$283</f>
        <v>0.23450023999999997</v>
      </c>
      <c r="G1396" s="64">
        <f t="shared" si="459"/>
        <v>1</v>
      </c>
      <c r="H1396" s="64">
        <f>'[1]разовые без стом'!G$283</f>
        <v>0</v>
      </c>
      <c r="I1396" s="64">
        <f>'[1]разовые без стом'!K$283</f>
        <v>1</v>
      </c>
      <c r="J1396" s="64">
        <f>'[1]разовые без стом'!O$283</f>
        <v>0</v>
      </c>
      <c r="K1396" s="64">
        <f>'[1]разовые без стом'!V$283</f>
        <v>0</v>
      </c>
      <c r="L1396" s="63">
        <f t="shared" si="460"/>
        <v>0.23450023999999997</v>
      </c>
      <c r="M1396" s="63">
        <f>'[1]разовые без стом'!BL$283</f>
        <v>0</v>
      </c>
      <c r="N1396" s="63">
        <f>'[1]разовые без стом'!CH$283</f>
        <v>0.23450023999999997</v>
      </c>
      <c r="O1396" s="63">
        <f>'[1]разовые без стом'!DD$283</f>
        <v>0</v>
      </c>
      <c r="P1396" s="63">
        <f>'[1]разовые без стом'!EM$283</f>
        <v>0</v>
      </c>
      <c r="Q1396" s="45">
        <f t="shared" si="461"/>
        <v>0</v>
      </c>
      <c r="R1396" s="45">
        <f t="shared" ref="R1396:R1461" si="462">F1396-L1396</f>
        <v>0</v>
      </c>
    </row>
    <row r="1397" spans="2:18" s="41" customFormat="1" ht="29.25" customHeight="1" x14ac:dyDescent="0.25">
      <c r="B1397" s="71"/>
      <c r="C1397" s="13" t="s">
        <v>54</v>
      </c>
      <c r="D1397" s="61" t="s">
        <v>30</v>
      </c>
      <c r="E1397" s="73">
        <f>'[1]разовые без стом'!W$284</f>
        <v>1171</v>
      </c>
      <c r="F1397" s="63">
        <f>'[1]разовые без стом'!ER$284</f>
        <v>241.16288778399999</v>
      </c>
      <c r="G1397" s="64">
        <f t="shared" si="459"/>
        <v>1171</v>
      </c>
      <c r="H1397" s="64">
        <f>'[1]разовые без стом'!G$284</f>
        <v>278</v>
      </c>
      <c r="I1397" s="64">
        <f>'[1]разовые без стом'!K$284</f>
        <v>157</v>
      </c>
      <c r="J1397" s="64">
        <f>'[1]разовые без стом'!O$284</f>
        <v>299</v>
      </c>
      <c r="K1397" s="64">
        <f>'[1]разовые без стом'!V$284</f>
        <v>437</v>
      </c>
      <c r="L1397" s="63">
        <f t="shared" si="460"/>
        <v>241.16288778399999</v>
      </c>
      <c r="M1397" s="63">
        <f>'[1]разовые без стом'!BL$284</f>
        <v>57.253016912</v>
      </c>
      <c r="N1397" s="63">
        <f>'[1]разовые без стом'!CH$284</f>
        <v>32.333538328000003</v>
      </c>
      <c r="O1397" s="63">
        <f>'[1]разовые без стом'!DD$284</f>
        <v>61.577885095999996</v>
      </c>
      <c r="P1397" s="63">
        <f>'[1]разовые без стом'!EM$284</f>
        <v>89.998447448000007</v>
      </c>
      <c r="Q1397" s="45">
        <f t="shared" si="461"/>
        <v>0</v>
      </c>
      <c r="R1397" s="45">
        <f t="shared" si="462"/>
        <v>0</v>
      </c>
    </row>
    <row r="1398" spans="2:18" s="41" customFormat="1" ht="29.25" customHeight="1" x14ac:dyDescent="0.25">
      <c r="B1398" s="71"/>
      <c r="C1398" s="50" t="s">
        <v>38</v>
      </c>
      <c r="D1398" s="59" t="s">
        <v>30</v>
      </c>
      <c r="E1398" s="72">
        <f>SUM(E1399:E1415)</f>
        <v>23635</v>
      </c>
      <c r="F1398" s="72">
        <f t="shared" ref="F1398:P1398" si="463">SUM(F1399:F1415)</f>
        <v>2646.4950000000008</v>
      </c>
      <c r="G1398" s="72">
        <f t="shared" si="463"/>
        <v>23635</v>
      </c>
      <c r="H1398" s="72">
        <f t="shared" si="463"/>
        <v>2109</v>
      </c>
      <c r="I1398" s="72">
        <f t="shared" si="463"/>
        <v>3184</v>
      </c>
      <c r="J1398" s="72">
        <f t="shared" si="463"/>
        <v>11684</v>
      </c>
      <c r="K1398" s="72">
        <f t="shared" si="463"/>
        <v>6658</v>
      </c>
      <c r="L1398" s="72">
        <f t="shared" si="463"/>
        <v>2646.4950000000003</v>
      </c>
      <c r="M1398" s="72">
        <f t="shared" si="463"/>
        <v>220.73969700000004</v>
      </c>
      <c r="N1398" s="72">
        <f t="shared" si="463"/>
        <v>322.56913499999996</v>
      </c>
      <c r="O1398" s="72">
        <f t="shared" si="463"/>
        <v>1344.2907509999995</v>
      </c>
      <c r="P1398" s="72">
        <f t="shared" si="463"/>
        <v>758.89541700000029</v>
      </c>
      <c r="Q1398" s="45">
        <f t="shared" si="461"/>
        <v>0</v>
      </c>
      <c r="R1398" s="45">
        <f t="shared" si="462"/>
        <v>0</v>
      </c>
    </row>
    <row r="1399" spans="2:18" s="41" customFormat="1" ht="29.25" customHeight="1" x14ac:dyDescent="0.25">
      <c r="B1399" s="71"/>
      <c r="C1399" s="7" t="s">
        <v>106</v>
      </c>
      <c r="D1399" s="61" t="s">
        <v>30</v>
      </c>
      <c r="E1399" s="73">
        <f>[1]иные!W$226</f>
        <v>407</v>
      </c>
      <c r="F1399" s="63">
        <f>[1]иные!EG$226</f>
        <v>35.677619999999997</v>
      </c>
      <c r="G1399" s="64">
        <f>SUM(H1399:K1399)</f>
        <v>407</v>
      </c>
      <c r="H1399" s="64">
        <f>[1]иные!G$226</f>
        <v>70</v>
      </c>
      <c r="I1399" s="64">
        <f>[1]иные!K$226</f>
        <v>218</v>
      </c>
      <c r="J1399" s="64">
        <f>[1]иные!O$226</f>
        <v>33</v>
      </c>
      <c r="K1399" s="64">
        <f>[1]иные!V$226</f>
        <v>86</v>
      </c>
      <c r="L1399" s="63">
        <f>SUM(M1399:P1399)</f>
        <v>35.677620000000005</v>
      </c>
      <c r="M1399" s="63">
        <f>[1]иные!BE$226</f>
        <v>6.1362000000000005</v>
      </c>
      <c r="N1399" s="63">
        <f>[1]иные!BY$226</f>
        <v>19.109879999999997</v>
      </c>
      <c r="O1399" s="63">
        <f>[1]иные!CS$226</f>
        <v>2.8927800000000001</v>
      </c>
      <c r="P1399" s="63">
        <f>[1]иные!EB$226</f>
        <v>7.5387600000000008</v>
      </c>
      <c r="Q1399" s="45">
        <f t="shared" si="461"/>
        <v>0</v>
      </c>
      <c r="R1399" s="45">
        <f t="shared" si="462"/>
        <v>0</v>
      </c>
    </row>
    <row r="1400" spans="2:18" s="41" customFormat="1" ht="29.25" customHeight="1" x14ac:dyDescent="0.25">
      <c r="B1400" s="71"/>
      <c r="C1400" s="7" t="s">
        <v>14</v>
      </c>
      <c r="D1400" s="61" t="s">
        <v>30</v>
      </c>
      <c r="E1400" s="73">
        <f>[1]иные!W$227</f>
        <v>20374</v>
      </c>
      <c r="F1400" s="63">
        <f>[1]иные!EG$227</f>
        <v>2365.4214000000006</v>
      </c>
      <c r="G1400" s="64">
        <f t="shared" ref="G1400:G1415" si="464">SUM(H1400:K1400)</f>
        <v>20374</v>
      </c>
      <c r="H1400" s="64">
        <f>[1]иные!G$227</f>
        <v>1384</v>
      </c>
      <c r="I1400" s="64">
        <f>[1]иные!K$227</f>
        <v>1590</v>
      </c>
      <c r="J1400" s="64">
        <f>[1]иные!O$227</f>
        <v>11300</v>
      </c>
      <c r="K1400" s="64">
        <f>[1]иные!V$227</f>
        <v>6100</v>
      </c>
      <c r="L1400" s="63">
        <f t="shared" ref="L1400:L1414" si="465">SUM(M1400:P1400)</f>
        <v>2365.4214000000002</v>
      </c>
      <c r="M1400" s="63">
        <f>[1]иные!BE$227</f>
        <v>160.68240000000003</v>
      </c>
      <c r="N1400" s="63">
        <f>[1]иные!BY$227</f>
        <v>184.59899999999999</v>
      </c>
      <c r="O1400" s="63">
        <f>[1]иные!CS$227</f>
        <v>1311.9299999999998</v>
      </c>
      <c r="P1400" s="63">
        <f>[1]иные!EB$227</f>
        <v>708.21000000000026</v>
      </c>
      <c r="Q1400" s="45">
        <f t="shared" si="461"/>
        <v>0</v>
      </c>
      <c r="R1400" s="45">
        <f t="shared" si="462"/>
        <v>0</v>
      </c>
    </row>
    <row r="1401" spans="2:18" s="41" customFormat="1" ht="29.25" customHeight="1" x14ac:dyDescent="0.25">
      <c r="B1401" s="71"/>
      <c r="C1401" s="7" t="s">
        <v>107</v>
      </c>
      <c r="D1401" s="61" t="s">
        <v>30</v>
      </c>
      <c r="E1401" s="73">
        <f>[1]иные!W$228</f>
        <v>221</v>
      </c>
      <c r="F1401" s="63">
        <f>[1]иные!EG$228</f>
        <v>35.00242200000001</v>
      </c>
      <c r="G1401" s="64">
        <f t="shared" si="464"/>
        <v>221</v>
      </c>
      <c r="H1401" s="64">
        <f>[1]иные!G$228</f>
        <v>40</v>
      </c>
      <c r="I1401" s="64">
        <f>[1]иные!K$228</f>
        <v>131</v>
      </c>
      <c r="J1401" s="64">
        <f>[1]иные!O$228</f>
        <v>20</v>
      </c>
      <c r="K1401" s="64">
        <f>[1]иные!V$228</f>
        <v>30</v>
      </c>
      <c r="L1401" s="63">
        <f t="shared" si="465"/>
        <v>35.002422000000003</v>
      </c>
      <c r="M1401" s="63">
        <f>[1]иные!BE$228</f>
        <v>6.33528</v>
      </c>
      <c r="N1401" s="63">
        <f>[1]иные!BY$228</f>
        <v>20.748042000000005</v>
      </c>
      <c r="O1401" s="63">
        <f>[1]иные!CS$228</f>
        <v>3.16764</v>
      </c>
      <c r="P1401" s="63">
        <f>[1]иные!EB$228</f>
        <v>4.7514599999999998</v>
      </c>
      <c r="Q1401" s="45">
        <f t="shared" si="461"/>
        <v>0</v>
      </c>
      <c r="R1401" s="45">
        <f t="shared" si="462"/>
        <v>0</v>
      </c>
    </row>
    <row r="1402" spans="2:18" s="41" customFormat="1" ht="29.25" customHeight="1" x14ac:dyDescent="0.25">
      <c r="B1402" s="71"/>
      <c r="C1402" s="7" t="s">
        <v>89</v>
      </c>
      <c r="D1402" s="61" t="s">
        <v>30</v>
      </c>
      <c r="E1402" s="73">
        <f>[1]иные!W$229</f>
        <v>0</v>
      </c>
      <c r="F1402" s="63">
        <f>[1]иные!EG$229</f>
        <v>0</v>
      </c>
      <c r="G1402" s="64">
        <f t="shared" si="464"/>
        <v>0</v>
      </c>
      <c r="H1402" s="64">
        <f>[1]иные!G$229</f>
        <v>0</v>
      </c>
      <c r="I1402" s="64">
        <f>[1]иные!K$229</f>
        <v>0</v>
      </c>
      <c r="J1402" s="64">
        <f>[1]иные!O$229</f>
        <v>0</v>
      </c>
      <c r="K1402" s="64">
        <f>[1]иные!V$229</f>
        <v>0</v>
      </c>
      <c r="L1402" s="63">
        <f t="shared" si="465"/>
        <v>0</v>
      </c>
      <c r="M1402" s="63">
        <f>[1]иные!BE$229</f>
        <v>0</v>
      </c>
      <c r="N1402" s="63">
        <f>[1]иные!BY$229</f>
        <v>0</v>
      </c>
      <c r="O1402" s="63">
        <f>[1]иные!CS$229</f>
        <v>0</v>
      </c>
      <c r="P1402" s="63">
        <f>[1]иные!EB$229</f>
        <v>0</v>
      </c>
      <c r="Q1402" s="45">
        <f t="shared" si="461"/>
        <v>0</v>
      </c>
      <c r="R1402" s="45">
        <f t="shared" si="462"/>
        <v>0</v>
      </c>
    </row>
    <row r="1403" spans="2:18" s="41" customFormat="1" ht="29.25" customHeight="1" x14ac:dyDescent="0.25">
      <c r="B1403" s="71"/>
      <c r="C1403" s="7" t="s">
        <v>20</v>
      </c>
      <c r="D1403" s="61" t="s">
        <v>30</v>
      </c>
      <c r="E1403" s="73">
        <f>[1]иные!W$230</f>
        <v>497</v>
      </c>
      <c r="F1403" s="63">
        <f>[1]иные!EG$230</f>
        <v>45.392004</v>
      </c>
      <c r="G1403" s="64">
        <f t="shared" si="464"/>
        <v>497</v>
      </c>
      <c r="H1403" s="64">
        <f>[1]иные!G$230</f>
        <v>98</v>
      </c>
      <c r="I1403" s="64">
        <f>[1]иные!K$230</f>
        <v>151</v>
      </c>
      <c r="J1403" s="64">
        <f>[1]иные!O$230</f>
        <v>77</v>
      </c>
      <c r="K1403" s="64">
        <f>[1]иные!V$230</f>
        <v>171</v>
      </c>
      <c r="L1403" s="63">
        <f t="shared" si="465"/>
        <v>45.392004</v>
      </c>
      <c r="M1403" s="63">
        <f>[1]иные!BE$230</f>
        <v>8.9505360000000014</v>
      </c>
      <c r="N1403" s="63">
        <f>[1]иные!BY$230</f>
        <v>13.791132000000001</v>
      </c>
      <c r="O1403" s="63">
        <f>[1]иные!CS$230</f>
        <v>7.0325640000000007</v>
      </c>
      <c r="P1403" s="63">
        <f>[1]иные!EB$230</f>
        <v>15.617771999999999</v>
      </c>
      <c r="Q1403" s="45">
        <f t="shared" si="461"/>
        <v>0</v>
      </c>
      <c r="R1403" s="45">
        <f t="shared" si="462"/>
        <v>0</v>
      </c>
    </row>
    <row r="1404" spans="2:18" s="41" customFormat="1" ht="29.25" customHeight="1" x14ac:dyDescent="0.25">
      <c r="B1404" s="71"/>
      <c r="C1404" s="7" t="s">
        <v>68</v>
      </c>
      <c r="D1404" s="61" t="s">
        <v>30</v>
      </c>
      <c r="E1404" s="73">
        <f>[1]иные!W$231</f>
        <v>429</v>
      </c>
      <c r="F1404" s="63">
        <f>[1]иные!EG$231</f>
        <v>35.185293000000001</v>
      </c>
      <c r="G1404" s="64">
        <f t="shared" si="464"/>
        <v>429</v>
      </c>
      <c r="H1404" s="64">
        <f>[1]иные!G$231</f>
        <v>134</v>
      </c>
      <c r="I1404" s="64">
        <f>[1]иные!K$231</f>
        <v>212</v>
      </c>
      <c r="J1404" s="64">
        <f>[1]иные!O$231</f>
        <v>53</v>
      </c>
      <c r="K1404" s="64">
        <f>[1]иные!V$231</f>
        <v>30</v>
      </c>
      <c r="L1404" s="63">
        <f t="shared" si="465"/>
        <v>35.185293000000001</v>
      </c>
      <c r="M1404" s="63">
        <f>[1]иные!BE$231</f>
        <v>10.990278</v>
      </c>
      <c r="N1404" s="63">
        <f>[1]иные!BY$231</f>
        <v>17.387604</v>
      </c>
      <c r="O1404" s="63">
        <f>[1]иные!CS$231</f>
        <v>4.3469010000000008</v>
      </c>
      <c r="P1404" s="63">
        <f>[1]иные!EB$231</f>
        <v>2.4605099999999998</v>
      </c>
      <c r="Q1404" s="45">
        <f t="shared" si="461"/>
        <v>0</v>
      </c>
      <c r="R1404" s="45">
        <f t="shared" si="462"/>
        <v>0</v>
      </c>
    </row>
    <row r="1405" spans="2:18" s="41" customFormat="1" ht="29.25" customHeight="1" x14ac:dyDescent="0.25">
      <c r="B1405" s="71"/>
      <c r="C1405" s="7" t="s">
        <v>108</v>
      </c>
      <c r="D1405" s="61" t="s">
        <v>30</v>
      </c>
      <c r="E1405" s="73">
        <f>[1]иные!W$232</f>
        <v>335</v>
      </c>
      <c r="F1405" s="63">
        <f>[1]иные!EG$232</f>
        <v>22.232610000000001</v>
      </c>
      <c r="G1405" s="64">
        <f t="shared" si="464"/>
        <v>335</v>
      </c>
      <c r="H1405" s="64">
        <f>[1]иные!G$232</f>
        <v>54</v>
      </c>
      <c r="I1405" s="64">
        <f>[1]иные!K$232</f>
        <v>196</v>
      </c>
      <c r="J1405" s="64">
        <f>[1]иные!O$232</f>
        <v>55</v>
      </c>
      <c r="K1405" s="64">
        <f>[1]иные!V$232</f>
        <v>30</v>
      </c>
      <c r="L1405" s="63">
        <f t="shared" si="465"/>
        <v>22.232610000000005</v>
      </c>
      <c r="M1405" s="63">
        <f>[1]иные!BE$232</f>
        <v>3.5837640000000004</v>
      </c>
      <c r="N1405" s="63">
        <f>[1]иные!BY$232</f>
        <v>13.007736000000001</v>
      </c>
      <c r="O1405" s="63">
        <f>[1]иные!CS$232</f>
        <v>3.6501300000000008</v>
      </c>
      <c r="P1405" s="63">
        <f>[1]иные!EB$232</f>
        <v>1.9909800000000004</v>
      </c>
      <c r="Q1405" s="45">
        <f t="shared" si="461"/>
        <v>0</v>
      </c>
      <c r="R1405" s="45">
        <f t="shared" si="462"/>
        <v>0</v>
      </c>
    </row>
    <row r="1406" spans="2:18" s="41" customFormat="1" ht="29.25" customHeight="1" x14ac:dyDescent="0.25">
      <c r="B1406" s="71"/>
      <c r="C1406" s="7" t="s">
        <v>52</v>
      </c>
      <c r="D1406" s="61" t="s">
        <v>30</v>
      </c>
      <c r="E1406" s="73">
        <f>[1]иные!W$233</f>
        <v>473</v>
      </c>
      <c r="F1406" s="63">
        <f>[1]иные!EG$233</f>
        <v>36.414378000000006</v>
      </c>
      <c r="G1406" s="64">
        <f t="shared" si="464"/>
        <v>473</v>
      </c>
      <c r="H1406" s="64">
        <f>[1]иные!G$233</f>
        <v>160</v>
      </c>
      <c r="I1406" s="64">
        <f>[1]иные!K$233</f>
        <v>229</v>
      </c>
      <c r="J1406" s="64">
        <f>[1]иные!O$233</f>
        <v>36</v>
      </c>
      <c r="K1406" s="64">
        <f>[1]иные!V$233</f>
        <v>48</v>
      </c>
      <c r="L1406" s="63">
        <f t="shared" si="465"/>
        <v>36.414377999999999</v>
      </c>
      <c r="M1406" s="63">
        <f>[1]иные!BE$233</f>
        <v>12.317760000000003</v>
      </c>
      <c r="N1406" s="63">
        <f>[1]иные!BY$233</f>
        <v>17.629794</v>
      </c>
      <c r="O1406" s="63">
        <f>[1]иные!CS$233</f>
        <v>2.771496</v>
      </c>
      <c r="P1406" s="63">
        <f>[1]иные!EB$233</f>
        <v>3.6953279999999999</v>
      </c>
      <c r="Q1406" s="45">
        <f t="shared" si="461"/>
        <v>0</v>
      </c>
      <c r="R1406" s="45">
        <f t="shared" si="462"/>
        <v>0</v>
      </c>
    </row>
    <row r="1407" spans="2:18" s="41" customFormat="1" ht="29.25" customHeight="1" x14ac:dyDescent="0.25">
      <c r="B1407" s="71"/>
      <c r="C1407" s="7" t="s">
        <v>83</v>
      </c>
      <c r="D1407" s="61" t="s">
        <v>30</v>
      </c>
      <c r="E1407" s="73">
        <f>[1]иные!W$234</f>
        <v>11</v>
      </c>
      <c r="F1407" s="63">
        <f>[1]иные!EG$234</f>
        <v>0.8468460000000001</v>
      </c>
      <c r="G1407" s="64">
        <f t="shared" si="464"/>
        <v>11</v>
      </c>
      <c r="H1407" s="64">
        <f>[1]иные!G$234</f>
        <v>5</v>
      </c>
      <c r="I1407" s="64">
        <f>[1]иные!K$234</f>
        <v>6</v>
      </c>
      <c r="J1407" s="64">
        <f>[1]иные!O$234</f>
        <v>0</v>
      </c>
      <c r="K1407" s="64">
        <f>[1]иные!V$234</f>
        <v>0</v>
      </c>
      <c r="L1407" s="63">
        <f t="shared" si="465"/>
        <v>0.8468460000000001</v>
      </c>
      <c r="M1407" s="63">
        <f>[1]иные!BE$234</f>
        <v>0.38493000000000011</v>
      </c>
      <c r="N1407" s="63">
        <f>[1]иные!BY$234</f>
        <v>0.46191599999999999</v>
      </c>
      <c r="O1407" s="63">
        <f>[1]иные!CS$234</f>
        <v>0</v>
      </c>
      <c r="P1407" s="63">
        <f>[1]иные!EB$234</f>
        <v>0</v>
      </c>
      <c r="Q1407" s="45">
        <f t="shared" si="461"/>
        <v>0</v>
      </c>
      <c r="R1407" s="45">
        <f t="shared" si="462"/>
        <v>0</v>
      </c>
    </row>
    <row r="1408" spans="2:18" s="41" customFormat="1" ht="29.25" customHeight="1" x14ac:dyDescent="0.25">
      <c r="B1408" s="71"/>
      <c r="C1408" s="7" t="s">
        <v>53</v>
      </c>
      <c r="D1408" s="61" t="s">
        <v>30</v>
      </c>
      <c r="E1408" s="73">
        <f>[1]иные!W$235</f>
        <v>10</v>
      </c>
      <c r="F1408" s="63">
        <f>[1]иные!EG$235</f>
        <v>0.7698600000000001</v>
      </c>
      <c r="G1408" s="64">
        <f t="shared" si="464"/>
        <v>10</v>
      </c>
      <c r="H1408" s="64">
        <f>[1]иные!G$235</f>
        <v>9</v>
      </c>
      <c r="I1408" s="64">
        <f>[1]иные!K$235</f>
        <v>1</v>
      </c>
      <c r="J1408" s="64">
        <f>[1]иные!O$235</f>
        <v>0</v>
      </c>
      <c r="K1408" s="64">
        <f>[1]иные!V$235</f>
        <v>0</v>
      </c>
      <c r="L1408" s="63">
        <f t="shared" si="465"/>
        <v>0.76985999999999999</v>
      </c>
      <c r="M1408" s="63">
        <f>[1]иные!BE$235</f>
        <v>0.69287399999999999</v>
      </c>
      <c r="N1408" s="63">
        <f>[1]иные!BY$235</f>
        <v>7.6986000000000013E-2</v>
      </c>
      <c r="O1408" s="63">
        <f>[1]иные!CS$235</f>
        <v>0</v>
      </c>
      <c r="P1408" s="63">
        <f>[1]иные!EB$235</f>
        <v>0</v>
      </c>
      <c r="Q1408" s="45">
        <f t="shared" si="461"/>
        <v>0</v>
      </c>
      <c r="R1408" s="45">
        <f t="shared" si="462"/>
        <v>0</v>
      </c>
    </row>
    <row r="1409" spans="2:18" s="41" customFormat="1" ht="29.25" customHeight="1" x14ac:dyDescent="0.25">
      <c r="B1409" s="71"/>
      <c r="C1409" s="7" t="s">
        <v>18</v>
      </c>
      <c r="D1409" s="61" t="s">
        <v>30</v>
      </c>
      <c r="E1409" s="73">
        <f>[1]иные!W$236</f>
        <v>367</v>
      </c>
      <c r="F1409" s="63">
        <f>[1]иные!EG$236</f>
        <v>39.441122999999997</v>
      </c>
      <c r="G1409" s="64">
        <f t="shared" si="464"/>
        <v>367</v>
      </c>
      <c r="H1409" s="64">
        <f>[1]иные!G$236</f>
        <v>35</v>
      </c>
      <c r="I1409" s="64">
        <f>[1]иные!K$236</f>
        <v>189</v>
      </c>
      <c r="J1409" s="64">
        <f>[1]иные!O$236</f>
        <v>40</v>
      </c>
      <c r="K1409" s="64">
        <f>[1]иные!V$236</f>
        <v>103</v>
      </c>
      <c r="L1409" s="63">
        <f t="shared" si="465"/>
        <v>39.44112299999999</v>
      </c>
      <c r="M1409" s="63">
        <f>[1]иные!BE$236</f>
        <v>3.7614149999999995</v>
      </c>
      <c r="N1409" s="63">
        <f>[1]иные!BY$236</f>
        <v>20.311640999999998</v>
      </c>
      <c r="O1409" s="63">
        <f>[1]иные!CS$236</f>
        <v>4.2987599999999997</v>
      </c>
      <c r="P1409" s="63">
        <f>[1]иные!EB$236</f>
        <v>11.069306999999998</v>
      </c>
      <c r="Q1409" s="45">
        <f t="shared" si="461"/>
        <v>0</v>
      </c>
      <c r="R1409" s="45">
        <f t="shared" si="462"/>
        <v>0</v>
      </c>
    </row>
    <row r="1410" spans="2:18" s="41" customFormat="1" ht="29.25" customHeight="1" x14ac:dyDescent="0.25">
      <c r="B1410" s="71"/>
      <c r="C1410" s="7" t="s">
        <v>22</v>
      </c>
      <c r="D1410" s="61" t="s">
        <v>30</v>
      </c>
      <c r="E1410" s="73">
        <f>[1]иные!W$237</f>
        <v>200</v>
      </c>
      <c r="F1410" s="63">
        <f>[1]иные!EG$237</f>
        <v>12.783600000000002</v>
      </c>
      <c r="G1410" s="64">
        <f t="shared" si="464"/>
        <v>200</v>
      </c>
      <c r="H1410" s="64">
        <f>[1]иные!G$237</f>
        <v>7</v>
      </c>
      <c r="I1410" s="64">
        <f>[1]иные!K$237</f>
        <v>123</v>
      </c>
      <c r="J1410" s="64">
        <f>[1]иные!O$237</f>
        <v>40</v>
      </c>
      <c r="K1410" s="64">
        <f>[1]иные!V$237</f>
        <v>30</v>
      </c>
      <c r="L1410" s="63">
        <f t="shared" si="465"/>
        <v>12.783600000000002</v>
      </c>
      <c r="M1410" s="63">
        <f>[1]иные!BE$237</f>
        <v>0.44742600000000005</v>
      </c>
      <c r="N1410" s="63">
        <f>[1]иные!BY$237</f>
        <v>7.8619140000000014</v>
      </c>
      <c r="O1410" s="63">
        <f>[1]иные!CS$237</f>
        <v>2.5567200000000003</v>
      </c>
      <c r="P1410" s="63">
        <f>[1]иные!EB$237</f>
        <v>1.9175400000000005</v>
      </c>
      <c r="Q1410" s="45">
        <f t="shared" si="461"/>
        <v>0</v>
      </c>
      <c r="R1410" s="45">
        <f t="shared" si="462"/>
        <v>0</v>
      </c>
    </row>
    <row r="1411" spans="2:18" s="41" customFormat="1" ht="29.25" customHeight="1" x14ac:dyDescent="0.25">
      <c r="B1411" s="71"/>
      <c r="C1411" s="7" t="s">
        <v>21</v>
      </c>
      <c r="D1411" s="61" t="s">
        <v>30</v>
      </c>
      <c r="E1411" s="73">
        <f>[1]иные!W$238</f>
        <v>305</v>
      </c>
      <c r="F1411" s="63">
        <f>[1]иные!EG$238</f>
        <v>16.711560000000006</v>
      </c>
      <c r="G1411" s="64">
        <f t="shared" si="464"/>
        <v>305</v>
      </c>
      <c r="H1411" s="64">
        <f>[1]иные!G$238</f>
        <v>108</v>
      </c>
      <c r="I1411" s="64">
        <f>[1]иные!K$238</f>
        <v>137</v>
      </c>
      <c r="J1411" s="64">
        <f>[1]иные!O$238</f>
        <v>30</v>
      </c>
      <c r="K1411" s="64">
        <f>[1]иные!V$238</f>
        <v>30</v>
      </c>
      <c r="L1411" s="63">
        <f t="shared" si="465"/>
        <v>16.711560000000002</v>
      </c>
      <c r="M1411" s="63">
        <f>[1]иные!BE$238</f>
        <v>5.917536000000001</v>
      </c>
      <c r="N1411" s="63">
        <f>[1]иные!BY$238</f>
        <v>7.5065040000000014</v>
      </c>
      <c r="O1411" s="63">
        <f>[1]иные!CS$238</f>
        <v>1.6437600000000003</v>
      </c>
      <c r="P1411" s="63">
        <f>[1]иные!EB$238</f>
        <v>1.6437600000000003</v>
      </c>
      <c r="Q1411" s="45">
        <f t="shared" si="461"/>
        <v>0</v>
      </c>
      <c r="R1411" s="45">
        <f t="shared" si="462"/>
        <v>0</v>
      </c>
    </row>
    <row r="1412" spans="2:18" s="41" customFormat="1" ht="29.25" customHeight="1" x14ac:dyDescent="0.25">
      <c r="B1412" s="71"/>
      <c r="C1412" s="7" t="s">
        <v>84</v>
      </c>
      <c r="D1412" s="61" t="s">
        <v>30</v>
      </c>
      <c r="E1412" s="73">
        <f>[1]иные!W$239</f>
        <v>0</v>
      </c>
      <c r="F1412" s="63">
        <f>[1]иные!EG$239</f>
        <v>0</v>
      </c>
      <c r="G1412" s="64">
        <f t="shared" si="464"/>
        <v>0</v>
      </c>
      <c r="H1412" s="64">
        <f>[1]иные!G$239</f>
        <v>0</v>
      </c>
      <c r="I1412" s="64">
        <f>[1]иные!K$239</f>
        <v>0</v>
      </c>
      <c r="J1412" s="64">
        <f>[1]иные!O$239</f>
        <v>0</v>
      </c>
      <c r="K1412" s="64">
        <f>[1]иные!V$239</f>
        <v>0</v>
      </c>
      <c r="L1412" s="63">
        <f t="shared" si="465"/>
        <v>0</v>
      </c>
      <c r="M1412" s="63">
        <f>[1]иные!BE$239</f>
        <v>0</v>
      </c>
      <c r="N1412" s="63">
        <f>[1]иные!BY$239</f>
        <v>0</v>
      </c>
      <c r="O1412" s="63">
        <f>[1]иные!CS$239</f>
        <v>0</v>
      </c>
      <c r="P1412" s="63">
        <f>[1]иные!EB$239</f>
        <v>0</v>
      </c>
      <c r="Q1412" s="45">
        <f t="shared" si="461"/>
        <v>0</v>
      </c>
      <c r="R1412" s="45">
        <f t="shared" si="462"/>
        <v>0</v>
      </c>
    </row>
    <row r="1413" spans="2:18" s="41" customFormat="1" ht="29.25" customHeight="1" x14ac:dyDescent="0.25">
      <c r="B1413" s="71"/>
      <c r="C1413" s="7" t="s">
        <v>88</v>
      </c>
      <c r="D1413" s="61" t="s">
        <v>30</v>
      </c>
      <c r="E1413" s="73">
        <f>[1]иные!W$240</f>
        <v>0</v>
      </c>
      <c r="F1413" s="63">
        <f>[1]иные!EG$240</f>
        <v>0</v>
      </c>
      <c r="G1413" s="64">
        <f t="shared" si="464"/>
        <v>0</v>
      </c>
      <c r="H1413" s="64">
        <f>[1]иные!G$240</f>
        <v>0</v>
      </c>
      <c r="I1413" s="64">
        <f>[1]иные!K$240</f>
        <v>0</v>
      </c>
      <c r="J1413" s="64">
        <f>[1]иные!O$240</f>
        <v>0</v>
      </c>
      <c r="K1413" s="64">
        <f>[1]иные!V$240</f>
        <v>0</v>
      </c>
      <c r="L1413" s="63">
        <f t="shared" si="465"/>
        <v>0</v>
      </c>
      <c r="M1413" s="63">
        <f>[1]иные!BE$240</f>
        <v>0</v>
      </c>
      <c r="N1413" s="63">
        <f>[1]иные!BY$240</f>
        <v>0</v>
      </c>
      <c r="O1413" s="63">
        <f>[1]иные!CS$240</f>
        <v>0</v>
      </c>
      <c r="P1413" s="63">
        <f>[1]иные!EB$240</f>
        <v>0</v>
      </c>
      <c r="Q1413" s="45">
        <f t="shared" si="461"/>
        <v>0</v>
      </c>
      <c r="R1413" s="45">
        <f t="shared" si="462"/>
        <v>0</v>
      </c>
    </row>
    <row r="1414" spans="2:18" s="41" customFormat="1" ht="29.25" customHeight="1" x14ac:dyDescent="0.25">
      <c r="B1414" s="71"/>
      <c r="C1414" s="7" t="s">
        <v>16</v>
      </c>
      <c r="D1414" s="61" t="s">
        <v>30</v>
      </c>
      <c r="E1414" s="73">
        <f>[1]иные!W$241</f>
        <v>4</v>
      </c>
      <c r="F1414" s="63">
        <f>[1]иные!EG$241</f>
        <v>0.462312</v>
      </c>
      <c r="G1414" s="64">
        <f t="shared" si="464"/>
        <v>4</v>
      </c>
      <c r="H1414" s="64">
        <f>[1]иные!G$241</f>
        <v>4</v>
      </c>
      <c r="I1414" s="64">
        <f>[1]иные!K$241</f>
        <v>0</v>
      </c>
      <c r="J1414" s="64">
        <f>[1]иные!O$241</f>
        <v>0</v>
      </c>
      <c r="K1414" s="64">
        <f>[1]иные!V$241</f>
        <v>0</v>
      </c>
      <c r="L1414" s="63">
        <f t="shared" si="465"/>
        <v>0.462312</v>
      </c>
      <c r="M1414" s="63">
        <f>[1]иные!BE$241</f>
        <v>0.462312</v>
      </c>
      <c r="N1414" s="63">
        <f>[1]иные!BY$241</f>
        <v>0</v>
      </c>
      <c r="O1414" s="63">
        <f>[1]иные!CS$241</f>
        <v>0</v>
      </c>
      <c r="P1414" s="63">
        <f>[1]иные!EB$241</f>
        <v>0</v>
      </c>
      <c r="Q1414" s="45">
        <f t="shared" si="461"/>
        <v>0</v>
      </c>
      <c r="R1414" s="45">
        <f t="shared" si="462"/>
        <v>0</v>
      </c>
    </row>
    <row r="1415" spans="2:18" s="41" customFormat="1" ht="29.25" customHeight="1" x14ac:dyDescent="0.25">
      <c r="B1415" s="71"/>
      <c r="C1415" s="7" t="s">
        <v>54</v>
      </c>
      <c r="D1415" s="61" t="s">
        <v>30</v>
      </c>
      <c r="E1415" s="73">
        <f>[1]иные!W$242</f>
        <v>2</v>
      </c>
      <c r="F1415" s="63">
        <f>[1]иные!EG$242</f>
        <v>0.15397200000000003</v>
      </c>
      <c r="G1415" s="64">
        <f t="shared" si="464"/>
        <v>2</v>
      </c>
      <c r="H1415" s="64">
        <f>[1]иные!G$242</f>
        <v>1</v>
      </c>
      <c r="I1415" s="64">
        <f>[1]иные!K$242</f>
        <v>1</v>
      </c>
      <c r="J1415" s="64">
        <f>[1]иные!O$242</f>
        <v>0</v>
      </c>
      <c r="K1415" s="64">
        <f>[1]иные!V$242</f>
        <v>0</v>
      </c>
      <c r="L1415" s="63">
        <f>SUM(M1415:P1415)</f>
        <v>0.15397200000000003</v>
      </c>
      <c r="M1415" s="63">
        <f>[1]иные!BE$242</f>
        <v>7.6986000000000013E-2</v>
      </c>
      <c r="N1415" s="63">
        <f>[1]иные!BY$242</f>
        <v>7.6986000000000013E-2</v>
      </c>
      <c r="O1415" s="63">
        <f>[1]иные!CS$242</f>
        <v>0</v>
      </c>
      <c r="P1415" s="63">
        <f>[1]иные!EB$242</f>
        <v>0</v>
      </c>
      <c r="Q1415" s="45">
        <f t="shared" si="461"/>
        <v>0</v>
      </c>
      <c r="R1415" s="45">
        <f t="shared" si="462"/>
        <v>0</v>
      </c>
    </row>
    <row r="1416" spans="2:18" s="41" customFormat="1" ht="29.25" customHeight="1" x14ac:dyDescent="0.25">
      <c r="B1416" s="71"/>
      <c r="C1416" s="50" t="s">
        <v>43</v>
      </c>
      <c r="D1416" s="59" t="s">
        <v>30</v>
      </c>
      <c r="E1416" s="72">
        <f>'[2]Проф.МО дети  '!V$555</f>
        <v>21736</v>
      </c>
      <c r="F1416" s="65">
        <f>'[2]Проф.МО дети  '!DZ$555</f>
        <v>87110.421781620185</v>
      </c>
      <c r="G1416" s="77">
        <f t="shared" ref="G1416:G1418" si="466">H1416+I1416+J1416+K1416</f>
        <v>21736</v>
      </c>
      <c r="H1416" s="66">
        <f>'[2]Проф.МО дети  '!G$555</f>
        <v>8213</v>
      </c>
      <c r="I1416" s="66">
        <f>'[2]Проф.МО дети  '!K$555</f>
        <v>575</v>
      </c>
      <c r="J1416" s="66">
        <f>'[2]Проф.МО дети  '!O$555</f>
        <v>5260</v>
      </c>
      <c r="K1416" s="66">
        <f>'[2]Проф.МО дети  '!U$555</f>
        <v>7688</v>
      </c>
      <c r="L1416" s="65">
        <f t="shared" ref="L1416:L1418" si="467">M1416+N1416+O1416+P1416</f>
        <v>87110.421781620185</v>
      </c>
      <c r="M1416" s="65">
        <f>'[2]Проф.МО дети  '!BC$555</f>
        <v>30431.974396512454</v>
      </c>
      <c r="N1416" s="65">
        <f>'[2]Проф.МО дети  '!BW$555</f>
        <v>2182.8053717360667</v>
      </c>
      <c r="O1416" s="65">
        <f>'[2]Проф.МО дети  '!CQ$555</f>
        <v>22180.864642034259</v>
      </c>
      <c r="P1416" s="65">
        <f>'[2]Проф.МО дети  '!DU$555</f>
        <v>32314.777371337408</v>
      </c>
      <c r="Q1416" s="45">
        <f t="shared" si="461"/>
        <v>0</v>
      </c>
      <c r="R1416" s="45">
        <f t="shared" si="462"/>
        <v>0</v>
      </c>
    </row>
    <row r="1417" spans="2:18" s="41" customFormat="1" ht="29.25" customHeight="1" x14ac:dyDescent="0.25">
      <c r="B1417" s="71"/>
      <c r="C1417" s="50" t="s">
        <v>44</v>
      </c>
      <c r="D1417" s="59" t="s">
        <v>30</v>
      </c>
      <c r="E1417" s="72">
        <f>'[2]ДДС ТЖС'!V$120</f>
        <v>470</v>
      </c>
      <c r="F1417" s="65">
        <f>'[2]ДДС ТЖС'!EB$120</f>
        <v>4826.0723680000001</v>
      </c>
      <c r="G1417" s="77">
        <f t="shared" si="466"/>
        <v>470</v>
      </c>
      <c r="H1417" s="66">
        <f>'[2]ДДС ТЖС'!G$120</f>
        <v>86</v>
      </c>
      <c r="I1417" s="66">
        <f>'[2]ДДС ТЖС'!K$120</f>
        <v>24</v>
      </c>
      <c r="J1417" s="66">
        <f>'[2]ДДС ТЖС'!O$120</f>
        <v>100</v>
      </c>
      <c r="K1417" s="66">
        <f>'[2]ДДС ТЖС'!U$120</f>
        <v>260</v>
      </c>
      <c r="L1417" s="65">
        <f t="shared" si="467"/>
        <v>4826.072368000001</v>
      </c>
      <c r="M1417" s="65">
        <f>'[2]ДДС ТЖС'!BE$120</f>
        <v>825.99291840000001</v>
      </c>
      <c r="N1417" s="65">
        <f>'[2]ДДС ТЖС'!BY$120</f>
        <v>257.21346560000006</v>
      </c>
      <c r="O1417" s="65">
        <f>'[2]ДДС ТЖС'!CS$120</f>
        <v>1020.3294400000002</v>
      </c>
      <c r="P1417" s="65">
        <f>'[2]ДДС ТЖС'!DW$120</f>
        <v>2722.5365440000005</v>
      </c>
      <c r="Q1417" s="45">
        <f t="shared" si="461"/>
        <v>0</v>
      </c>
      <c r="R1417" s="45">
        <f t="shared" si="462"/>
        <v>0</v>
      </c>
    </row>
    <row r="1418" spans="2:18" s="41" customFormat="1" ht="29.25" customHeight="1" x14ac:dyDescent="0.25">
      <c r="B1418" s="71"/>
      <c r="C1418" s="50" t="s">
        <v>45</v>
      </c>
      <c r="D1418" s="59" t="s">
        <v>30</v>
      </c>
      <c r="E1418" s="72">
        <f>'[2]ДДС опека'!V$126</f>
        <v>677</v>
      </c>
      <c r="F1418" s="65">
        <f>'[2]ДДС опека'!ED$126</f>
        <v>6823.5022200000003</v>
      </c>
      <c r="G1418" s="77">
        <f t="shared" si="466"/>
        <v>677</v>
      </c>
      <c r="H1418" s="66">
        <f>'[2]ДДС опека'!G$126</f>
        <v>55</v>
      </c>
      <c r="I1418" s="66">
        <f>'[2]ДДС опека'!K$126</f>
        <v>74</v>
      </c>
      <c r="J1418" s="66">
        <f>'[2]ДДС опека'!O$126</f>
        <v>191</v>
      </c>
      <c r="K1418" s="66">
        <f>'[2]ДДС опека'!U$126</f>
        <v>357</v>
      </c>
      <c r="L1418" s="65">
        <f t="shared" si="467"/>
        <v>6823.5022200000003</v>
      </c>
      <c r="M1418" s="65">
        <f>'[2]ДДС опека'!BE$126</f>
        <v>569.14730000000009</v>
      </c>
      <c r="N1418" s="65">
        <f>'[2]ДДС опека'!BY$126</f>
        <v>695.13364000000001</v>
      </c>
      <c r="O1418" s="65">
        <f>'[2]ДДС опека'!CS$126</f>
        <v>1996.1142600000003</v>
      </c>
      <c r="P1418" s="65">
        <f>'[2]ДДС опека'!DW$126</f>
        <v>3563.1070200000004</v>
      </c>
      <c r="Q1418" s="45">
        <f t="shared" si="461"/>
        <v>0</v>
      </c>
      <c r="R1418" s="45">
        <f t="shared" si="462"/>
        <v>0</v>
      </c>
    </row>
    <row r="1419" spans="2:18" s="41" customFormat="1" ht="29.25" customHeight="1" x14ac:dyDescent="0.25">
      <c r="B1419" s="71"/>
      <c r="C1419" s="69" t="s">
        <v>6</v>
      </c>
      <c r="D1419" s="69"/>
      <c r="E1419" s="70">
        <f>E1337+E1356+E1357+E1358+E1359+E1361+E1379+E1398+E1416+E1417+E1418</f>
        <v>161888</v>
      </c>
      <c r="F1419" s="70">
        <f t="shared" ref="F1419:P1419" si="468">F1337+F1356+F1357+F1358+F1359+F1361+F1379+F1398+F1416+F1417+F1418</f>
        <v>248433.36943302816</v>
      </c>
      <c r="G1419" s="70">
        <f t="shared" si="468"/>
        <v>161888</v>
      </c>
      <c r="H1419" s="70">
        <f t="shared" si="468"/>
        <v>39874</v>
      </c>
      <c r="I1419" s="70">
        <f t="shared" si="468"/>
        <v>30083</v>
      </c>
      <c r="J1419" s="70">
        <f t="shared" si="468"/>
        <v>46023</v>
      </c>
      <c r="K1419" s="70">
        <f t="shared" si="468"/>
        <v>45908</v>
      </c>
      <c r="L1419" s="70">
        <f t="shared" si="468"/>
        <v>248433.36943302816</v>
      </c>
      <c r="M1419" s="70">
        <f t="shared" si="468"/>
        <v>70167.355781688457</v>
      </c>
      <c r="N1419" s="70">
        <f t="shared" si="468"/>
        <v>39457.14161224808</v>
      </c>
      <c r="O1419" s="70">
        <f t="shared" si="468"/>
        <v>60837.321329298269</v>
      </c>
      <c r="P1419" s="70">
        <f t="shared" si="468"/>
        <v>77971.550709793417</v>
      </c>
      <c r="Q1419" s="45">
        <f t="shared" si="461"/>
        <v>0</v>
      </c>
      <c r="R1419" s="45">
        <f t="shared" si="462"/>
        <v>0</v>
      </c>
    </row>
    <row r="1420" spans="2:18" s="41" customFormat="1" ht="29.25" customHeight="1" x14ac:dyDescent="0.25">
      <c r="B1420" s="71" t="s">
        <v>109</v>
      </c>
      <c r="C1420" s="50" t="s">
        <v>12</v>
      </c>
      <c r="D1420" s="59" t="s">
        <v>13</v>
      </c>
      <c r="E1420" s="72">
        <f>E1421</f>
        <v>1860</v>
      </c>
      <c r="F1420" s="72">
        <f t="shared" ref="F1420:P1420" si="469">F1421</f>
        <v>4309.4019149999995</v>
      </c>
      <c r="G1420" s="72">
        <f t="shared" si="469"/>
        <v>1860</v>
      </c>
      <c r="H1420" s="72">
        <f t="shared" si="469"/>
        <v>395</v>
      </c>
      <c r="I1420" s="72">
        <f t="shared" si="469"/>
        <v>490</v>
      </c>
      <c r="J1420" s="72">
        <f t="shared" si="469"/>
        <v>510</v>
      </c>
      <c r="K1420" s="72">
        <f t="shared" si="469"/>
        <v>465</v>
      </c>
      <c r="L1420" s="72">
        <f t="shared" si="469"/>
        <v>4309.4019149999995</v>
      </c>
      <c r="M1420" s="72">
        <f t="shared" si="469"/>
        <v>915.16868624999995</v>
      </c>
      <c r="N1420" s="72">
        <f t="shared" si="469"/>
        <v>1135.2725475</v>
      </c>
      <c r="O1420" s="72">
        <f t="shared" si="469"/>
        <v>1181.6102025</v>
      </c>
      <c r="P1420" s="72">
        <f t="shared" si="469"/>
        <v>1077.3504787499999</v>
      </c>
      <c r="Q1420" s="45">
        <f t="shared" si="461"/>
        <v>0</v>
      </c>
      <c r="R1420" s="45">
        <f t="shared" si="462"/>
        <v>0</v>
      </c>
    </row>
    <row r="1421" spans="2:18" s="41" customFormat="1" ht="29.25" customHeight="1" x14ac:dyDescent="0.25">
      <c r="B1421" s="71"/>
      <c r="C1421" s="1" t="s">
        <v>16</v>
      </c>
      <c r="D1421" s="61" t="s">
        <v>13</v>
      </c>
      <c r="E1421" s="73">
        <f>[1]заб.без.стом.!W$278</f>
        <v>1860</v>
      </c>
      <c r="F1421" s="63">
        <f>[1]заб.без.стом.!EQ$278</f>
        <v>4309.4019149999995</v>
      </c>
      <c r="G1421" s="64">
        <f>SUM(H1421:K1421)</f>
        <v>1860</v>
      </c>
      <c r="H1421" s="64">
        <f>[1]заб.без.стом.!G$278</f>
        <v>395</v>
      </c>
      <c r="I1421" s="64">
        <f>[1]заб.без.стом.!K$278</f>
        <v>490</v>
      </c>
      <c r="J1421" s="64">
        <f>[1]заб.без.стом.!O$278</f>
        <v>510</v>
      </c>
      <c r="K1421" s="64">
        <f>[1]заб.без.стом.!V$278</f>
        <v>465</v>
      </c>
      <c r="L1421" s="63">
        <f>SUM(M1421:P1421)</f>
        <v>4309.4019149999995</v>
      </c>
      <c r="M1421" s="63">
        <f>[1]заб.без.стом.!BO$278</f>
        <v>915.16868624999995</v>
      </c>
      <c r="N1421" s="63">
        <f>[1]заб.без.стом.!CI$278</f>
        <v>1135.2725475</v>
      </c>
      <c r="O1421" s="63">
        <f>[1]заб.без.стом.!DC$278</f>
        <v>1181.6102025</v>
      </c>
      <c r="P1421" s="63">
        <f>[1]заб.без.стом.!EL$278</f>
        <v>1077.3504787499999</v>
      </c>
      <c r="Q1421" s="45">
        <f t="shared" si="461"/>
        <v>0</v>
      </c>
      <c r="R1421" s="45">
        <f t="shared" si="462"/>
        <v>0</v>
      </c>
    </row>
    <row r="1422" spans="2:18" s="41" customFormat="1" ht="41.25" customHeight="1" x14ac:dyDescent="0.25">
      <c r="B1422" s="71"/>
      <c r="C1422" s="54" t="s">
        <v>26</v>
      </c>
      <c r="D1422" s="50" t="s">
        <v>27</v>
      </c>
      <c r="E1422" s="72">
        <f>'[1]КТМРТ(обращение)'!Y$246</f>
        <v>12664</v>
      </c>
      <c r="F1422" s="65">
        <f>'[1]КТМРТ(обращение)'!EE$246</f>
        <v>12735.551600000001</v>
      </c>
      <c r="G1422" s="66">
        <f>SUM(H1422:K1422)</f>
        <v>12664</v>
      </c>
      <c r="H1422" s="66">
        <f>'[1]КТМРТ(обращение)'!H$246</f>
        <v>0</v>
      </c>
      <c r="I1422" s="66">
        <f>'[1]КТМРТ(обращение)'!L$246</f>
        <v>0</v>
      </c>
      <c r="J1422" s="66">
        <f>'[1]КТМРТ(обращение)'!Q$246</f>
        <v>12264</v>
      </c>
      <c r="K1422" s="66">
        <f>'[1]КТМРТ(обращение)'!X$246</f>
        <v>400</v>
      </c>
      <c r="L1422" s="65">
        <f>SUM(M1422:P1422)</f>
        <v>12735.551600000001</v>
      </c>
      <c r="M1422" s="65">
        <f>'[1]КТМРТ(обращение)'!BC$246</f>
        <v>0</v>
      </c>
      <c r="N1422" s="65">
        <f>'[1]КТМРТ(обращение)'!BW$246</f>
        <v>0</v>
      </c>
      <c r="O1422" s="65">
        <f>'[1]КТМРТ(обращение)'!CQ$246</f>
        <v>12333.2916</v>
      </c>
      <c r="P1422" s="65">
        <f>'[1]КТМРТ(обращение)'!DZ$246</f>
        <v>402.26</v>
      </c>
      <c r="Q1422" s="45">
        <f t="shared" si="461"/>
        <v>0</v>
      </c>
      <c r="R1422" s="45">
        <f t="shared" si="462"/>
        <v>0</v>
      </c>
    </row>
    <row r="1423" spans="2:18" s="41" customFormat="1" ht="29.25" customHeight="1" x14ac:dyDescent="0.25">
      <c r="B1423" s="71"/>
      <c r="C1423" s="50" t="s">
        <v>29</v>
      </c>
      <c r="D1423" s="59" t="s">
        <v>30</v>
      </c>
      <c r="E1423" s="72">
        <f>E1424</f>
        <v>1450</v>
      </c>
      <c r="F1423" s="72">
        <f t="shared" ref="F1423:P1423" si="470">F1424</f>
        <v>484.14339999999993</v>
      </c>
      <c r="G1423" s="72">
        <f t="shared" si="470"/>
        <v>1450</v>
      </c>
      <c r="H1423" s="72">
        <f t="shared" si="470"/>
        <v>350</v>
      </c>
      <c r="I1423" s="72">
        <f t="shared" si="470"/>
        <v>339</v>
      </c>
      <c r="J1423" s="72">
        <f t="shared" si="470"/>
        <v>385</v>
      </c>
      <c r="K1423" s="72">
        <f t="shared" si="470"/>
        <v>376</v>
      </c>
      <c r="L1423" s="72">
        <f t="shared" si="470"/>
        <v>484.14339999999993</v>
      </c>
      <c r="M1423" s="72">
        <f t="shared" si="470"/>
        <v>116.86219999999999</v>
      </c>
      <c r="N1423" s="72">
        <f t="shared" si="470"/>
        <v>113.18938800000001</v>
      </c>
      <c r="O1423" s="72">
        <f t="shared" si="470"/>
        <v>128.54841999999996</v>
      </c>
      <c r="P1423" s="72">
        <f t="shared" si="470"/>
        <v>125.54339199999997</v>
      </c>
      <c r="Q1423" s="45">
        <f t="shared" si="461"/>
        <v>0</v>
      </c>
      <c r="R1423" s="45">
        <f t="shared" si="462"/>
        <v>0</v>
      </c>
    </row>
    <row r="1424" spans="2:18" s="41" customFormat="1" ht="29.25" customHeight="1" x14ac:dyDescent="0.25">
      <c r="B1424" s="71"/>
      <c r="C1424" s="3" t="s">
        <v>16</v>
      </c>
      <c r="D1424" s="61" t="s">
        <v>30</v>
      </c>
      <c r="E1424" s="73">
        <f>[1]ДНХБ!W$267</f>
        <v>1450</v>
      </c>
      <c r="F1424" s="63">
        <f>[1]ДНХБ!EE$267</f>
        <v>484.14339999999993</v>
      </c>
      <c r="G1424" s="64">
        <f>SUM(H1424:K1424)</f>
        <v>1450</v>
      </c>
      <c r="H1424" s="64">
        <f>[1]ДНХБ!G$268</f>
        <v>350</v>
      </c>
      <c r="I1424" s="64">
        <f>[1]ДНХБ!K$268</f>
        <v>339</v>
      </c>
      <c r="J1424" s="64">
        <f>[1]ДНХБ!O$268</f>
        <v>385</v>
      </c>
      <c r="K1424" s="64">
        <f>[1]ДНХБ!V$268</f>
        <v>376</v>
      </c>
      <c r="L1424" s="63">
        <f>SUM(M1424:P1424)</f>
        <v>484.14339999999993</v>
      </c>
      <c r="M1424" s="63">
        <f>[1]ДНХБ!BC$267</f>
        <v>116.86219999999999</v>
      </c>
      <c r="N1424" s="63">
        <f>[1]ДНХБ!BW$267</f>
        <v>113.18938800000001</v>
      </c>
      <c r="O1424" s="63">
        <f>[1]ДНХБ!CQ$267</f>
        <v>128.54841999999996</v>
      </c>
      <c r="P1424" s="63">
        <f>[1]ДНХБ!DZ$267</f>
        <v>125.54339199999997</v>
      </c>
      <c r="Q1424" s="45">
        <f t="shared" si="461"/>
        <v>0</v>
      </c>
      <c r="R1424" s="45">
        <f t="shared" si="462"/>
        <v>0</v>
      </c>
    </row>
    <row r="1425" spans="2:18" s="41" customFormat="1" ht="29.25" customHeight="1" x14ac:dyDescent="0.25">
      <c r="B1425" s="71"/>
      <c r="C1425" s="50" t="s">
        <v>36</v>
      </c>
      <c r="D1425" s="59" t="s">
        <v>30</v>
      </c>
      <c r="E1425" s="72">
        <f>E1426</f>
        <v>0</v>
      </c>
      <c r="F1425" s="72">
        <f t="shared" ref="F1425:P1425" si="471">F1426</f>
        <v>0</v>
      </c>
      <c r="G1425" s="72">
        <f t="shared" si="471"/>
        <v>0</v>
      </c>
      <c r="H1425" s="72">
        <f t="shared" si="471"/>
        <v>0</v>
      </c>
      <c r="I1425" s="72">
        <f t="shared" si="471"/>
        <v>0</v>
      </c>
      <c r="J1425" s="72">
        <f t="shared" si="471"/>
        <v>0</v>
      </c>
      <c r="K1425" s="72">
        <f t="shared" si="471"/>
        <v>0</v>
      </c>
      <c r="L1425" s="72">
        <f t="shared" si="471"/>
        <v>0</v>
      </c>
      <c r="M1425" s="72">
        <f t="shared" si="471"/>
        <v>0</v>
      </c>
      <c r="N1425" s="72">
        <f t="shared" si="471"/>
        <v>0</v>
      </c>
      <c r="O1425" s="72">
        <f t="shared" si="471"/>
        <v>0</v>
      </c>
      <c r="P1425" s="72">
        <f t="shared" si="471"/>
        <v>0</v>
      </c>
      <c r="Q1425" s="45">
        <f t="shared" si="461"/>
        <v>0</v>
      </c>
      <c r="R1425" s="45">
        <f t="shared" si="462"/>
        <v>0</v>
      </c>
    </row>
    <row r="1426" spans="2:18" s="41" customFormat="1" ht="29.25" customHeight="1" x14ac:dyDescent="0.25">
      <c r="B1426" s="71"/>
      <c r="C1426" s="13" t="s">
        <v>16</v>
      </c>
      <c r="D1426" s="61" t="s">
        <v>30</v>
      </c>
      <c r="E1426" s="73">
        <f>'[1]разовые без стом'!W$329</f>
        <v>0</v>
      </c>
      <c r="F1426" s="63">
        <f>'[1]разовые без стом'!ER$329</f>
        <v>0</v>
      </c>
      <c r="G1426" s="64">
        <f>SUM(H1426:K1426)</f>
        <v>0</v>
      </c>
      <c r="H1426" s="64">
        <f>'[1]разовые без стом'!G$329</f>
        <v>0</v>
      </c>
      <c r="I1426" s="64">
        <f>'[1]разовые без стом'!K$329</f>
        <v>0</v>
      </c>
      <c r="J1426" s="64">
        <f>'[1]разовые без стом'!O$329</f>
        <v>0</v>
      </c>
      <c r="K1426" s="64">
        <f>'[1]разовые без стом'!V$329</f>
        <v>0</v>
      </c>
      <c r="L1426" s="63">
        <f>SUM(M1426:P1426)</f>
        <v>0</v>
      </c>
      <c r="M1426" s="63">
        <f>'[1]разовые без стом'!BL$329</f>
        <v>0</v>
      </c>
      <c r="N1426" s="63">
        <f>'[1]разовые без стом'!CH$329</f>
        <v>0</v>
      </c>
      <c r="O1426" s="63">
        <f>'[1]разовые без стом'!DD$329</f>
        <v>0</v>
      </c>
      <c r="P1426" s="63">
        <f>'[1]разовые без стом'!EM$329</f>
        <v>0</v>
      </c>
      <c r="Q1426" s="45">
        <f t="shared" si="461"/>
        <v>0</v>
      </c>
      <c r="R1426" s="45">
        <f t="shared" si="462"/>
        <v>0</v>
      </c>
    </row>
    <row r="1427" spans="2:18" s="41" customFormat="1" ht="29.25" customHeight="1" x14ac:dyDescent="0.25">
      <c r="B1427" s="71"/>
      <c r="C1427" s="50" t="s">
        <v>38</v>
      </c>
      <c r="D1427" s="59" t="s">
        <v>30</v>
      </c>
      <c r="E1427" s="72">
        <f>E1428</f>
        <v>609</v>
      </c>
      <c r="F1427" s="72">
        <f t="shared" ref="F1427:P1427" si="472">F1428</f>
        <v>70.387001999999995</v>
      </c>
      <c r="G1427" s="72">
        <f t="shared" si="472"/>
        <v>609</v>
      </c>
      <c r="H1427" s="72">
        <f t="shared" si="472"/>
        <v>151</v>
      </c>
      <c r="I1427" s="72">
        <f t="shared" si="472"/>
        <v>158</v>
      </c>
      <c r="J1427" s="72">
        <f t="shared" si="472"/>
        <v>150</v>
      </c>
      <c r="K1427" s="72">
        <f t="shared" si="472"/>
        <v>150</v>
      </c>
      <c r="L1427" s="72">
        <f t="shared" si="472"/>
        <v>70.387001999999995</v>
      </c>
      <c r="M1427" s="72">
        <f t="shared" si="472"/>
        <v>17.452278</v>
      </c>
      <c r="N1427" s="72">
        <f t="shared" si="472"/>
        <v>18.261324000000002</v>
      </c>
      <c r="O1427" s="72">
        <f t="shared" si="472"/>
        <v>17.3367</v>
      </c>
      <c r="P1427" s="72">
        <f t="shared" si="472"/>
        <v>17.3367</v>
      </c>
      <c r="Q1427" s="45">
        <f t="shared" si="461"/>
        <v>0</v>
      </c>
      <c r="R1427" s="45">
        <f t="shared" si="462"/>
        <v>0</v>
      </c>
    </row>
    <row r="1428" spans="2:18" s="41" customFormat="1" ht="29.25" customHeight="1" x14ac:dyDescent="0.25">
      <c r="B1428" s="71"/>
      <c r="C1428" s="7" t="s">
        <v>16</v>
      </c>
      <c r="D1428" s="61" t="s">
        <v>30</v>
      </c>
      <c r="E1428" s="73">
        <f>[1]иные!W$272</f>
        <v>609</v>
      </c>
      <c r="F1428" s="63">
        <f>[1]иные!EG$272</f>
        <v>70.387001999999995</v>
      </c>
      <c r="G1428" s="64">
        <f>SUM(H1428:K1428)</f>
        <v>609</v>
      </c>
      <c r="H1428" s="64">
        <f>[1]иные!G$272</f>
        <v>151</v>
      </c>
      <c r="I1428" s="64">
        <f>[1]иные!K$272</f>
        <v>158</v>
      </c>
      <c r="J1428" s="64">
        <f>[1]иные!O$272</f>
        <v>150</v>
      </c>
      <c r="K1428" s="64">
        <f>[1]иные!V$272</f>
        <v>150</v>
      </c>
      <c r="L1428" s="63">
        <f>SUM(M1428:P1428)</f>
        <v>70.387001999999995</v>
      </c>
      <c r="M1428" s="63">
        <f>[1]иные!BE$272</f>
        <v>17.452278</v>
      </c>
      <c r="N1428" s="63">
        <f>[1]иные!BY$272</f>
        <v>18.261324000000002</v>
      </c>
      <c r="O1428" s="63">
        <f>[1]иные!CS$272</f>
        <v>17.3367</v>
      </c>
      <c r="P1428" s="63">
        <f>[1]иные!EB$272</f>
        <v>17.3367</v>
      </c>
      <c r="Q1428" s="45">
        <f t="shared" si="461"/>
        <v>0</v>
      </c>
      <c r="R1428" s="45">
        <f t="shared" si="462"/>
        <v>0</v>
      </c>
    </row>
    <row r="1429" spans="2:18" s="41" customFormat="1" ht="29.25" customHeight="1" x14ac:dyDescent="0.25">
      <c r="B1429" s="71"/>
      <c r="C1429" s="69" t="s">
        <v>6</v>
      </c>
      <c r="D1429" s="69"/>
      <c r="E1429" s="70">
        <f>E1420+E1422+E1423+E1425+E1427</f>
        <v>16583</v>
      </c>
      <c r="F1429" s="70">
        <f t="shared" ref="F1429:P1429" si="473">F1420+F1422+F1423+F1425+F1427</f>
        <v>17599.483917000001</v>
      </c>
      <c r="G1429" s="70">
        <f t="shared" si="473"/>
        <v>16583</v>
      </c>
      <c r="H1429" s="70">
        <f t="shared" si="473"/>
        <v>896</v>
      </c>
      <c r="I1429" s="70">
        <f t="shared" si="473"/>
        <v>987</v>
      </c>
      <c r="J1429" s="70">
        <f t="shared" si="473"/>
        <v>13309</v>
      </c>
      <c r="K1429" s="70">
        <f t="shared" si="473"/>
        <v>1391</v>
      </c>
      <c r="L1429" s="70">
        <f t="shared" si="473"/>
        <v>17599.483917000001</v>
      </c>
      <c r="M1429" s="70">
        <f t="shared" si="473"/>
        <v>1049.4831642499998</v>
      </c>
      <c r="N1429" s="70">
        <f t="shared" si="473"/>
        <v>1266.7232595</v>
      </c>
      <c r="O1429" s="70">
        <f t="shared" si="473"/>
        <v>13660.786922499999</v>
      </c>
      <c r="P1429" s="70">
        <f t="shared" si="473"/>
        <v>1622.49057075</v>
      </c>
      <c r="Q1429" s="45">
        <f t="shared" si="461"/>
        <v>0</v>
      </c>
      <c r="R1429" s="45">
        <f t="shared" si="462"/>
        <v>0</v>
      </c>
    </row>
    <row r="1430" spans="2:18" s="41" customFormat="1" ht="29.25" customHeight="1" x14ac:dyDescent="0.25">
      <c r="B1430" s="71" t="s">
        <v>110</v>
      </c>
      <c r="C1430" s="50" t="s">
        <v>12</v>
      </c>
      <c r="D1430" s="59" t="s">
        <v>13</v>
      </c>
      <c r="E1430" s="72">
        <f>E1431</f>
        <v>8400</v>
      </c>
      <c r="F1430" s="72">
        <f t="shared" ref="F1430:P1430" si="474">F1431</f>
        <v>19628.957040000001</v>
      </c>
      <c r="G1430" s="72">
        <f t="shared" si="474"/>
        <v>8400</v>
      </c>
      <c r="H1430" s="72">
        <f t="shared" si="474"/>
        <v>2100</v>
      </c>
      <c r="I1430" s="72">
        <f t="shared" si="474"/>
        <v>2100</v>
      </c>
      <c r="J1430" s="72">
        <f t="shared" si="474"/>
        <v>2100</v>
      </c>
      <c r="K1430" s="72">
        <f t="shared" si="474"/>
        <v>2100</v>
      </c>
      <c r="L1430" s="72">
        <f t="shared" si="474"/>
        <v>19628.957040000001</v>
      </c>
      <c r="M1430" s="72">
        <f t="shared" si="474"/>
        <v>4907.2392600000003</v>
      </c>
      <c r="N1430" s="72">
        <f t="shared" si="474"/>
        <v>4907.2392600000003</v>
      </c>
      <c r="O1430" s="72">
        <f t="shared" si="474"/>
        <v>4907.2392600000003</v>
      </c>
      <c r="P1430" s="72">
        <f t="shared" si="474"/>
        <v>4907.2392600000003</v>
      </c>
      <c r="Q1430" s="45">
        <f t="shared" si="461"/>
        <v>0</v>
      </c>
      <c r="R1430" s="45">
        <f t="shared" si="462"/>
        <v>0</v>
      </c>
    </row>
    <row r="1431" spans="2:18" s="41" customFormat="1" ht="29.25" customHeight="1" x14ac:dyDescent="0.25">
      <c r="B1431" s="71"/>
      <c r="C1431" s="1" t="s">
        <v>19</v>
      </c>
      <c r="D1431" s="61" t="s">
        <v>13</v>
      </c>
      <c r="E1431" s="73">
        <f>[1]заб.без.стом.!W$338</f>
        <v>8400</v>
      </c>
      <c r="F1431" s="63">
        <f>[1]заб.без.стом.!EQ$338</f>
        <v>19628.957040000001</v>
      </c>
      <c r="G1431" s="64">
        <f>SUM(H1431:K1431)</f>
        <v>8400</v>
      </c>
      <c r="H1431" s="64">
        <f>[1]заб.без.стом.!G$338</f>
        <v>2100</v>
      </c>
      <c r="I1431" s="64">
        <f>[1]заб.без.стом.!K$338</f>
        <v>2100</v>
      </c>
      <c r="J1431" s="64">
        <f>[1]заб.без.стом.!O$338</f>
        <v>2100</v>
      </c>
      <c r="K1431" s="64">
        <f>[1]заб.без.стом.!V$338</f>
        <v>2100</v>
      </c>
      <c r="L1431" s="63">
        <f>SUM(M1431:P1431)</f>
        <v>19628.957040000001</v>
      </c>
      <c r="M1431" s="63">
        <f>[1]заб.без.стом.!BO$338</f>
        <v>4907.2392600000003</v>
      </c>
      <c r="N1431" s="63">
        <f>[1]заб.без.стом.!CI$338</f>
        <v>4907.2392600000003</v>
      </c>
      <c r="O1431" s="63">
        <f>[1]заб.без.стом.!DC$338</f>
        <v>4907.2392600000003</v>
      </c>
      <c r="P1431" s="63">
        <f>[1]заб.без.стом.!EL$338</f>
        <v>4907.2392600000003</v>
      </c>
      <c r="Q1431" s="45">
        <f t="shared" si="461"/>
        <v>0</v>
      </c>
      <c r="R1431" s="45">
        <f t="shared" si="462"/>
        <v>0</v>
      </c>
    </row>
    <row r="1432" spans="2:18" s="41" customFormat="1" ht="40.5" customHeight="1" x14ac:dyDescent="0.25">
      <c r="B1432" s="71"/>
      <c r="C1432" s="54" t="s">
        <v>26</v>
      </c>
      <c r="D1432" s="50" t="s">
        <v>27</v>
      </c>
      <c r="E1432" s="72">
        <f>'[1]КТМРТ(обращение)'!Y$247</f>
        <v>14650</v>
      </c>
      <c r="F1432" s="65">
        <f>'[1]КТМРТ(обращение)'!EE$247</f>
        <v>14732.772499999999</v>
      </c>
      <c r="G1432" s="66">
        <f>SUM(H1432:K1432)</f>
        <v>14650</v>
      </c>
      <c r="H1432" s="66">
        <f>'[1]КТМРТ(обращение)'!H$247</f>
        <v>0</v>
      </c>
      <c r="I1432" s="66">
        <f>'[1]КТМРТ(обращение)'!L$247</f>
        <v>0</v>
      </c>
      <c r="J1432" s="66">
        <f>'[1]КТМРТ(обращение)'!Q$247</f>
        <v>14250</v>
      </c>
      <c r="K1432" s="66">
        <f>'[1]КТМРТ(обращение)'!X$247</f>
        <v>400</v>
      </c>
      <c r="L1432" s="65">
        <f>SUM(M1432:P1432)</f>
        <v>14732.772499999999</v>
      </c>
      <c r="M1432" s="65">
        <f>'[1]КТМРТ(обращение)'!BC$247</f>
        <v>0</v>
      </c>
      <c r="N1432" s="65">
        <f>'[1]КТМРТ(обращение)'!BW$247</f>
        <v>0</v>
      </c>
      <c r="O1432" s="65">
        <f>'[1]КТМРТ(обращение)'!CQ$247</f>
        <v>14330.512499999999</v>
      </c>
      <c r="P1432" s="65">
        <f>'[1]КТМРТ(обращение)'!DZ$247</f>
        <v>402.26</v>
      </c>
      <c r="Q1432" s="45">
        <f t="shared" si="461"/>
        <v>0</v>
      </c>
      <c r="R1432" s="45">
        <f t="shared" si="462"/>
        <v>0</v>
      </c>
    </row>
    <row r="1433" spans="2:18" s="41" customFormat="1" ht="29.25" customHeight="1" x14ac:dyDescent="0.25">
      <c r="B1433" s="71"/>
      <c r="C1433" s="50" t="s">
        <v>36</v>
      </c>
      <c r="D1433" s="59" t="s">
        <v>30</v>
      </c>
      <c r="E1433" s="72">
        <f>E1434</f>
        <v>5625</v>
      </c>
      <c r="F1433" s="72">
        <f t="shared" ref="F1433:P1433" si="475">F1434</f>
        <v>995.1212700000001</v>
      </c>
      <c r="G1433" s="72">
        <f t="shared" si="475"/>
        <v>5625</v>
      </c>
      <c r="H1433" s="72">
        <f t="shared" si="475"/>
        <v>1280</v>
      </c>
      <c r="I1433" s="72">
        <f t="shared" si="475"/>
        <v>1445</v>
      </c>
      <c r="J1433" s="72">
        <f t="shared" si="475"/>
        <v>1455</v>
      </c>
      <c r="K1433" s="72">
        <f t="shared" si="475"/>
        <v>1445</v>
      </c>
      <c r="L1433" s="72">
        <f t="shared" si="475"/>
        <v>995.1212700000001</v>
      </c>
      <c r="M1433" s="72">
        <f t="shared" si="475"/>
        <v>226.44537344</v>
      </c>
      <c r="N1433" s="72">
        <f t="shared" si="475"/>
        <v>255.63559736000002</v>
      </c>
      <c r="O1433" s="72">
        <f t="shared" si="475"/>
        <v>257.40470184000003</v>
      </c>
      <c r="P1433" s="72">
        <f t="shared" si="475"/>
        <v>255.63559736000002</v>
      </c>
      <c r="Q1433" s="45">
        <f t="shared" si="461"/>
        <v>0</v>
      </c>
      <c r="R1433" s="45">
        <f t="shared" si="462"/>
        <v>0</v>
      </c>
    </row>
    <row r="1434" spans="2:18" s="41" customFormat="1" ht="29.25" customHeight="1" x14ac:dyDescent="0.25">
      <c r="B1434" s="71"/>
      <c r="C1434" s="13" t="s">
        <v>19</v>
      </c>
      <c r="D1434" s="61" t="s">
        <v>30</v>
      </c>
      <c r="E1434" s="73">
        <f>'[1]разовые без стом'!W$289</f>
        <v>5625</v>
      </c>
      <c r="F1434" s="63">
        <f>'[1]разовые без стом'!ER$289</f>
        <v>995.1212700000001</v>
      </c>
      <c r="G1434" s="64">
        <f>SUM(H1434:K1434)</f>
        <v>5625</v>
      </c>
      <c r="H1434" s="64">
        <f>'[1]разовые без стом'!G$289</f>
        <v>1280</v>
      </c>
      <c r="I1434" s="64">
        <f>'[1]разовые без стом'!K$289</f>
        <v>1445</v>
      </c>
      <c r="J1434" s="64">
        <f>'[1]разовые без стом'!O$289</f>
        <v>1455</v>
      </c>
      <c r="K1434" s="64">
        <f>'[1]разовые без стом'!V$289</f>
        <v>1445</v>
      </c>
      <c r="L1434" s="63">
        <f>SUM(M1434:P1434)</f>
        <v>995.1212700000001</v>
      </c>
      <c r="M1434" s="63">
        <f>'[1]разовые без стом'!BL$289</f>
        <v>226.44537344</v>
      </c>
      <c r="N1434" s="63">
        <f>'[1]разовые без стом'!CH$289</f>
        <v>255.63559736000002</v>
      </c>
      <c r="O1434" s="63">
        <f>'[1]разовые без стом'!DD$289</f>
        <v>257.40470184000003</v>
      </c>
      <c r="P1434" s="63">
        <f>'[1]разовые без стом'!EM$289</f>
        <v>255.63559736000002</v>
      </c>
      <c r="Q1434" s="45">
        <f t="shared" si="461"/>
        <v>0</v>
      </c>
      <c r="R1434" s="45">
        <f t="shared" si="462"/>
        <v>0</v>
      </c>
    </row>
    <row r="1435" spans="2:18" s="41" customFormat="1" ht="29.25" customHeight="1" x14ac:dyDescent="0.25">
      <c r="B1435" s="71"/>
      <c r="C1435" s="50" t="s">
        <v>38</v>
      </c>
      <c r="D1435" s="59" t="s">
        <v>30</v>
      </c>
      <c r="E1435" s="72">
        <f>E1436</f>
        <v>756</v>
      </c>
      <c r="F1435" s="72">
        <f t="shared" ref="F1435:P1435" si="476">F1436</f>
        <v>49.995792000000002</v>
      </c>
      <c r="G1435" s="72">
        <f t="shared" si="476"/>
        <v>756</v>
      </c>
      <c r="H1435" s="72">
        <f t="shared" si="476"/>
        <v>188</v>
      </c>
      <c r="I1435" s="72">
        <f t="shared" si="476"/>
        <v>202</v>
      </c>
      <c r="J1435" s="72">
        <f t="shared" si="476"/>
        <v>189</v>
      </c>
      <c r="K1435" s="72">
        <f t="shared" si="476"/>
        <v>177</v>
      </c>
      <c r="L1435" s="72">
        <f t="shared" si="476"/>
        <v>49.995792000000002</v>
      </c>
      <c r="M1435" s="72">
        <f t="shared" si="476"/>
        <v>12.432816000000001</v>
      </c>
      <c r="N1435" s="72">
        <f t="shared" si="476"/>
        <v>13.358664000000001</v>
      </c>
      <c r="O1435" s="72">
        <f t="shared" si="476"/>
        <v>12.498948</v>
      </c>
      <c r="P1435" s="72">
        <f t="shared" si="476"/>
        <v>11.705364000000001</v>
      </c>
      <c r="Q1435" s="45">
        <f t="shared" si="461"/>
        <v>0</v>
      </c>
      <c r="R1435" s="45">
        <f t="shared" si="462"/>
        <v>0</v>
      </c>
    </row>
    <row r="1436" spans="2:18" s="41" customFormat="1" ht="29.25" customHeight="1" x14ac:dyDescent="0.25">
      <c r="B1436" s="71"/>
      <c r="C1436" s="7" t="s">
        <v>19</v>
      </c>
      <c r="D1436" s="61" t="s">
        <v>30</v>
      </c>
      <c r="E1436" s="73">
        <f>[1]иные!W$244</f>
        <v>756</v>
      </c>
      <c r="F1436" s="63">
        <f>[1]иные!EG$244</f>
        <v>49.995792000000002</v>
      </c>
      <c r="G1436" s="64">
        <f>SUM(H1436:K1436)</f>
        <v>756</v>
      </c>
      <c r="H1436" s="64">
        <f>[1]иные!G$244</f>
        <v>188</v>
      </c>
      <c r="I1436" s="64">
        <f>[1]иные!K$244</f>
        <v>202</v>
      </c>
      <c r="J1436" s="64">
        <f>[1]иные!O$244</f>
        <v>189</v>
      </c>
      <c r="K1436" s="64">
        <f>[1]иные!V$244</f>
        <v>177</v>
      </c>
      <c r="L1436" s="63">
        <f>SUM(M1436:P1436)</f>
        <v>49.995792000000002</v>
      </c>
      <c r="M1436" s="63">
        <f>[1]иные!BE$244</f>
        <v>12.432816000000001</v>
      </c>
      <c r="N1436" s="63">
        <f>[1]иные!BY$244</f>
        <v>13.358664000000001</v>
      </c>
      <c r="O1436" s="63">
        <f>[1]иные!CS$244</f>
        <v>12.498948</v>
      </c>
      <c r="P1436" s="63">
        <f>[1]иные!EB$244</f>
        <v>11.705364000000001</v>
      </c>
      <c r="Q1436" s="45">
        <f t="shared" si="461"/>
        <v>0</v>
      </c>
      <c r="R1436" s="45">
        <f t="shared" si="462"/>
        <v>0</v>
      </c>
    </row>
    <row r="1437" spans="2:18" s="41" customFormat="1" ht="29.25" customHeight="1" x14ac:dyDescent="0.25">
      <c r="B1437" s="71"/>
      <c r="C1437" s="69" t="s">
        <v>6</v>
      </c>
      <c r="D1437" s="69"/>
      <c r="E1437" s="70">
        <f>E1430+E1432+E1433+E1435</f>
        <v>29431</v>
      </c>
      <c r="F1437" s="70">
        <f t="shared" ref="F1437:P1437" si="477">F1430+F1432+F1433+F1435</f>
        <v>35406.846602000005</v>
      </c>
      <c r="G1437" s="70">
        <f t="shared" si="477"/>
        <v>29431</v>
      </c>
      <c r="H1437" s="70">
        <f t="shared" si="477"/>
        <v>3568</v>
      </c>
      <c r="I1437" s="70">
        <f t="shared" si="477"/>
        <v>3747</v>
      </c>
      <c r="J1437" s="70">
        <f t="shared" si="477"/>
        <v>17994</v>
      </c>
      <c r="K1437" s="70">
        <f t="shared" si="477"/>
        <v>4122</v>
      </c>
      <c r="L1437" s="70">
        <f t="shared" si="477"/>
        <v>35406.846602000005</v>
      </c>
      <c r="M1437" s="70">
        <f t="shared" si="477"/>
        <v>5146.1174494400002</v>
      </c>
      <c r="N1437" s="70">
        <f t="shared" si="477"/>
        <v>5176.2335213600009</v>
      </c>
      <c r="O1437" s="70">
        <f t="shared" si="477"/>
        <v>19507.655409840001</v>
      </c>
      <c r="P1437" s="70">
        <f t="shared" si="477"/>
        <v>5576.8402213600011</v>
      </c>
      <c r="Q1437" s="45">
        <f t="shared" si="461"/>
        <v>0</v>
      </c>
      <c r="R1437" s="45">
        <f t="shared" si="462"/>
        <v>0</v>
      </c>
    </row>
    <row r="1438" spans="2:18" s="41" customFormat="1" ht="29.25" customHeight="1" x14ac:dyDescent="0.25">
      <c r="B1438" s="71" t="s">
        <v>111</v>
      </c>
      <c r="C1438" s="50" t="s">
        <v>12</v>
      </c>
      <c r="D1438" s="59" t="s">
        <v>13</v>
      </c>
      <c r="E1438" s="72">
        <f>E1439+E1440</f>
        <v>10810</v>
      </c>
      <c r="F1438" s="72">
        <f t="shared" ref="F1438:P1438" si="478">F1439+F1440</f>
        <v>35912.179969000004</v>
      </c>
      <c r="G1438" s="72">
        <f t="shared" si="478"/>
        <v>10810</v>
      </c>
      <c r="H1438" s="72">
        <f t="shared" si="478"/>
        <v>2635</v>
      </c>
      <c r="I1438" s="72">
        <f t="shared" si="478"/>
        <v>2735</v>
      </c>
      <c r="J1438" s="72">
        <f t="shared" si="478"/>
        <v>2730</v>
      </c>
      <c r="K1438" s="72">
        <f t="shared" si="478"/>
        <v>2710</v>
      </c>
      <c r="L1438" s="72">
        <f t="shared" si="478"/>
        <v>35912.179969000012</v>
      </c>
      <c r="M1438" s="72">
        <f t="shared" si="478"/>
        <v>8734.2618715000008</v>
      </c>
      <c r="N1438" s="72">
        <f t="shared" si="478"/>
        <v>9077.2288215000008</v>
      </c>
      <c r="O1438" s="72">
        <f t="shared" si="478"/>
        <v>9068.2674270000007</v>
      </c>
      <c r="P1438" s="72">
        <f t="shared" si="478"/>
        <v>9032.4218490000003</v>
      </c>
      <c r="Q1438" s="45">
        <f t="shared" si="461"/>
        <v>0</v>
      </c>
      <c r="R1438" s="45">
        <f t="shared" si="462"/>
        <v>0</v>
      </c>
    </row>
    <row r="1439" spans="2:18" s="41" customFormat="1" ht="29.25" customHeight="1" x14ac:dyDescent="0.25">
      <c r="B1439" s="71"/>
      <c r="C1439" s="1" t="s">
        <v>18</v>
      </c>
      <c r="D1439" s="61" t="s">
        <v>13</v>
      </c>
      <c r="E1439" s="73">
        <f>[1]заб.без.стом.!W$280</f>
        <v>10100</v>
      </c>
      <c r="F1439" s="63">
        <f>[1]заб.без.стом.!EQ$280</f>
        <v>34639.661950000002</v>
      </c>
      <c r="G1439" s="64">
        <f>SUM(H1439:K1439)</f>
        <v>10100</v>
      </c>
      <c r="H1439" s="64">
        <f>[1]заб.без.стом.!G$280</f>
        <v>2450</v>
      </c>
      <c r="I1439" s="64">
        <f>[1]заб.без.стом.!K$280</f>
        <v>2550</v>
      </c>
      <c r="J1439" s="64">
        <f>[1]заб.без.стом.!O$280</f>
        <v>2550</v>
      </c>
      <c r="K1439" s="64">
        <f>[1]заб.без.стом.!V$280</f>
        <v>2550</v>
      </c>
      <c r="L1439" s="63">
        <f>SUM(M1439:P1439)</f>
        <v>34639.661950000009</v>
      </c>
      <c r="M1439" s="63">
        <f>[1]заб.без.стом.!BO$280</f>
        <v>8402.6902750000008</v>
      </c>
      <c r="N1439" s="63">
        <f>[1]заб.без.стом.!CI$280</f>
        <v>8745.6572250000008</v>
      </c>
      <c r="O1439" s="63">
        <f>[1]заб.без.стом.!DC$280</f>
        <v>8745.6572250000008</v>
      </c>
      <c r="P1439" s="63">
        <f>[1]заб.без.стом.!EL$280</f>
        <v>8745.6572250000008</v>
      </c>
      <c r="Q1439" s="45">
        <f t="shared" si="461"/>
        <v>0</v>
      </c>
      <c r="R1439" s="45">
        <f t="shared" si="462"/>
        <v>0</v>
      </c>
    </row>
    <row r="1440" spans="2:18" s="41" customFormat="1" ht="29.25" customHeight="1" x14ac:dyDescent="0.25">
      <c r="B1440" s="71"/>
      <c r="C1440" s="1" t="s">
        <v>15</v>
      </c>
      <c r="D1440" s="61" t="s">
        <v>13</v>
      </c>
      <c r="E1440" s="73">
        <f>[1]заб.без.стом.!W$281</f>
        <v>710</v>
      </c>
      <c r="F1440" s="63">
        <f>[1]заб.без.стом.!EQ$281</f>
        <v>1272.5180190000003</v>
      </c>
      <c r="G1440" s="64">
        <f>SUM(H1440:K1440)</f>
        <v>710</v>
      </c>
      <c r="H1440" s="64">
        <f>[1]заб.без.стом.!G$281</f>
        <v>185</v>
      </c>
      <c r="I1440" s="64">
        <f>[1]заб.без.стом.!K$281</f>
        <v>185</v>
      </c>
      <c r="J1440" s="64">
        <f>[1]заб.без.стом.!O$281</f>
        <v>180</v>
      </c>
      <c r="K1440" s="64">
        <f>[1]заб.без.стом.!V$281</f>
        <v>160</v>
      </c>
      <c r="L1440" s="63">
        <f t="shared" ref="L1440" si="479">SUM(M1440:P1440)</f>
        <v>1272.5180190000001</v>
      </c>
      <c r="M1440" s="63">
        <f>[1]заб.без.стом.!BO$281</f>
        <v>331.5715965</v>
      </c>
      <c r="N1440" s="63">
        <f>[1]заб.без.стом.!CI$281</f>
        <v>331.5715965</v>
      </c>
      <c r="O1440" s="63">
        <f>[1]заб.без.стом.!DC$281</f>
        <v>322.61020200000007</v>
      </c>
      <c r="P1440" s="63">
        <f>[1]заб.без.стом.!EL$281</f>
        <v>286.76462400000003</v>
      </c>
      <c r="Q1440" s="45">
        <f t="shared" si="461"/>
        <v>0</v>
      </c>
      <c r="R1440" s="45">
        <f t="shared" si="462"/>
        <v>0</v>
      </c>
    </row>
    <row r="1441" spans="2:18" s="41" customFormat="1" ht="29.25" customHeight="1" x14ac:dyDescent="0.25">
      <c r="B1441" s="71"/>
      <c r="C1441" s="50" t="s">
        <v>25</v>
      </c>
      <c r="D1441" s="59" t="s">
        <v>13</v>
      </c>
      <c r="E1441" s="72">
        <f>'[1]стом обр.'!W$48</f>
        <v>388</v>
      </c>
      <c r="F1441" s="65">
        <f>'[1]стом обр.'!FE$48</f>
        <v>714.26764799999978</v>
      </c>
      <c r="G1441" s="77">
        <f>H1441+I1441+J1441+K1441</f>
        <v>388</v>
      </c>
      <c r="H1441" s="66">
        <f>'[1]стом обр.'!G$48</f>
        <v>96</v>
      </c>
      <c r="I1441" s="66">
        <f>'[1]стом обр.'!K$48</f>
        <v>96</v>
      </c>
      <c r="J1441" s="66">
        <f>'[1]стом обр.'!O$48</f>
        <v>98</v>
      </c>
      <c r="K1441" s="66">
        <f>'[1]стом обр.'!V$48</f>
        <v>98</v>
      </c>
      <c r="L1441" s="65">
        <f>M1441+N1441+O1441+P1441</f>
        <v>714.26764799999989</v>
      </c>
      <c r="M1441" s="65">
        <f>'[1]стом обр.'!CC$48</f>
        <v>176.72601599999999</v>
      </c>
      <c r="N1441" s="65">
        <f>'[1]стом обр.'!CW$48</f>
        <v>176.72601599999999</v>
      </c>
      <c r="O1441" s="65">
        <f>'[1]стом обр.'!DQ$48</f>
        <v>180.40780799999996</v>
      </c>
      <c r="P1441" s="65">
        <f>'[1]стом обр.'!EZ$48</f>
        <v>180.40780799999996</v>
      </c>
      <c r="Q1441" s="45">
        <f t="shared" si="461"/>
        <v>0</v>
      </c>
      <c r="R1441" s="45">
        <f t="shared" si="462"/>
        <v>0</v>
      </c>
    </row>
    <row r="1442" spans="2:18" s="41" customFormat="1" ht="40.5" customHeight="1" x14ac:dyDescent="0.25">
      <c r="B1442" s="71"/>
      <c r="C1442" s="54" t="s">
        <v>26</v>
      </c>
      <c r="D1442" s="50" t="s">
        <v>27</v>
      </c>
      <c r="E1442" s="72">
        <f>'[1]КТМРТ(обращение)'!Y$242</f>
        <v>0</v>
      </c>
      <c r="F1442" s="65">
        <f>'[1]КТМРТ(обращение)'!EE$242</f>
        <v>0</v>
      </c>
      <c r="G1442" s="77">
        <f>SUBTOTAL(9,H1442:K1442)</f>
        <v>0</v>
      </c>
      <c r="H1442" s="66">
        <f>'[1]КТМРТ(обращение)'!H$242</f>
        <v>0</v>
      </c>
      <c r="I1442" s="66">
        <f>'[1]КТМРТ(обращение)'!L$242</f>
        <v>0</v>
      </c>
      <c r="J1442" s="66">
        <f>'[1]КТМРТ(обращение)'!Q$242</f>
        <v>0</v>
      </c>
      <c r="K1442" s="66">
        <f>'[1]КТМРТ(обращение)'!X$242</f>
        <v>0</v>
      </c>
      <c r="L1442" s="65">
        <f>SUBTOTAL(9,M1442:P1442)</f>
        <v>0</v>
      </c>
      <c r="M1442" s="65">
        <f>'[1]КТМРТ(обращение)'!BC$242</f>
        <v>0</v>
      </c>
      <c r="N1442" s="65">
        <f>'[1]КТМРТ(обращение)'!BW$242</f>
        <v>0</v>
      </c>
      <c r="O1442" s="65">
        <f>'[1]КТМРТ(обращение)'!CQ$242</f>
        <v>0</v>
      </c>
      <c r="P1442" s="65">
        <f>'[1]КТМРТ(обращение)'!DZ$242</f>
        <v>0</v>
      </c>
      <c r="Q1442" s="45">
        <f t="shared" si="461"/>
        <v>0</v>
      </c>
      <c r="R1442" s="45">
        <f t="shared" si="462"/>
        <v>0</v>
      </c>
    </row>
    <row r="1443" spans="2:18" s="41" customFormat="1" ht="29.25" customHeight="1" x14ac:dyDescent="0.25">
      <c r="B1443" s="71"/>
      <c r="C1443" s="50" t="s">
        <v>28</v>
      </c>
      <c r="D1443" s="59" t="s">
        <v>13</v>
      </c>
      <c r="E1443" s="72">
        <f>E1444</f>
        <v>0</v>
      </c>
      <c r="F1443" s="72">
        <f t="shared" ref="F1443:P1443" si="480">F1444</f>
        <v>0</v>
      </c>
      <c r="G1443" s="72">
        <f t="shared" si="480"/>
        <v>0</v>
      </c>
      <c r="H1443" s="72">
        <f t="shared" si="480"/>
        <v>0</v>
      </c>
      <c r="I1443" s="72">
        <f t="shared" si="480"/>
        <v>0</v>
      </c>
      <c r="J1443" s="72">
        <f t="shared" si="480"/>
        <v>0</v>
      </c>
      <c r="K1443" s="72">
        <f t="shared" si="480"/>
        <v>0</v>
      </c>
      <c r="L1443" s="72">
        <f t="shared" si="480"/>
        <v>0</v>
      </c>
      <c r="M1443" s="72">
        <f t="shared" si="480"/>
        <v>0</v>
      </c>
      <c r="N1443" s="72">
        <f t="shared" si="480"/>
        <v>0</v>
      </c>
      <c r="O1443" s="72">
        <f t="shared" si="480"/>
        <v>0</v>
      </c>
      <c r="P1443" s="72">
        <f t="shared" si="480"/>
        <v>0</v>
      </c>
      <c r="Q1443" s="45">
        <f t="shared" si="461"/>
        <v>0</v>
      </c>
      <c r="R1443" s="45">
        <f t="shared" si="462"/>
        <v>0</v>
      </c>
    </row>
    <row r="1444" spans="2:18" s="41" customFormat="1" ht="29.25" customHeight="1" x14ac:dyDescent="0.25">
      <c r="B1444" s="71"/>
      <c r="C1444" s="10" t="s">
        <v>37</v>
      </c>
      <c r="D1444" s="61" t="s">
        <v>13</v>
      </c>
      <c r="E1444" s="73">
        <f>'[1]неотложка с коэф'!W$94</f>
        <v>0</v>
      </c>
      <c r="F1444" s="63">
        <f>'[1]неотложка с коэф'!EQ$94</f>
        <v>0</v>
      </c>
      <c r="G1444" s="87"/>
      <c r="H1444" s="64">
        <f>'[1]неотложка с коэф'!G$94</f>
        <v>0</v>
      </c>
      <c r="I1444" s="64">
        <f>'[1]неотложка с коэф'!K$94</f>
        <v>0</v>
      </c>
      <c r="J1444" s="64">
        <f>'[1]неотложка с коэф'!O$94</f>
        <v>0</v>
      </c>
      <c r="K1444" s="64">
        <f>'[1]неотложка с коэф'!V$94</f>
        <v>0</v>
      </c>
      <c r="L1444" s="63"/>
      <c r="M1444" s="63">
        <f>'[1]неотложка с коэф'!BO$94</f>
        <v>0</v>
      </c>
      <c r="N1444" s="63">
        <f>'[1]неотложка с коэф'!CI$94</f>
        <v>0</v>
      </c>
      <c r="O1444" s="63">
        <f>'[1]неотложка с коэф'!DC$94</f>
        <v>0</v>
      </c>
      <c r="P1444" s="63">
        <f>'[1]неотложка с коэф'!EL$94</f>
        <v>0</v>
      </c>
      <c r="Q1444" s="45">
        <f t="shared" si="461"/>
        <v>0</v>
      </c>
      <c r="R1444" s="45">
        <f t="shared" si="462"/>
        <v>0</v>
      </c>
    </row>
    <row r="1445" spans="2:18" s="41" customFormat="1" ht="29.25" customHeight="1" x14ac:dyDescent="0.25">
      <c r="B1445" s="71"/>
      <c r="C1445" s="50" t="s">
        <v>29</v>
      </c>
      <c r="D1445" s="59" t="s">
        <v>30</v>
      </c>
      <c r="E1445" s="72">
        <f>E1446</f>
        <v>1730</v>
      </c>
      <c r="F1445" s="72">
        <f t="shared" ref="F1445:P1445" si="481">F1446</f>
        <v>537.10617999999999</v>
      </c>
      <c r="G1445" s="72">
        <f t="shared" si="481"/>
        <v>1730</v>
      </c>
      <c r="H1445" s="72">
        <f t="shared" si="481"/>
        <v>430</v>
      </c>
      <c r="I1445" s="72">
        <f t="shared" si="481"/>
        <v>430</v>
      </c>
      <c r="J1445" s="72">
        <f t="shared" si="481"/>
        <v>450</v>
      </c>
      <c r="K1445" s="72">
        <f t="shared" si="481"/>
        <v>420</v>
      </c>
      <c r="L1445" s="72">
        <f t="shared" si="481"/>
        <v>537.10617999999999</v>
      </c>
      <c r="M1445" s="72">
        <f t="shared" si="481"/>
        <v>133.50038000000001</v>
      </c>
      <c r="N1445" s="72">
        <f t="shared" si="481"/>
        <v>133.50038000000001</v>
      </c>
      <c r="O1445" s="72">
        <f t="shared" si="481"/>
        <v>139.7097</v>
      </c>
      <c r="P1445" s="72">
        <f t="shared" si="481"/>
        <v>130.39571999999998</v>
      </c>
      <c r="Q1445" s="45">
        <f t="shared" si="461"/>
        <v>0</v>
      </c>
      <c r="R1445" s="45">
        <f t="shared" si="462"/>
        <v>0</v>
      </c>
    </row>
    <row r="1446" spans="2:18" s="41" customFormat="1" ht="29.25" customHeight="1" x14ac:dyDescent="0.25">
      <c r="B1446" s="71"/>
      <c r="C1446" s="3" t="s">
        <v>18</v>
      </c>
      <c r="D1446" s="61" t="s">
        <v>30</v>
      </c>
      <c r="E1446" s="73">
        <f>[1]ДНХБ!W$242</f>
        <v>1730</v>
      </c>
      <c r="F1446" s="63">
        <f>[1]ДНХБ!EE$242</f>
        <v>537.10617999999999</v>
      </c>
      <c r="G1446" s="64">
        <f>SUM(H1446:K1446)</f>
        <v>1730</v>
      </c>
      <c r="H1446" s="64">
        <f>[1]ДНХБ!G$242</f>
        <v>430</v>
      </c>
      <c r="I1446" s="64">
        <f>[1]ДНХБ!K$242</f>
        <v>430</v>
      </c>
      <c r="J1446" s="64">
        <f>[1]ДНХБ!O$242</f>
        <v>450</v>
      </c>
      <c r="K1446" s="64">
        <f>[1]ДНХБ!V$242</f>
        <v>420</v>
      </c>
      <c r="L1446" s="63">
        <f>SUM(M1446:P1446)</f>
        <v>537.10617999999999</v>
      </c>
      <c r="M1446" s="63">
        <f>[1]ДНХБ!BC$242</f>
        <v>133.50038000000001</v>
      </c>
      <c r="N1446" s="63">
        <f>[1]ДНХБ!BW$242</f>
        <v>133.50038000000001</v>
      </c>
      <c r="O1446" s="63">
        <f>[1]ДНХБ!CQ$242</f>
        <v>139.7097</v>
      </c>
      <c r="P1446" s="63">
        <f>[1]ДНХБ!DZ$242</f>
        <v>130.39571999999998</v>
      </c>
      <c r="Q1446" s="45">
        <f t="shared" ref="Q1446:Q1509" si="482">E1446-G1446</f>
        <v>0</v>
      </c>
      <c r="R1446" s="45">
        <f t="shared" si="462"/>
        <v>0</v>
      </c>
    </row>
    <row r="1447" spans="2:18" s="41" customFormat="1" ht="29.25" customHeight="1" x14ac:dyDescent="0.25">
      <c r="B1447" s="71"/>
      <c r="C1447" s="50" t="s">
        <v>36</v>
      </c>
      <c r="D1447" s="59" t="s">
        <v>30</v>
      </c>
      <c r="E1447" s="72">
        <f>E1448+E1449</f>
        <v>21204</v>
      </c>
      <c r="F1447" s="72">
        <f t="shared" ref="F1447:P1447" si="483">F1448+F1449</f>
        <v>6031.2230481359993</v>
      </c>
      <c r="G1447" s="72">
        <f t="shared" si="483"/>
        <v>21204</v>
      </c>
      <c r="H1447" s="72">
        <f t="shared" si="483"/>
        <v>5154</v>
      </c>
      <c r="I1447" s="72">
        <f t="shared" si="483"/>
        <v>5410</v>
      </c>
      <c r="J1447" s="72">
        <f t="shared" si="483"/>
        <v>5360</v>
      </c>
      <c r="K1447" s="72">
        <f t="shared" si="483"/>
        <v>5280</v>
      </c>
      <c r="L1447" s="72">
        <f t="shared" si="483"/>
        <v>6031.2230481359993</v>
      </c>
      <c r="M1447" s="72">
        <f t="shared" si="483"/>
        <v>1465.9114635359997</v>
      </c>
      <c r="N1447" s="72">
        <f t="shared" si="483"/>
        <v>1538.20456504</v>
      </c>
      <c r="O1447" s="72">
        <f t="shared" si="483"/>
        <v>1523.82998924</v>
      </c>
      <c r="P1447" s="72">
        <f t="shared" si="483"/>
        <v>1503.2770303199998</v>
      </c>
      <c r="Q1447" s="45">
        <f t="shared" si="482"/>
        <v>0</v>
      </c>
      <c r="R1447" s="45">
        <f t="shared" si="462"/>
        <v>0</v>
      </c>
    </row>
    <row r="1448" spans="2:18" s="41" customFormat="1" ht="29.25" customHeight="1" x14ac:dyDescent="0.25">
      <c r="B1448" s="71"/>
      <c r="C1448" s="5" t="s">
        <v>37</v>
      </c>
      <c r="D1448" s="61" t="s">
        <v>30</v>
      </c>
      <c r="E1448" s="73">
        <f>'[1]разовые без стом'!W$263</f>
        <v>20410</v>
      </c>
      <c r="F1448" s="63">
        <f>'[1]разовые без стом'!ER$263</f>
        <v>5867.7018415599996</v>
      </c>
      <c r="G1448" s="64">
        <f>SUM(H1448:K1448)</f>
        <v>20410</v>
      </c>
      <c r="H1448" s="64">
        <f>'[1]разовые без стом'!G$263</f>
        <v>4960</v>
      </c>
      <c r="I1448" s="64">
        <f>'[1]разовые без стом'!K$263</f>
        <v>5200</v>
      </c>
      <c r="J1448" s="64">
        <f>'[1]разовые без стом'!O$263</f>
        <v>5150</v>
      </c>
      <c r="K1448" s="64">
        <f>'[1]разовые без стом'!V$263</f>
        <v>5100</v>
      </c>
      <c r="L1448" s="63">
        <f>SUM(M1448:P1448)</f>
        <v>5867.7018415599996</v>
      </c>
      <c r="M1448" s="63">
        <f>'[1]разовые без стом'!BL$263</f>
        <v>1425.9579193599998</v>
      </c>
      <c r="N1448" s="63">
        <f>'[1]разовые без стом'!CH$263</f>
        <v>1494.9558832</v>
      </c>
      <c r="O1448" s="63">
        <f>'[1]разовые без стом'!DD$263</f>
        <v>1480.5813074</v>
      </c>
      <c r="P1448" s="63">
        <f>'[1]разовые без стом'!EM$263</f>
        <v>1466.2067315999998</v>
      </c>
      <c r="Q1448" s="45">
        <f t="shared" si="482"/>
        <v>0</v>
      </c>
      <c r="R1448" s="45">
        <f t="shared" si="462"/>
        <v>0</v>
      </c>
    </row>
    <row r="1449" spans="2:18" s="41" customFormat="1" ht="29.25" customHeight="1" x14ac:dyDescent="0.25">
      <c r="B1449" s="71"/>
      <c r="C1449" s="5" t="s">
        <v>15</v>
      </c>
      <c r="D1449" s="61" t="s">
        <v>30</v>
      </c>
      <c r="E1449" s="73">
        <f>'[1]разовые без стом'!W$264</f>
        <v>794</v>
      </c>
      <c r="F1449" s="63">
        <f>'[1]разовые без стом'!ER$264</f>
        <v>163.521206576</v>
      </c>
      <c r="G1449" s="64">
        <f>SUM(H1449:K1449)</f>
        <v>794</v>
      </c>
      <c r="H1449" s="64">
        <f>'[1]разовые без стом'!G$264</f>
        <v>194</v>
      </c>
      <c r="I1449" s="64">
        <f>'[1]разовые без стом'!K$264</f>
        <v>210</v>
      </c>
      <c r="J1449" s="64">
        <f>'[1]разовые без стом'!O$264</f>
        <v>210</v>
      </c>
      <c r="K1449" s="64">
        <f>'[1]разовые без стом'!V$264</f>
        <v>180</v>
      </c>
      <c r="L1449" s="63">
        <f>SUM(M1449:P1449)</f>
        <v>163.521206576</v>
      </c>
      <c r="M1449" s="63">
        <f>'[1]разовые без стом'!BL$264</f>
        <v>39.953544176000001</v>
      </c>
      <c r="N1449" s="63">
        <f>'[1]разовые без стом'!CH$264</f>
        <v>43.248681840000003</v>
      </c>
      <c r="O1449" s="63">
        <f>'[1]разовые без стом'!DD$264</f>
        <v>43.248681840000003</v>
      </c>
      <c r="P1449" s="63">
        <f>'[1]разовые без стом'!EM$264</f>
        <v>37.070298719999997</v>
      </c>
      <c r="Q1449" s="45">
        <f t="shared" si="482"/>
        <v>0</v>
      </c>
      <c r="R1449" s="45">
        <f t="shared" si="462"/>
        <v>0</v>
      </c>
    </row>
    <row r="1450" spans="2:18" s="41" customFormat="1" ht="29.25" customHeight="1" x14ac:dyDescent="0.25">
      <c r="B1450" s="71"/>
      <c r="C1450" s="50" t="s">
        <v>38</v>
      </c>
      <c r="D1450" s="59" t="s">
        <v>30</v>
      </c>
      <c r="E1450" s="72">
        <f>E1451+E1452</f>
        <v>5075</v>
      </c>
      <c r="F1450" s="72">
        <f t="shared" ref="F1450:P1450" si="484">F1451+F1452</f>
        <v>530.92574999999999</v>
      </c>
      <c r="G1450" s="72">
        <f t="shared" si="484"/>
        <v>5075</v>
      </c>
      <c r="H1450" s="72">
        <f t="shared" si="484"/>
        <v>1320</v>
      </c>
      <c r="I1450" s="72">
        <f t="shared" si="484"/>
        <v>1315</v>
      </c>
      <c r="J1450" s="72">
        <f t="shared" si="484"/>
        <v>1220</v>
      </c>
      <c r="K1450" s="72">
        <f t="shared" si="484"/>
        <v>1220</v>
      </c>
      <c r="L1450" s="72">
        <f t="shared" si="484"/>
        <v>530.92574999999988</v>
      </c>
      <c r="M1450" s="72">
        <f t="shared" si="484"/>
        <v>138.20111999999997</v>
      </c>
      <c r="N1450" s="72">
        <f t="shared" si="484"/>
        <v>137.81618999999998</v>
      </c>
      <c r="O1450" s="72">
        <f t="shared" si="484"/>
        <v>127.45421999999999</v>
      </c>
      <c r="P1450" s="72">
        <f t="shared" si="484"/>
        <v>127.45421999999999</v>
      </c>
      <c r="Q1450" s="45">
        <f t="shared" si="482"/>
        <v>0</v>
      </c>
      <c r="R1450" s="45">
        <f t="shared" si="462"/>
        <v>0</v>
      </c>
    </row>
    <row r="1451" spans="2:18" s="41" customFormat="1" ht="29.25" customHeight="1" x14ac:dyDescent="0.25">
      <c r="B1451" s="71"/>
      <c r="C1451" s="7" t="s">
        <v>18</v>
      </c>
      <c r="D1451" s="61" t="s">
        <v>30</v>
      </c>
      <c r="E1451" s="73">
        <f>[1]иные!W$246</f>
        <v>4600</v>
      </c>
      <c r="F1451" s="63">
        <f>[1]иные!EG$246</f>
        <v>494.35739999999998</v>
      </c>
      <c r="G1451" s="64">
        <f>SUM(H1451:K1451)</f>
        <v>4600</v>
      </c>
      <c r="H1451" s="64">
        <f>[1]иные!G$246</f>
        <v>1200</v>
      </c>
      <c r="I1451" s="64">
        <f>[1]иные!K$246</f>
        <v>1200</v>
      </c>
      <c r="J1451" s="64">
        <f>[1]иные!O$246</f>
        <v>1100</v>
      </c>
      <c r="K1451" s="64">
        <f>[1]иные!V$246</f>
        <v>1100</v>
      </c>
      <c r="L1451" s="63">
        <f>SUM(M1451:P1451)</f>
        <v>494.35739999999993</v>
      </c>
      <c r="M1451" s="63">
        <f>[1]иные!BE$246</f>
        <v>128.96279999999999</v>
      </c>
      <c r="N1451" s="63">
        <f>[1]иные!BY$246</f>
        <v>128.96279999999999</v>
      </c>
      <c r="O1451" s="63">
        <f>[1]иные!CS$246</f>
        <v>118.21589999999999</v>
      </c>
      <c r="P1451" s="63">
        <f>[1]иные!EB$246</f>
        <v>118.21589999999999</v>
      </c>
      <c r="Q1451" s="45">
        <f t="shared" si="482"/>
        <v>0</v>
      </c>
      <c r="R1451" s="45">
        <f t="shared" si="462"/>
        <v>0</v>
      </c>
    </row>
    <row r="1452" spans="2:18" s="41" customFormat="1" ht="29.25" customHeight="1" x14ac:dyDescent="0.25">
      <c r="B1452" s="71"/>
      <c r="C1452" s="7" t="s">
        <v>15</v>
      </c>
      <c r="D1452" s="61" t="s">
        <v>30</v>
      </c>
      <c r="E1452" s="73">
        <f>[1]иные!W$247</f>
        <v>475</v>
      </c>
      <c r="F1452" s="63">
        <f>[1]иные!EG$247</f>
        <v>36.568350000000002</v>
      </c>
      <c r="G1452" s="64">
        <f>SUM(H1452:K1452)</f>
        <v>475</v>
      </c>
      <c r="H1452" s="64">
        <f>[1]иные!G$247</f>
        <v>120</v>
      </c>
      <c r="I1452" s="64">
        <f>[1]иные!K$247</f>
        <v>115</v>
      </c>
      <c r="J1452" s="64">
        <f>[1]иные!O$247</f>
        <v>120</v>
      </c>
      <c r="K1452" s="64">
        <f>[1]иные!V$247</f>
        <v>120</v>
      </c>
      <c r="L1452" s="63">
        <f>SUM(M1452:P1452)</f>
        <v>36.568350000000002</v>
      </c>
      <c r="M1452" s="63">
        <f>[1]иные!BE$247</f>
        <v>9.2383199999999999</v>
      </c>
      <c r="N1452" s="63">
        <f>[1]иные!BY$247</f>
        <v>8.853390000000001</v>
      </c>
      <c r="O1452" s="63">
        <f>[1]иные!CS$247</f>
        <v>9.2383199999999999</v>
      </c>
      <c r="P1452" s="63">
        <f>[1]иные!EB$247</f>
        <v>9.2383199999999999</v>
      </c>
      <c r="Q1452" s="45">
        <f t="shared" si="482"/>
        <v>0</v>
      </c>
      <c r="R1452" s="45">
        <f t="shared" si="462"/>
        <v>0</v>
      </c>
    </row>
    <row r="1453" spans="2:18" s="41" customFormat="1" ht="29.25" customHeight="1" x14ac:dyDescent="0.25">
      <c r="B1453" s="71"/>
      <c r="C1453" s="50" t="s">
        <v>39</v>
      </c>
      <c r="D1453" s="59" t="s">
        <v>30</v>
      </c>
      <c r="E1453" s="72">
        <f>E1454+E1455</f>
        <v>2055</v>
      </c>
      <c r="F1453" s="72">
        <f t="shared" ref="F1453:P1453" si="485">F1454+F1455</f>
        <v>1453.5152640000001</v>
      </c>
      <c r="G1453" s="72">
        <f t="shared" si="485"/>
        <v>2055</v>
      </c>
      <c r="H1453" s="72">
        <f t="shared" si="485"/>
        <v>445</v>
      </c>
      <c r="I1453" s="72">
        <f t="shared" si="485"/>
        <v>510</v>
      </c>
      <c r="J1453" s="72">
        <f t="shared" si="485"/>
        <v>530</v>
      </c>
      <c r="K1453" s="72">
        <f t="shared" si="485"/>
        <v>570</v>
      </c>
      <c r="L1453" s="72">
        <f t="shared" si="485"/>
        <v>1453.5152640000001</v>
      </c>
      <c r="M1453" s="72">
        <f t="shared" si="485"/>
        <v>314.45913600000006</v>
      </c>
      <c r="N1453" s="72">
        <f t="shared" si="485"/>
        <v>360.46080000000001</v>
      </c>
      <c r="O1453" s="72">
        <f t="shared" si="485"/>
        <v>374.879232</v>
      </c>
      <c r="P1453" s="72">
        <f t="shared" si="485"/>
        <v>403.71609599999999</v>
      </c>
      <c r="Q1453" s="45">
        <f t="shared" si="482"/>
        <v>0</v>
      </c>
      <c r="R1453" s="45">
        <f t="shared" si="462"/>
        <v>0</v>
      </c>
    </row>
    <row r="1454" spans="2:18" s="41" customFormat="1" ht="29.25" customHeight="1" x14ac:dyDescent="0.25">
      <c r="B1454" s="71"/>
      <c r="C1454" s="13" t="s">
        <v>40</v>
      </c>
      <c r="D1454" s="61" t="s">
        <v>30</v>
      </c>
      <c r="E1454" s="73">
        <f>'[1]проф.пос. по стом. '!W$63</f>
        <v>1240</v>
      </c>
      <c r="F1454" s="63">
        <f>'[1]проф.пос. по стом. '!EW$63</f>
        <v>893.94278400000007</v>
      </c>
      <c r="G1454" s="64">
        <f>SUM(H1454:K1454)</f>
        <v>1240</v>
      </c>
      <c r="H1454" s="64">
        <f>'[1]проф.пос. по стом. '!G$63</f>
        <v>260</v>
      </c>
      <c r="I1454" s="64">
        <f>'[1]проф.пос. по стом. '!K$63</f>
        <v>300</v>
      </c>
      <c r="J1454" s="64">
        <f>'[1]проф.пос. по стом. '!O$63</f>
        <v>320</v>
      </c>
      <c r="K1454" s="64">
        <f>'[1]проф.пос. по стом. '!V$63</f>
        <v>360</v>
      </c>
      <c r="L1454" s="63">
        <f>SUM(M1454:P1454)</f>
        <v>893.94278400000007</v>
      </c>
      <c r="M1454" s="63">
        <f>'[1]проф.пос. по стом. '!BU$63</f>
        <v>187.43961600000003</v>
      </c>
      <c r="N1454" s="63">
        <f>'[1]проф.пос. по стом. '!CO$63</f>
        <v>216.27648000000002</v>
      </c>
      <c r="O1454" s="63">
        <f>'[1]проф.пос. по стом. '!DI$63</f>
        <v>230.69491200000002</v>
      </c>
      <c r="P1454" s="63">
        <f>'[1]проф.пос. по стом. '!ER$63</f>
        <v>259.53177599999998</v>
      </c>
      <c r="Q1454" s="45">
        <f t="shared" si="482"/>
        <v>0</v>
      </c>
      <c r="R1454" s="45">
        <f t="shared" si="462"/>
        <v>0</v>
      </c>
    </row>
    <row r="1455" spans="2:18" s="41" customFormat="1" ht="29.25" customHeight="1" x14ac:dyDescent="0.25">
      <c r="B1455" s="71"/>
      <c r="C1455" s="5" t="s">
        <v>41</v>
      </c>
      <c r="D1455" s="61" t="s">
        <v>30</v>
      </c>
      <c r="E1455" s="73">
        <f>'[1]проф.пос. по стом. '!W$64</f>
        <v>815</v>
      </c>
      <c r="F1455" s="63">
        <f>'[1]проф.пос. по стом. '!EW$64</f>
        <v>559.57248000000004</v>
      </c>
      <c r="G1455" s="64">
        <f>SUM(H1455:K1455)</f>
        <v>815</v>
      </c>
      <c r="H1455" s="64">
        <f>'[1]проф.пос. по стом. '!G$64</f>
        <v>185</v>
      </c>
      <c r="I1455" s="64">
        <f>'[1]проф.пос. по стом. '!K$64</f>
        <v>210</v>
      </c>
      <c r="J1455" s="64">
        <f>'[1]проф.пос. по стом. '!O$64</f>
        <v>210</v>
      </c>
      <c r="K1455" s="64">
        <f>'[1]проф.пос. по стом. '!V$64</f>
        <v>210</v>
      </c>
      <c r="L1455" s="63">
        <f>SUM(M1455:P1455)</f>
        <v>559.57247999999993</v>
      </c>
      <c r="M1455" s="63">
        <f>'[1]проф.пос. по стом. '!BU$64</f>
        <v>127.01952</v>
      </c>
      <c r="N1455" s="63">
        <f>'[1]проф.пос. по стом. '!CO$64</f>
        <v>144.18431999999999</v>
      </c>
      <c r="O1455" s="63">
        <f>'[1]проф.пос. по стом. '!DI$64</f>
        <v>144.18431999999999</v>
      </c>
      <c r="P1455" s="63">
        <f>'[1]проф.пос. по стом. '!ER$64</f>
        <v>144.18431999999999</v>
      </c>
      <c r="Q1455" s="45">
        <f t="shared" si="482"/>
        <v>0</v>
      </c>
      <c r="R1455" s="45">
        <f t="shared" si="462"/>
        <v>0</v>
      </c>
    </row>
    <row r="1456" spans="2:18" s="41" customFormat="1" ht="29.25" customHeight="1" x14ac:dyDescent="0.25">
      <c r="B1456" s="71"/>
      <c r="C1456" s="69" t="s">
        <v>6</v>
      </c>
      <c r="D1456" s="69"/>
      <c r="E1456" s="70">
        <f>E1438+E1441+E1442+E1443+E1445+E1447+E1450+E1453</f>
        <v>41262</v>
      </c>
      <c r="F1456" s="70">
        <f t="shared" ref="F1456:P1456" si="486">F1438+F1441+F1442+F1443+F1445+F1447+F1450+F1453</f>
        <v>45179.217859136013</v>
      </c>
      <c r="G1456" s="70">
        <f t="shared" si="486"/>
        <v>41262</v>
      </c>
      <c r="H1456" s="70">
        <f t="shared" si="486"/>
        <v>10080</v>
      </c>
      <c r="I1456" s="70">
        <f t="shared" si="486"/>
        <v>10496</v>
      </c>
      <c r="J1456" s="70">
        <f t="shared" si="486"/>
        <v>10388</v>
      </c>
      <c r="K1456" s="70">
        <f t="shared" si="486"/>
        <v>10298</v>
      </c>
      <c r="L1456" s="70">
        <f t="shared" si="486"/>
        <v>45179.217859136021</v>
      </c>
      <c r="M1456" s="70">
        <f t="shared" si="486"/>
        <v>10963.059987036</v>
      </c>
      <c r="N1456" s="70">
        <f t="shared" si="486"/>
        <v>11423.936772540001</v>
      </c>
      <c r="O1456" s="70">
        <f t="shared" si="486"/>
        <v>11414.54837624</v>
      </c>
      <c r="P1456" s="70">
        <f t="shared" si="486"/>
        <v>11377.67272332</v>
      </c>
      <c r="Q1456" s="45">
        <f t="shared" si="482"/>
        <v>0</v>
      </c>
      <c r="R1456" s="45">
        <f t="shared" si="462"/>
        <v>0</v>
      </c>
    </row>
    <row r="1457" spans="2:18" s="41" customFormat="1" ht="29.25" customHeight="1" x14ac:dyDescent="0.25">
      <c r="B1457" s="71" t="s">
        <v>112</v>
      </c>
      <c r="C1457" s="50" t="s">
        <v>12</v>
      </c>
      <c r="D1457" s="59" t="s">
        <v>13</v>
      </c>
      <c r="E1457" s="72">
        <f>E1458+E1459</f>
        <v>9820</v>
      </c>
      <c r="F1457" s="72">
        <f t="shared" ref="F1457:P1457" si="487">F1458+F1459</f>
        <v>20672.937719999998</v>
      </c>
      <c r="G1457" s="72">
        <f t="shared" si="487"/>
        <v>9820</v>
      </c>
      <c r="H1457" s="72">
        <f t="shared" si="487"/>
        <v>2341</v>
      </c>
      <c r="I1457" s="72">
        <f t="shared" si="487"/>
        <v>2466</v>
      </c>
      <c r="J1457" s="72">
        <f t="shared" si="487"/>
        <v>2490</v>
      </c>
      <c r="K1457" s="72">
        <f t="shared" si="487"/>
        <v>2523</v>
      </c>
      <c r="L1457" s="72">
        <f t="shared" si="487"/>
        <v>20672.937720000002</v>
      </c>
      <c r="M1457" s="72">
        <f t="shared" si="487"/>
        <v>4941.4112100000002</v>
      </c>
      <c r="N1457" s="72">
        <f t="shared" si="487"/>
        <v>5189.5474199999999</v>
      </c>
      <c r="O1457" s="72">
        <f t="shared" si="487"/>
        <v>5239.0200600000007</v>
      </c>
      <c r="P1457" s="72">
        <f t="shared" si="487"/>
        <v>5302.95903</v>
      </c>
      <c r="Q1457" s="45">
        <f t="shared" si="482"/>
        <v>0</v>
      </c>
      <c r="R1457" s="45">
        <f t="shared" si="462"/>
        <v>0</v>
      </c>
    </row>
    <row r="1458" spans="2:18" s="41" customFormat="1" ht="29.25" customHeight="1" x14ac:dyDescent="0.25">
      <c r="B1458" s="71"/>
      <c r="C1458" s="1" t="s">
        <v>23</v>
      </c>
      <c r="D1458" s="61" t="s">
        <v>13</v>
      </c>
      <c r="E1458" s="73">
        <f>[1]заб.без.стом.!W$340</f>
        <v>7920</v>
      </c>
      <c r="F1458" s="63">
        <f>[1]заб.без.стом.!EQ$340</f>
        <v>14168.610719999997</v>
      </c>
      <c r="G1458" s="64">
        <f>SUM(H1458:K1458)</f>
        <v>7920</v>
      </c>
      <c r="H1458" s="64">
        <f>[1]заб.без.стом.!G$340</f>
        <v>1880</v>
      </c>
      <c r="I1458" s="64">
        <f>[1]заб.без.стом.!K$340</f>
        <v>1990</v>
      </c>
      <c r="J1458" s="64">
        <f>[1]заб.без.стом.!O$340</f>
        <v>2010</v>
      </c>
      <c r="K1458" s="64">
        <f>[1]заб.без.стом.!V$340</f>
        <v>2040</v>
      </c>
      <c r="L1458" s="63">
        <f>SUM(M1458:P1458)</f>
        <v>14168.610720000001</v>
      </c>
      <c r="M1458" s="63">
        <f>[1]заб.без.стом.!BO$340</f>
        <v>3363.2560800000001</v>
      </c>
      <c r="N1458" s="63">
        <f>[1]заб.без.стом.!CI$340</f>
        <v>3560.0423399999995</v>
      </c>
      <c r="O1458" s="63">
        <f>[1]заб.без.стом.!DC$340</f>
        <v>3595.8216600000005</v>
      </c>
      <c r="P1458" s="63">
        <f>[1]заб.без.стом.!EL$340</f>
        <v>3649.4906400000004</v>
      </c>
      <c r="Q1458" s="45">
        <f t="shared" si="482"/>
        <v>0</v>
      </c>
      <c r="R1458" s="45">
        <f t="shared" si="462"/>
        <v>0</v>
      </c>
    </row>
    <row r="1459" spans="2:18" s="41" customFormat="1" ht="29.25" customHeight="1" x14ac:dyDescent="0.25">
      <c r="B1459" s="71"/>
      <c r="C1459" s="1" t="s">
        <v>37</v>
      </c>
      <c r="D1459" s="61" t="s">
        <v>13</v>
      </c>
      <c r="E1459" s="73">
        <f>[1]заб.без.стом.!W$341</f>
        <v>1900</v>
      </c>
      <c r="F1459" s="63">
        <f>[1]заб.без.стом.!EQ$341</f>
        <v>6504.3270000000002</v>
      </c>
      <c r="G1459" s="64">
        <f>SUM(H1459:K1459)</f>
        <v>1900</v>
      </c>
      <c r="H1459" s="64">
        <f>[1]заб.без.стом.!G$341</f>
        <v>461</v>
      </c>
      <c r="I1459" s="64">
        <f>[1]заб.без.стом.!K$341</f>
        <v>476</v>
      </c>
      <c r="J1459" s="64">
        <f>[1]заб.без.стом.!O$341</f>
        <v>480</v>
      </c>
      <c r="K1459" s="64">
        <f>[1]заб.без.стом.!V$341</f>
        <v>483</v>
      </c>
      <c r="L1459" s="63">
        <f>SUM(M1459:P1459)</f>
        <v>6504.3270000000002</v>
      </c>
      <c r="M1459" s="63">
        <f>[1]заб.без.стом.!BO$341</f>
        <v>1578.1551300000001</v>
      </c>
      <c r="N1459" s="63">
        <f>[1]заб.без.стом.!CI$341</f>
        <v>1629.5050800000001</v>
      </c>
      <c r="O1459" s="63">
        <f>[1]заб.без.стом.!DC$341</f>
        <v>1643.1984</v>
      </c>
      <c r="P1459" s="63">
        <f>[1]заб.без.стом.!EL$341</f>
        <v>1653.46839</v>
      </c>
      <c r="Q1459" s="45">
        <f t="shared" si="482"/>
        <v>0</v>
      </c>
      <c r="R1459" s="45">
        <f t="shared" si="462"/>
        <v>0</v>
      </c>
    </row>
    <row r="1460" spans="2:18" s="41" customFormat="1" ht="29.25" customHeight="1" x14ac:dyDescent="0.25">
      <c r="B1460" s="71"/>
      <c r="C1460" s="54" t="s">
        <v>113</v>
      </c>
      <c r="D1460" s="59" t="s">
        <v>27</v>
      </c>
      <c r="E1460" s="72">
        <f>'[1]КТМРТ(обращение)'!Y$64</f>
        <v>996</v>
      </c>
      <c r="F1460" s="65">
        <f>'[1]КТМРТ(обращение)'!EE$64</f>
        <v>5976.1316559999996</v>
      </c>
      <c r="G1460" s="66">
        <f>SUBTOTAL(9,H1460:K1460)</f>
        <v>996</v>
      </c>
      <c r="H1460" s="66">
        <f>'[1]КТМРТ(обращение)'!H$64</f>
        <v>489</v>
      </c>
      <c r="I1460" s="66">
        <f>'[1]КТМРТ(обращение)'!L$64</f>
        <v>279</v>
      </c>
      <c r="J1460" s="66">
        <f>'[1]КТМРТ(обращение)'!Q$64</f>
        <v>65</v>
      </c>
      <c r="K1460" s="66">
        <f>'[1]КТМРТ(обращение)'!X$64</f>
        <v>163</v>
      </c>
      <c r="L1460" s="65">
        <f>SUBTOTAL(9,M1460:P1460)</f>
        <v>5976.1316559999996</v>
      </c>
      <c r="M1460" s="65">
        <f>'[1]КТМРТ(обращение)'!BC$64</f>
        <v>2870.1854939999994</v>
      </c>
      <c r="N1460" s="65">
        <f>'[1]КТМРТ(обращение)'!BW$64</f>
        <v>1404.8594339999997</v>
      </c>
      <c r="O1460" s="65">
        <f>'[1]КТМРТ(обращение)'!CQ$64</f>
        <v>400.82206999999994</v>
      </c>
      <c r="P1460" s="65">
        <f>'[1]КТМРТ(обращение)'!DZ$64</f>
        <v>1300.2646579999998</v>
      </c>
      <c r="Q1460" s="45">
        <f t="shared" si="482"/>
        <v>0</v>
      </c>
      <c r="R1460" s="45">
        <f t="shared" si="462"/>
        <v>0</v>
      </c>
    </row>
    <row r="1461" spans="2:18" s="41" customFormat="1" ht="29.25" customHeight="1" x14ac:dyDescent="0.25">
      <c r="B1461" s="71"/>
      <c r="C1461" s="54" t="s">
        <v>97</v>
      </c>
      <c r="D1461" s="59" t="s">
        <v>27</v>
      </c>
      <c r="E1461" s="72">
        <f>'[1]КТМРТ(обращение)'!Y$168</f>
        <v>342</v>
      </c>
      <c r="F1461" s="65">
        <f>'[1]КТМРТ(обращение)'!EE$168</f>
        <v>2813.4026019999992</v>
      </c>
      <c r="G1461" s="66">
        <f>SUM(H1461:K1461)</f>
        <v>342</v>
      </c>
      <c r="H1461" s="66">
        <f>'[1]КТМРТ(обращение)'!H$168</f>
        <v>153</v>
      </c>
      <c r="I1461" s="66">
        <f>'[1]КТМРТ(обращение)'!L$168</f>
        <v>68</v>
      </c>
      <c r="J1461" s="66">
        <f>'[1]КТМРТ(обращение)'!Q$168</f>
        <v>64</v>
      </c>
      <c r="K1461" s="66">
        <f>'[1]КТМРТ(обращение)'!X$168</f>
        <v>57</v>
      </c>
      <c r="L1461" s="65">
        <f>SUM(M1461:P1461)</f>
        <v>2813.4026019999992</v>
      </c>
      <c r="M1461" s="65">
        <f>'[1]КТМРТ(обращение)'!BC$168</f>
        <v>1279.4489739999997</v>
      </c>
      <c r="N1461" s="65">
        <f>'[1]КТМРТ(обращение)'!BW$168</f>
        <v>541.7482379999999</v>
      </c>
      <c r="O1461" s="65">
        <f>'[1]КТМРТ(обращение)'!CQ$168</f>
        <v>523.9070999999999</v>
      </c>
      <c r="P1461" s="65">
        <f>'[1]КТМРТ(обращение)'!DZ$168</f>
        <v>468.29828999999995</v>
      </c>
      <c r="Q1461" s="45">
        <f t="shared" si="482"/>
        <v>0</v>
      </c>
      <c r="R1461" s="45">
        <f t="shared" si="462"/>
        <v>0</v>
      </c>
    </row>
    <row r="1462" spans="2:18" s="41" customFormat="1" ht="29.25" customHeight="1" x14ac:dyDescent="0.25">
      <c r="B1462" s="71"/>
      <c r="C1462" s="54" t="s">
        <v>56</v>
      </c>
      <c r="D1462" s="59" t="s">
        <v>27</v>
      </c>
      <c r="E1462" s="72">
        <f>'[1]КТМРТ(обращение)'!Y$198</f>
        <v>2880</v>
      </c>
      <c r="F1462" s="65">
        <f>'[1]КТМРТ(обращение)'!EE$198</f>
        <v>3380.3136</v>
      </c>
      <c r="G1462" s="66">
        <f>SUBTOTAL(9,H1462:K1462)</f>
        <v>2880</v>
      </c>
      <c r="H1462" s="66">
        <f>'[1]КТМРТ(обращение)'!H$198</f>
        <v>720</v>
      </c>
      <c r="I1462" s="66">
        <f>'[1]КТМРТ(обращение)'!L$198</f>
        <v>720</v>
      </c>
      <c r="J1462" s="66">
        <f>'[1]КТМРТ(обращение)'!Q$198</f>
        <v>720</v>
      </c>
      <c r="K1462" s="66">
        <f>'[1]КТМРТ(обращение)'!X$198</f>
        <v>720</v>
      </c>
      <c r="L1462" s="65">
        <f>SUBTOTAL(9,M1462:P1462)</f>
        <v>3380.3136</v>
      </c>
      <c r="M1462" s="65">
        <f>'[1]КТМРТ(обращение)'!BC$198</f>
        <v>845.07839999999999</v>
      </c>
      <c r="N1462" s="65">
        <f>'[1]КТМРТ(обращение)'!BW$198</f>
        <v>845.07839999999999</v>
      </c>
      <c r="O1462" s="65">
        <f>'[1]КТМРТ(обращение)'!CQ$198</f>
        <v>845.07839999999999</v>
      </c>
      <c r="P1462" s="65">
        <f>'[1]КТМРТ(обращение)'!DZ$198</f>
        <v>845.07839999999999</v>
      </c>
      <c r="Q1462" s="45">
        <f t="shared" si="482"/>
        <v>0</v>
      </c>
      <c r="R1462" s="45">
        <f t="shared" ref="R1462:R1525" si="488">F1462-L1462</f>
        <v>0</v>
      </c>
    </row>
    <row r="1463" spans="2:18" s="41" customFormat="1" ht="29.25" customHeight="1" x14ac:dyDescent="0.25">
      <c r="B1463" s="71"/>
      <c r="C1463" s="85" t="s">
        <v>57</v>
      </c>
      <c r="D1463" s="59" t="s">
        <v>27</v>
      </c>
      <c r="E1463" s="72">
        <f>'[1]КТМРТ(обращение)'!Y$207</f>
        <v>2316</v>
      </c>
      <c r="F1463" s="65">
        <f>'[1]КТМРТ(обращение)'!EE$207</f>
        <v>3737.3060399999995</v>
      </c>
      <c r="G1463" s="77">
        <f>H1463+I1463+J1463+K1463</f>
        <v>2316</v>
      </c>
      <c r="H1463" s="66">
        <f>'[1]КТМРТ(обращение)'!H$207</f>
        <v>565</v>
      </c>
      <c r="I1463" s="66">
        <f>'[1]КТМРТ(обращение)'!L$207</f>
        <v>585</v>
      </c>
      <c r="J1463" s="66">
        <f>'[1]КТМРТ(обращение)'!Q$207</f>
        <v>585</v>
      </c>
      <c r="K1463" s="66">
        <f>'[1]КТМРТ(обращение)'!X$207</f>
        <v>581</v>
      </c>
      <c r="L1463" s="65">
        <f t="shared" ref="L1463:L1464" si="489">M1463+N1463+O1463+P1463</f>
        <v>3737.3060400000004</v>
      </c>
      <c r="M1463" s="65">
        <f>'[1]КТМРТ(обращение)'!BC$207</f>
        <v>911.73485000000005</v>
      </c>
      <c r="N1463" s="65">
        <f>'[1]КТМРТ(обращение)'!BW$207</f>
        <v>944.00864999999999</v>
      </c>
      <c r="O1463" s="65">
        <f>'[1]КТМРТ(обращение)'!CQ$207</f>
        <v>944.00864999999999</v>
      </c>
      <c r="P1463" s="65">
        <f>'[1]КТМРТ(обращение)'!DZ$207</f>
        <v>937.55388999999991</v>
      </c>
      <c r="Q1463" s="45">
        <f t="shared" si="482"/>
        <v>0</v>
      </c>
      <c r="R1463" s="45">
        <f t="shared" si="488"/>
        <v>0</v>
      </c>
    </row>
    <row r="1464" spans="2:18" s="41" customFormat="1" ht="29.25" customHeight="1" x14ac:dyDescent="0.25">
      <c r="B1464" s="71"/>
      <c r="C1464" s="85" t="s">
        <v>114</v>
      </c>
      <c r="D1464" s="59" t="s">
        <v>27</v>
      </c>
      <c r="E1464" s="72">
        <f>'[1]КТМРТ(обращение)'!Y$219</f>
        <v>380</v>
      </c>
      <c r="F1464" s="65">
        <f>'[1]КТМРТ(обращение)'!EE$219</f>
        <v>6465.0121999999992</v>
      </c>
      <c r="G1464" s="77">
        <f>H1464+I1464+J1464+K1464</f>
        <v>380</v>
      </c>
      <c r="H1464" s="66">
        <f>'[1]КТМРТ(обращение)'!H$218</f>
        <v>68</v>
      </c>
      <c r="I1464" s="66">
        <f>'[1]КТМРТ(обращение)'!L$218</f>
        <v>102</v>
      </c>
      <c r="J1464" s="66">
        <f>'[1]КТМРТ(обращение)'!Q$218</f>
        <v>105</v>
      </c>
      <c r="K1464" s="66">
        <f>'[1]КТМРТ(обращение)'!X$218</f>
        <v>105</v>
      </c>
      <c r="L1464" s="65">
        <f t="shared" si="489"/>
        <v>6465.0121999999992</v>
      </c>
      <c r="M1464" s="65">
        <f>'[1]КТМРТ(обращение)'!BC$218</f>
        <v>1156.8969199999999</v>
      </c>
      <c r="N1464" s="65">
        <f>'[1]КТМРТ(обращение)'!BW$218</f>
        <v>1735.3453799999997</v>
      </c>
      <c r="O1464" s="65">
        <f>'[1]КТМРТ(обращение)'!CQ$218</f>
        <v>1786.3849499999999</v>
      </c>
      <c r="P1464" s="65">
        <f>'[1]КТМРТ(обращение)'!DZ$218</f>
        <v>1786.3849499999999</v>
      </c>
      <c r="Q1464" s="45">
        <f t="shared" si="482"/>
        <v>0</v>
      </c>
      <c r="R1464" s="45">
        <f t="shared" si="488"/>
        <v>0</v>
      </c>
    </row>
    <row r="1465" spans="2:18" s="41" customFormat="1" ht="29.25" customHeight="1" x14ac:dyDescent="0.25">
      <c r="B1465" s="71"/>
      <c r="C1465" s="85" t="s">
        <v>98</v>
      </c>
      <c r="D1465" s="59" t="s">
        <v>27</v>
      </c>
      <c r="E1465" s="72">
        <f>'[1]КТМРТ(обращение)'!Y$222</f>
        <v>156</v>
      </c>
      <c r="F1465" s="65">
        <f>'[1]КТМРТ(обращение)'!EE$222</f>
        <v>569.44680000000005</v>
      </c>
      <c r="G1465" s="66">
        <f>SUM(H1465:K1465)</f>
        <v>156</v>
      </c>
      <c r="H1465" s="66">
        <f>'[1]КТМРТ(обращение)'!H$222</f>
        <v>31</v>
      </c>
      <c r="I1465" s="66">
        <f>'[1]КТМРТ(обращение)'!L$222</f>
        <v>49</v>
      </c>
      <c r="J1465" s="66">
        <f>'[1]КТМРТ(обращение)'!Q$222</f>
        <v>42</v>
      </c>
      <c r="K1465" s="66">
        <f>'[1]КТМРТ(обращение)'!X$222</f>
        <v>34</v>
      </c>
      <c r="L1465" s="65">
        <f>SUM(M1465:P1465)</f>
        <v>569.44679999999994</v>
      </c>
      <c r="M1465" s="65">
        <f>'[1]КТМРТ(обращение)'!BC$222</f>
        <v>113.1593</v>
      </c>
      <c r="N1465" s="65">
        <f>'[1]КТМРТ(обращение)'!BW$222</f>
        <v>178.8647</v>
      </c>
      <c r="O1465" s="65">
        <f>'[1]КТМРТ(обращение)'!CQ$222</f>
        <v>153.3126</v>
      </c>
      <c r="P1465" s="65">
        <f>'[1]КТМРТ(обращение)'!DZ$222</f>
        <v>124.11020000000001</v>
      </c>
      <c r="Q1465" s="45">
        <f t="shared" si="482"/>
        <v>0</v>
      </c>
      <c r="R1465" s="45">
        <f t="shared" si="488"/>
        <v>0</v>
      </c>
    </row>
    <row r="1466" spans="2:18" s="84" customFormat="1" ht="29.25" customHeight="1" x14ac:dyDescent="0.25">
      <c r="B1466" s="71"/>
      <c r="C1466" s="50" t="s">
        <v>36</v>
      </c>
      <c r="D1466" s="59" t="s">
        <v>30</v>
      </c>
      <c r="E1466" s="72">
        <f>SUM(E1467:E1468)</f>
        <v>0</v>
      </c>
      <c r="F1466" s="72">
        <f t="shared" ref="F1466:P1466" si="490">SUM(F1467:F1468)</f>
        <v>0</v>
      </c>
      <c r="G1466" s="72">
        <f t="shared" si="490"/>
        <v>0</v>
      </c>
      <c r="H1466" s="72">
        <f t="shared" si="490"/>
        <v>0</v>
      </c>
      <c r="I1466" s="72">
        <f t="shared" si="490"/>
        <v>0</v>
      </c>
      <c r="J1466" s="72">
        <f t="shared" si="490"/>
        <v>0</v>
      </c>
      <c r="K1466" s="72">
        <f t="shared" si="490"/>
        <v>0</v>
      </c>
      <c r="L1466" s="72">
        <f t="shared" si="490"/>
        <v>0</v>
      </c>
      <c r="M1466" s="72">
        <f t="shared" si="490"/>
        <v>0</v>
      </c>
      <c r="N1466" s="72">
        <f t="shared" si="490"/>
        <v>0</v>
      </c>
      <c r="O1466" s="72">
        <f t="shared" si="490"/>
        <v>0</v>
      </c>
      <c r="P1466" s="72">
        <f t="shared" si="490"/>
        <v>0</v>
      </c>
      <c r="Q1466" s="45">
        <f t="shared" si="482"/>
        <v>0</v>
      </c>
      <c r="R1466" s="45">
        <f t="shared" si="488"/>
        <v>0</v>
      </c>
    </row>
    <row r="1467" spans="2:18" s="84" customFormat="1" ht="29.25" customHeight="1" x14ac:dyDescent="0.25">
      <c r="B1467" s="71"/>
      <c r="C1467" s="13" t="s">
        <v>23</v>
      </c>
      <c r="D1467" s="61" t="s">
        <v>30</v>
      </c>
      <c r="E1467" s="78">
        <f>'[1]разовые без стом'!W$286</f>
        <v>0</v>
      </c>
      <c r="F1467" s="79">
        <f>'[1]разовые без стом'!ER$286</f>
        <v>0</v>
      </c>
      <c r="G1467" s="80">
        <f>SUM(H1467:K1467)</f>
        <v>0</v>
      </c>
      <c r="H1467" s="80">
        <f>'[1]разовые без стом'!G$286</f>
        <v>0</v>
      </c>
      <c r="I1467" s="80">
        <f>'[1]разовые без стом'!K$286</f>
        <v>0</v>
      </c>
      <c r="J1467" s="80">
        <f>'[1]разовые без стом'!O$286</f>
        <v>0</v>
      </c>
      <c r="K1467" s="80">
        <f>'[1]разовые без стом'!V$286</f>
        <v>0</v>
      </c>
      <c r="L1467" s="79">
        <f>SUM(M1467:P1467)</f>
        <v>0</v>
      </c>
      <c r="M1467" s="79">
        <f>'[1]разовые без стом'!BL$286</f>
        <v>0</v>
      </c>
      <c r="N1467" s="79">
        <f>'[1]разовые без стом'!CH$286</f>
        <v>0</v>
      </c>
      <c r="O1467" s="79">
        <f>'[1]разовые без стом'!DD$286</f>
        <v>0</v>
      </c>
      <c r="P1467" s="79">
        <f>'[1]разовые без стом'!EM$286</f>
        <v>0</v>
      </c>
      <c r="Q1467" s="45">
        <f t="shared" si="482"/>
        <v>0</v>
      </c>
      <c r="R1467" s="45">
        <f t="shared" si="488"/>
        <v>0</v>
      </c>
    </row>
    <row r="1468" spans="2:18" s="84" customFormat="1" ht="29.25" customHeight="1" x14ac:dyDescent="0.25">
      <c r="B1468" s="71"/>
      <c r="C1468" s="13" t="s">
        <v>37</v>
      </c>
      <c r="D1468" s="61" t="s">
        <v>30</v>
      </c>
      <c r="E1468" s="78">
        <f>'[1]разовые без стом'!W$287</f>
        <v>0</v>
      </c>
      <c r="F1468" s="79">
        <f>'[1]разовые без стом'!ER$287</f>
        <v>0</v>
      </c>
      <c r="G1468" s="80">
        <f>SUM(H1468:K1468)</f>
        <v>0</v>
      </c>
      <c r="H1468" s="80">
        <f>'[1]разовые без стом'!G$287</f>
        <v>0</v>
      </c>
      <c r="I1468" s="80">
        <f>'[1]разовые без стом'!K$287</f>
        <v>0</v>
      </c>
      <c r="J1468" s="80">
        <f>'[1]разовые без стом'!O$287</f>
        <v>0</v>
      </c>
      <c r="K1468" s="80">
        <f>'[1]разовые без стом'!V$287</f>
        <v>0</v>
      </c>
      <c r="L1468" s="79">
        <f>SUM(M1468:P1468)</f>
        <v>0</v>
      </c>
      <c r="M1468" s="79">
        <f>'[1]разовые без стом'!BL$287</f>
        <v>0</v>
      </c>
      <c r="N1468" s="79">
        <f>'[1]разовые без стом'!CH$287</f>
        <v>0</v>
      </c>
      <c r="O1468" s="79">
        <f>'[1]разовые без стом'!DD$287</f>
        <v>0</v>
      </c>
      <c r="P1468" s="79">
        <f>'[1]разовые без стом'!EM$287</f>
        <v>0</v>
      </c>
      <c r="Q1468" s="45">
        <f t="shared" si="482"/>
        <v>0</v>
      </c>
      <c r="R1468" s="45">
        <f t="shared" si="488"/>
        <v>0</v>
      </c>
    </row>
    <row r="1469" spans="2:18" s="41" customFormat="1" ht="29.25" customHeight="1" x14ac:dyDescent="0.25">
      <c r="B1469" s="71"/>
      <c r="C1469" s="69" t="s">
        <v>6</v>
      </c>
      <c r="D1469" s="69"/>
      <c r="E1469" s="83">
        <f>E1457+E1460+E1461+E1462+E1463+E1464+E1465+E1466</f>
        <v>16890</v>
      </c>
      <c r="F1469" s="83">
        <f t="shared" ref="F1469:O1469" si="491">F1457+F1460+F1461+F1462+F1463+F1464+F1465+F1466</f>
        <v>43614.550617999987</v>
      </c>
      <c r="G1469" s="83">
        <f t="shared" si="491"/>
        <v>16890</v>
      </c>
      <c r="H1469" s="83">
        <f t="shared" si="491"/>
        <v>4367</v>
      </c>
      <c r="I1469" s="83">
        <f t="shared" si="491"/>
        <v>4269</v>
      </c>
      <c r="J1469" s="83">
        <f t="shared" si="491"/>
        <v>4071</v>
      </c>
      <c r="K1469" s="83">
        <f t="shared" si="491"/>
        <v>4183</v>
      </c>
      <c r="L1469" s="83">
        <f t="shared" si="491"/>
        <v>43614.550617999994</v>
      </c>
      <c r="M1469" s="83">
        <f t="shared" si="491"/>
        <v>12117.915147999998</v>
      </c>
      <c r="N1469" s="83">
        <f t="shared" si="491"/>
        <v>10839.452222000002</v>
      </c>
      <c r="O1469" s="83">
        <f t="shared" si="491"/>
        <v>9892.5338300000003</v>
      </c>
      <c r="P1469" s="83">
        <f>P1457+P1460+P1461+P1462+P1463+P1464+P1465+P1466</f>
        <v>10764.649417999999</v>
      </c>
      <c r="Q1469" s="45">
        <f t="shared" si="482"/>
        <v>0</v>
      </c>
      <c r="R1469" s="45">
        <f t="shared" si="488"/>
        <v>0</v>
      </c>
    </row>
    <row r="1470" spans="2:18" s="41" customFormat="1" ht="29.25" customHeight="1" x14ac:dyDescent="0.25">
      <c r="B1470" s="71" t="s">
        <v>115</v>
      </c>
      <c r="C1470" s="50" t="s">
        <v>12</v>
      </c>
      <c r="D1470" s="59" t="s">
        <v>13</v>
      </c>
      <c r="E1470" s="72">
        <f>SUM(E1471:E1480)</f>
        <v>1764</v>
      </c>
      <c r="F1470" s="72">
        <f t="shared" ref="F1470:P1470" si="492">SUM(F1471:F1480)</f>
        <v>4298.0776865999997</v>
      </c>
      <c r="G1470" s="72">
        <f t="shared" si="492"/>
        <v>1764</v>
      </c>
      <c r="H1470" s="72">
        <f t="shared" si="492"/>
        <v>441</v>
      </c>
      <c r="I1470" s="72">
        <f t="shared" si="492"/>
        <v>441</v>
      </c>
      <c r="J1470" s="72">
        <f t="shared" si="492"/>
        <v>441</v>
      </c>
      <c r="K1470" s="72">
        <f t="shared" si="492"/>
        <v>441</v>
      </c>
      <c r="L1470" s="72">
        <f t="shared" si="492"/>
        <v>4298.0776865999997</v>
      </c>
      <c r="M1470" s="72">
        <f t="shared" si="492"/>
        <v>1074.5194216499999</v>
      </c>
      <c r="N1470" s="72">
        <f t="shared" si="492"/>
        <v>1074.5194216499999</v>
      </c>
      <c r="O1470" s="72">
        <f t="shared" si="492"/>
        <v>1074.5194216499999</v>
      </c>
      <c r="P1470" s="72">
        <f t="shared" si="492"/>
        <v>1074.5194216499999</v>
      </c>
      <c r="Q1470" s="45">
        <f t="shared" si="482"/>
        <v>0</v>
      </c>
      <c r="R1470" s="45">
        <f t="shared" si="488"/>
        <v>0</v>
      </c>
    </row>
    <row r="1471" spans="2:18" s="41" customFormat="1" ht="29.25" customHeight="1" x14ac:dyDescent="0.25">
      <c r="B1471" s="71"/>
      <c r="C1471" s="1" t="s">
        <v>14</v>
      </c>
      <c r="D1471" s="61" t="s">
        <v>13</v>
      </c>
      <c r="E1471" s="73">
        <f>[1]заб.без.стом.!W$380</f>
        <v>576</v>
      </c>
      <c r="F1471" s="63">
        <f>[1]заб.без.стом.!EQ$380</f>
        <v>1579.8851999999999</v>
      </c>
      <c r="G1471" s="64">
        <f>SUM(H1471:K1471)</f>
        <v>576</v>
      </c>
      <c r="H1471" s="64">
        <f>[1]заб.без.стом.!G$380</f>
        <v>144</v>
      </c>
      <c r="I1471" s="64">
        <f>[1]заб.без.стом.!K$380</f>
        <v>144</v>
      </c>
      <c r="J1471" s="64">
        <f>[1]заб.без.стом.!O$380</f>
        <v>144</v>
      </c>
      <c r="K1471" s="64">
        <f>[1]заб.без.стом.!V$380</f>
        <v>144</v>
      </c>
      <c r="L1471" s="63">
        <f>SUM(M1471:P1471)</f>
        <v>1579.8851999999999</v>
      </c>
      <c r="M1471" s="63">
        <f>[1]заб.без.стом.!BO$380</f>
        <v>394.97129999999999</v>
      </c>
      <c r="N1471" s="63">
        <f>[1]заб.без.стом.!CI$380</f>
        <v>394.97129999999999</v>
      </c>
      <c r="O1471" s="63">
        <f>[1]заб.без.стом.!DC$380</f>
        <v>394.97129999999999</v>
      </c>
      <c r="P1471" s="63">
        <f>[1]заб.без.стом.!EL$380</f>
        <v>394.97129999999999</v>
      </c>
      <c r="Q1471" s="45">
        <f t="shared" si="482"/>
        <v>0</v>
      </c>
      <c r="R1471" s="45">
        <f t="shared" si="488"/>
        <v>0</v>
      </c>
    </row>
    <row r="1472" spans="2:18" s="41" customFormat="1" ht="29.25" customHeight="1" x14ac:dyDescent="0.25">
      <c r="B1472" s="71"/>
      <c r="C1472" s="1" t="s">
        <v>106</v>
      </c>
      <c r="D1472" s="61" t="s">
        <v>13</v>
      </c>
      <c r="E1472" s="73">
        <f>[1]заб.без.стом.!W$381</f>
        <v>120</v>
      </c>
      <c r="F1472" s="63">
        <f>[1]заб.без.стом.!EQ$381</f>
        <v>273.846768</v>
      </c>
      <c r="G1472" s="64">
        <f t="shared" ref="G1472:G1480" si="493">SUM(H1472:K1472)</f>
        <v>120</v>
      </c>
      <c r="H1472" s="64">
        <f>[1]заб.без.стом.!G$381</f>
        <v>30</v>
      </c>
      <c r="I1472" s="64">
        <f>[1]заб.без.стом.!K$381</f>
        <v>30</v>
      </c>
      <c r="J1472" s="64">
        <f>[1]заб.без.стом.!O$381</f>
        <v>30</v>
      </c>
      <c r="K1472" s="64">
        <f>[1]заб.без.стом.!V$381</f>
        <v>30</v>
      </c>
      <c r="L1472" s="63">
        <f t="shared" ref="L1472:L1480" si="494">SUM(M1472:P1472)</f>
        <v>273.846768</v>
      </c>
      <c r="M1472" s="63">
        <f>[1]заб.без.стом.!BO$381</f>
        <v>68.461691999999999</v>
      </c>
      <c r="N1472" s="63">
        <f>[1]заб.без.стом.!CI$381</f>
        <v>68.461691999999999</v>
      </c>
      <c r="O1472" s="63">
        <f>[1]заб.без.стом.!DC$381</f>
        <v>68.461691999999999</v>
      </c>
      <c r="P1472" s="63">
        <f>[1]заб.без.стом.!EL$381</f>
        <v>68.461691999999999</v>
      </c>
      <c r="Q1472" s="45">
        <f t="shared" si="482"/>
        <v>0</v>
      </c>
      <c r="R1472" s="45">
        <f t="shared" si="488"/>
        <v>0</v>
      </c>
    </row>
    <row r="1473" spans="2:18" s="41" customFormat="1" ht="29.25" customHeight="1" x14ac:dyDescent="0.25">
      <c r="B1473" s="71"/>
      <c r="C1473" s="1" t="s">
        <v>20</v>
      </c>
      <c r="D1473" s="61" t="s">
        <v>13</v>
      </c>
      <c r="E1473" s="73">
        <f>[1]заб.без.стом.!W$382</f>
        <v>288</v>
      </c>
      <c r="F1473" s="63">
        <f>[1]заб.без.стом.!EQ$382</f>
        <v>644.59316159999992</v>
      </c>
      <c r="G1473" s="64">
        <f t="shared" si="493"/>
        <v>288</v>
      </c>
      <c r="H1473" s="64">
        <f>[1]заб.без.стом.!G$382</f>
        <v>72</v>
      </c>
      <c r="I1473" s="64">
        <f>[1]заб.без.стом.!K$382</f>
        <v>72</v>
      </c>
      <c r="J1473" s="64">
        <f>[1]заб.без.стом.!O$382</f>
        <v>72</v>
      </c>
      <c r="K1473" s="64">
        <f>[1]заб.без.стом.!V$382</f>
        <v>72</v>
      </c>
      <c r="L1473" s="63">
        <f t="shared" si="494"/>
        <v>644.59316159999992</v>
      </c>
      <c r="M1473" s="63">
        <f>[1]заб.без.стом.!BO$382</f>
        <v>161.14829039999998</v>
      </c>
      <c r="N1473" s="63">
        <f>[1]заб.без.стом.!CI$382</f>
        <v>161.14829039999998</v>
      </c>
      <c r="O1473" s="63">
        <f>[1]заб.без.стом.!DC$382</f>
        <v>161.14829039999998</v>
      </c>
      <c r="P1473" s="63">
        <f>[1]заб.без.стом.!EL$382</f>
        <v>161.14829039999998</v>
      </c>
      <c r="Q1473" s="45">
        <f t="shared" si="482"/>
        <v>0</v>
      </c>
      <c r="R1473" s="45">
        <f t="shared" si="488"/>
        <v>0</v>
      </c>
    </row>
    <row r="1474" spans="2:18" s="41" customFormat="1" ht="29.25" customHeight="1" x14ac:dyDescent="0.25">
      <c r="B1474" s="71"/>
      <c r="C1474" s="1" t="s">
        <v>37</v>
      </c>
      <c r="D1474" s="61" t="s">
        <v>13</v>
      </c>
      <c r="E1474" s="73">
        <f>[1]заб.без.стом.!W$383</f>
        <v>96</v>
      </c>
      <c r="F1474" s="63">
        <f>[1]заб.без.стом.!EQ$383</f>
        <v>326.5096079999999</v>
      </c>
      <c r="G1474" s="64">
        <f t="shared" si="493"/>
        <v>96</v>
      </c>
      <c r="H1474" s="64">
        <f>[1]заб.без.стом.!G$383</f>
        <v>24</v>
      </c>
      <c r="I1474" s="64">
        <f>[1]заб.без.стом.!K$383</f>
        <v>24</v>
      </c>
      <c r="J1474" s="64">
        <f>[1]заб.без.стом.!O$383</f>
        <v>24</v>
      </c>
      <c r="K1474" s="64">
        <f>[1]заб.без.стом.!V$383</f>
        <v>24</v>
      </c>
      <c r="L1474" s="63">
        <f t="shared" si="494"/>
        <v>326.5096079999999</v>
      </c>
      <c r="M1474" s="63">
        <f>[1]заб.без.стом.!BO$383</f>
        <v>81.627401999999975</v>
      </c>
      <c r="N1474" s="63">
        <f>[1]заб.без.стом.!CI$383</f>
        <v>81.627401999999975</v>
      </c>
      <c r="O1474" s="63">
        <f>[1]заб.без.стом.!DC$383</f>
        <v>81.627401999999975</v>
      </c>
      <c r="P1474" s="63">
        <f>[1]заб.без.стом.!EL$383</f>
        <v>81.627401999999975</v>
      </c>
      <c r="Q1474" s="45">
        <f t="shared" si="482"/>
        <v>0</v>
      </c>
      <c r="R1474" s="45">
        <f t="shared" si="488"/>
        <v>0</v>
      </c>
    </row>
    <row r="1475" spans="2:18" s="41" customFormat="1" ht="29.25" customHeight="1" x14ac:dyDescent="0.25">
      <c r="B1475" s="71"/>
      <c r="C1475" s="1" t="s">
        <v>19</v>
      </c>
      <c r="D1475" s="61" t="s">
        <v>13</v>
      </c>
      <c r="E1475" s="73">
        <f>[1]заб.без.стом.!W$384</f>
        <v>120</v>
      </c>
      <c r="F1475" s="63">
        <f>[1]заб.без.стом.!EQ$384</f>
        <v>279.11305200000004</v>
      </c>
      <c r="G1475" s="64">
        <f t="shared" si="493"/>
        <v>120</v>
      </c>
      <c r="H1475" s="64">
        <f>[1]заб.без.стом.!G$384</f>
        <v>30</v>
      </c>
      <c r="I1475" s="64">
        <f>[1]заб.без.стом.!K$384</f>
        <v>30</v>
      </c>
      <c r="J1475" s="64">
        <f>[1]заб.без.стом.!O$384</f>
        <v>30</v>
      </c>
      <c r="K1475" s="64">
        <f>[1]заб.без.стом.!V$384</f>
        <v>30</v>
      </c>
      <c r="L1475" s="63">
        <f t="shared" si="494"/>
        <v>279.11305200000004</v>
      </c>
      <c r="M1475" s="63">
        <f>[1]заб.без.стом.!BO$384</f>
        <v>69.77826300000001</v>
      </c>
      <c r="N1475" s="63">
        <f>[1]заб.без.стом.!CI$384</f>
        <v>69.77826300000001</v>
      </c>
      <c r="O1475" s="63">
        <f>[1]заб.без.стом.!DC$384</f>
        <v>69.77826300000001</v>
      </c>
      <c r="P1475" s="63">
        <f>[1]заб.без.стом.!EL$384</f>
        <v>69.77826300000001</v>
      </c>
      <c r="Q1475" s="45">
        <f t="shared" si="482"/>
        <v>0</v>
      </c>
      <c r="R1475" s="45">
        <f t="shared" si="488"/>
        <v>0</v>
      </c>
    </row>
    <row r="1476" spans="2:18" s="41" customFormat="1" ht="29.25" customHeight="1" x14ac:dyDescent="0.25">
      <c r="B1476" s="71"/>
      <c r="C1476" s="1" t="s">
        <v>21</v>
      </c>
      <c r="D1476" s="61" t="s">
        <v>13</v>
      </c>
      <c r="E1476" s="73">
        <f>[1]заб.без.стом.!W$385</f>
        <v>180</v>
      </c>
      <c r="F1476" s="63">
        <f>[1]заб.без.стом.!EQ$385</f>
        <v>312.02732700000001</v>
      </c>
      <c r="G1476" s="64">
        <f t="shared" si="493"/>
        <v>180</v>
      </c>
      <c r="H1476" s="64">
        <f>[1]заб.без.стом.!G$385</f>
        <v>45</v>
      </c>
      <c r="I1476" s="64">
        <f>[1]заб.без.стом.!K$385</f>
        <v>45</v>
      </c>
      <c r="J1476" s="64">
        <f>[1]заб.без.стом.!O$385</f>
        <v>45</v>
      </c>
      <c r="K1476" s="64">
        <f>[1]заб.без.стом.!V$385</f>
        <v>45</v>
      </c>
      <c r="L1476" s="63">
        <f t="shared" si="494"/>
        <v>312.02732700000001</v>
      </c>
      <c r="M1476" s="63">
        <f>[1]заб.без.стом.!BO$385</f>
        <v>78.006831750000003</v>
      </c>
      <c r="N1476" s="63">
        <f>[1]заб.без.стом.!CI$385</f>
        <v>78.006831750000003</v>
      </c>
      <c r="O1476" s="63">
        <f>[1]заб.без.стом.!DC$385</f>
        <v>78.006831750000003</v>
      </c>
      <c r="P1476" s="63">
        <f>[1]заб.без.стом.!EL$385</f>
        <v>78.006831750000003</v>
      </c>
      <c r="Q1476" s="45">
        <f t="shared" si="482"/>
        <v>0</v>
      </c>
      <c r="R1476" s="45">
        <f t="shared" si="488"/>
        <v>0</v>
      </c>
    </row>
    <row r="1477" spans="2:18" s="41" customFormat="1" ht="29.25" customHeight="1" x14ac:dyDescent="0.25">
      <c r="B1477" s="71"/>
      <c r="C1477" s="1" t="s">
        <v>22</v>
      </c>
      <c r="D1477" s="61" t="s">
        <v>13</v>
      </c>
      <c r="E1477" s="73">
        <f>[1]заб.без.стом.!W$386</f>
        <v>120</v>
      </c>
      <c r="F1477" s="63">
        <f>[1]заб.без.стом.!EQ$386</f>
        <v>263.31419999999997</v>
      </c>
      <c r="G1477" s="64">
        <f t="shared" si="493"/>
        <v>120</v>
      </c>
      <c r="H1477" s="64">
        <f>[1]заб.без.стом.!G$386</f>
        <v>30</v>
      </c>
      <c r="I1477" s="64">
        <f>[1]заб.без.стом.!K$386</f>
        <v>30</v>
      </c>
      <c r="J1477" s="64">
        <f>[1]заб.без.стом.!O$386</f>
        <v>30</v>
      </c>
      <c r="K1477" s="64">
        <f>[1]заб.без.стом.!V$386</f>
        <v>30</v>
      </c>
      <c r="L1477" s="63">
        <f t="shared" si="494"/>
        <v>263.31419999999997</v>
      </c>
      <c r="M1477" s="63">
        <f>[1]заб.без.стом.!BO$386</f>
        <v>65.828549999999993</v>
      </c>
      <c r="N1477" s="63">
        <f>[1]заб.без.стом.!CI$386</f>
        <v>65.828549999999993</v>
      </c>
      <c r="O1477" s="63">
        <f>[1]заб.без.стом.!DC$386</f>
        <v>65.828549999999993</v>
      </c>
      <c r="P1477" s="63">
        <f>[1]заб.без.стом.!EL$386</f>
        <v>65.828549999999993</v>
      </c>
      <c r="Q1477" s="45">
        <f t="shared" si="482"/>
        <v>0</v>
      </c>
      <c r="R1477" s="45">
        <f t="shared" si="488"/>
        <v>0</v>
      </c>
    </row>
    <row r="1478" spans="2:18" s="41" customFormat="1" ht="29.25" customHeight="1" x14ac:dyDescent="0.25">
      <c r="B1478" s="71"/>
      <c r="C1478" s="1" t="s">
        <v>51</v>
      </c>
      <c r="D1478" s="61" t="s">
        <v>13</v>
      </c>
      <c r="E1478" s="73">
        <f>[1]заб.без.стом.!W$387</f>
        <v>96</v>
      </c>
      <c r="F1478" s="63">
        <f>[1]заб.без.стом.!EQ$387</f>
        <v>320.19006719999999</v>
      </c>
      <c r="G1478" s="64">
        <f t="shared" si="493"/>
        <v>96</v>
      </c>
      <c r="H1478" s="64">
        <f>[1]заб.без.стом.!G$387</f>
        <v>24</v>
      </c>
      <c r="I1478" s="64">
        <f>[1]заб.без.стом.!K$387</f>
        <v>24</v>
      </c>
      <c r="J1478" s="64">
        <f>[1]заб.без.стом.!O$387</f>
        <v>24</v>
      </c>
      <c r="K1478" s="64">
        <f>[1]заб.без.стом.!V$387</f>
        <v>24</v>
      </c>
      <c r="L1478" s="63">
        <f t="shared" si="494"/>
        <v>320.19006719999999</v>
      </c>
      <c r="M1478" s="63">
        <f>[1]заб.без.стом.!BO$387</f>
        <v>80.047516799999997</v>
      </c>
      <c r="N1478" s="63">
        <f>[1]заб.без.стом.!CI$387</f>
        <v>80.047516799999997</v>
      </c>
      <c r="O1478" s="63">
        <f>[1]заб.без.стом.!DC$387</f>
        <v>80.047516799999997</v>
      </c>
      <c r="P1478" s="63">
        <f>[1]заб.без.стом.!EL$387</f>
        <v>80.047516799999997</v>
      </c>
      <c r="Q1478" s="45">
        <f t="shared" si="482"/>
        <v>0</v>
      </c>
      <c r="R1478" s="45">
        <f t="shared" si="488"/>
        <v>0</v>
      </c>
    </row>
    <row r="1479" spans="2:18" s="41" customFormat="1" ht="29.25" customHeight="1" x14ac:dyDescent="0.25">
      <c r="B1479" s="71"/>
      <c r="C1479" s="1" t="s">
        <v>83</v>
      </c>
      <c r="D1479" s="61" t="s">
        <v>13</v>
      </c>
      <c r="E1479" s="73">
        <f>[1]заб.без.стом.!W$388</f>
        <v>96</v>
      </c>
      <c r="F1479" s="63">
        <f>[1]заб.без.стом.!EQ$388</f>
        <v>170.62760159999999</v>
      </c>
      <c r="G1479" s="64">
        <f t="shared" si="493"/>
        <v>96</v>
      </c>
      <c r="H1479" s="64">
        <f>[1]заб.без.стом.!G$388</f>
        <v>24</v>
      </c>
      <c r="I1479" s="64">
        <f>[1]заб.без.стом.!K$388</f>
        <v>24</v>
      </c>
      <c r="J1479" s="64">
        <f>[1]заб.без.стом.!O$388</f>
        <v>24</v>
      </c>
      <c r="K1479" s="64">
        <f>[1]заб.без.стом.!V$388</f>
        <v>24</v>
      </c>
      <c r="L1479" s="63">
        <f t="shared" si="494"/>
        <v>170.62760159999999</v>
      </c>
      <c r="M1479" s="63">
        <f>[1]заб.без.стом.!BO$388</f>
        <v>42.656900399999998</v>
      </c>
      <c r="N1479" s="63">
        <f>[1]заб.без.стом.!CI$388</f>
        <v>42.656900399999998</v>
      </c>
      <c r="O1479" s="63">
        <f>[1]заб.без.стом.!DC$388</f>
        <v>42.656900399999998</v>
      </c>
      <c r="P1479" s="63">
        <f>[1]заб.без.стом.!EL$388</f>
        <v>42.656900399999998</v>
      </c>
      <c r="Q1479" s="45">
        <f t="shared" si="482"/>
        <v>0</v>
      </c>
      <c r="R1479" s="45">
        <f t="shared" si="488"/>
        <v>0</v>
      </c>
    </row>
    <row r="1480" spans="2:18" s="41" customFormat="1" ht="29.25" customHeight="1" x14ac:dyDescent="0.25">
      <c r="B1480" s="71"/>
      <c r="C1480" s="1" t="s">
        <v>52</v>
      </c>
      <c r="D1480" s="61" t="s">
        <v>13</v>
      </c>
      <c r="E1480" s="73">
        <f>[1]заб.без.стом.!W$389</f>
        <v>72</v>
      </c>
      <c r="F1480" s="63">
        <f>[1]заб.без.стом.!EQ$389</f>
        <v>127.97070120000004</v>
      </c>
      <c r="G1480" s="64">
        <f t="shared" si="493"/>
        <v>72</v>
      </c>
      <c r="H1480" s="64">
        <f>[1]заб.без.стом.!G$389</f>
        <v>18</v>
      </c>
      <c r="I1480" s="64">
        <f>[1]заб.без.стом.!K$389</f>
        <v>18</v>
      </c>
      <c r="J1480" s="64">
        <f>[1]заб.без.стом.!O$389</f>
        <v>18</v>
      </c>
      <c r="K1480" s="64">
        <f>[1]заб.без.стом.!V$389</f>
        <v>18</v>
      </c>
      <c r="L1480" s="63">
        <f t="shared" si="494"/>
        <v>127.97070120000004</v>
      </c>
      <c r="M1480" s="63">
        <f>[1]заб.без.стом.!BO$389</f>
        <v>31.992675300000009</v>
      </c>
      <c r="N1480" s="63">
        <f>[1]заб.без.стом.!CI$389</f>
        <v>31.992675300000009</v>
      </c>
      <c r="O1480" s="63">
        <f>[1]заб.без.стом.!DC$389</f>
        <v>31.992675300000009</v>
      </c>
      <c r="P1480" s="63">
        <f>[1]заб.без.стом.!EL$389</f>
        <v>31.992675300000009</v>
      </c>
      <c r="Q1480" s="45">
        <f t="shared" si="482"/>
        <v>0</v>
      </c>
      <c r="R1480" s="45">
        <f t="shared" si="488"/>
        <v>0</v>
      </c>
    </row>
    <row r="1481" spans="2:18" s="41" customFormat="1" ht="29.25" customHeight="1" x14ac:dyDescent="0.25">
      <c r="B1481" s="71"/>
      <c r="C1481" s="50" t="s">
        <v>36</v>
      </c>
      <c r="D1481" s="59" t="s">
        <v>30</v>
      </c>
      <c r="E1481" s="72">
        <f>SUM(E1482:E1491)</f>
        <v>1920</v>
      </c>
      <c r="F1481" s="72">
        <f t="shared" ref="F1481:P1481" si="495">SUM(F1482:F1491)</f>
        <v>495.36447043200008</v>
      </c>
      <c r="G1481" s="72">
        <f t="shared" si="495"/>
        <v>1920</v>
      </c>
      <c r="H1481" s="72">
        <f t="shared" si="495"/>
        <v>480</v>
      </c>
      <c r="I1481" s="72">
        <f t="shared" si="495"/>
        <v>480</v>
      </c>
      <c r="J1481" s="72">
        <f t="shared" si="495"/>
        <v>480</v>
      </c>
      <c r="K1481" s="72">
        <f t="shared" si="495"/>
        <v>480</v>
      </c>
      <c r="L1481" s="72">
        <f t="shared" si="495"/>
        <v>495.36447043200008</v>
      </c>
      <c r="M1481" s="72">
        <f t="shared" si="495"/>
        <v>123.84111760800002</v>
      </c>
      <c r="N1481" s="72">
        <f t="shared" si="495"/>
        <v>123.84111760800002</v>
      </c>
      <c r="O1481" s="72">
        <f t="shared" si="495"/>
        <v>123.84111760800002</v>
      </c>
      <c r="P1481" s="72">
        <f t="shared" si="495"/>
        <v>123.84111760800002</v>
      </c>
      <c r="Q1481" s="45">
        <f t="shared" si="482"/>
        <v>0</v>
      </c>
      <c r="R1481" s="45">
        <f t="shared" si="488"/>
        <v>0</v>
      </c>
    </row>
    <row r="1482" spans="2:18" s="41" customFormat="1" ht="29.25" customHeight="1" x14ac:dyDescent="0.25">
      <c r="B1482" s="71"/>
      <c r="C1482" s="13" t="s">
        <v>14</v>
      </c>
      <c r="D1482" s="61" t="s">
        <v>30</v>
      </c>
      <c r="E1482" s="73">
        <f>'[1]разовые без стом'!W$317</f>
        <v>600</v>
      </c>
      <c r="F1482" s="63">
        <f>'[1]разовые без стом'!ER$317</f>
        <v>186.34823999999998</v>
      </c>
      <c r="G1482" s="64">
        <f>SUM(H1482:K1482)</f>
        <v>600</v>
      </c>
      <c r="H1482" s="64">
        <f>'[1]разовые без стом'!G$317</f>
        <v>150</v>
      </c>
      <c r="I1482" s="64">
        <f>'[1]разовые без стом'!K$317</f>
        <v>150</v>
      </c>
      <c r="J1482" s="64">
        <f>'[1]разовые без стом'!O$317</f>
        <v>150</v>
      </c>
      <c r="K1482" s="64">
        <f>'[1]разовые без стом'!V$317</f>
        <v>150</v>
      </c>
      <c r="L1482" s="63">
        <f>SUM(M1482:P1482)</f>
        <v>186.34823999999998</v>
      </c>
      <c r="M1482" s="63">
        <f>'[1]разовые без стом'!BL$317</f>
        <v>46.587059999999994</v>
      </c>
      <c r="N1482" s="63">
        <f>'[1]разовые без стом'!CH$317</f>
        <v>46.587059999999994</v>
      </c>
      <c r="O1482" s="63">
        <f>'[1]разовые без стом'!DD$317</f>
        <v>46.587059999999994</v>
      </c>
      <c r="P1482" s="63">
        <f>'[1]разовые без стом'!EM$317</f>
        <v>46.587059999999994</v>
      </c>
      <c r="Q1482" s="45">
        <f t="shared" si="482"/>
        <v>0</v>
      </c>
      <c r="R1482" s="45">
        <f t="shared" si="488"/>
        <v>0</v>
      </c>
    </row>
    <row r="1483" spans="2:18" s="41" customFormat="1" ht="29.25" customHeight="1" x14ac:dyDescent="0.25">
      <c r="B1483" s="71"/>
      <c r="C1483" s="5" t="s">
        <v>106</v>
      </c>
      <c r="D1483" s="61" t="s">
        <v>30</v>
      </c>
      <c r="E1483" s="73">
        <f>'[1]разовые без стом'!W$318</f>
        <v>156</v>
      </c>
      <c r="F1483" s="63">
        <f>'[1]разовые без стом'!ER$318</f>
        <v>36.582037439999993</v>
      </c>
      <c r="G1483" s="64">
        <f t="shared" ref="G1483:G1491" si="496">SUM(H1483:K1483)</f>
        <v>156</v>
      </c>
      <c r="H1483" s="64">
        <f>'[1]разовые без стом'!G$318</f>
        <v>39</v>
      </c>
      <c r="I1483" s="64">
        <f>'[1]разовые без стом'!K$318</f>
        <v>39</v>
      </c>
      <c r="J1483" s="64">
        <f>'[1]разовые без стом'!O$318</f>
        <v>39</v>
      </c>
      <c r="K1483" s="64">
        <f>'[1]разовые без стом'!V$318</f>
        <v>39</v>
      </c>
      <c r="L1483" s="63">
        <f t="shared" ref="L1483:L1491" si="497">SUM(M1483:P1483)</f>
        <v>36.582037439999993</v>
      </c>
      <c r="M1483" s="63">
        <f>'[1]разовые без стом'!BL$318</f>
        <v>9.1455093599999984</v>
      </c>
      <c r="N1483" s="63">
        <f>'[1]разовые без стом'!CH$318</f>
        <v>9.1455093599999984</v>
      </c>
      <c r="O1483" s="63">
        <f>'[1]разовые без стом'!DD$318</f>
        <v>9.1455093599999984</v>
      </c>
      <c r="P1483" s="63">
        <f>'[1]разовые без стом'!EM$318</f>
        <v>9.1455093599999984</v>
      </c>
      <c r="Q1483" s="45">
        <f t="shared" si="482"/>
        <v>0</v>
      </c>
      <c r="R1483" s="45">
        <f t="shared" si="488"/>
        <v>0</v>
      </c>
    </row>
    <row r="1484" spans="2:18" s="41" customFormat="1" ht="29.25" customHeight="1" x14ac:dyDescent="0.25">
      <c r="B1484" s="71"/>
      <c r="C1484" s="5" t="s">
        <v>116</v>
      </c>
      <c r="D1484" s="61" t="s">
        <v>30</v>
      </c>
      <c r="E1484" s="73">
        <f>'[1]разовые без стом'!W$319</f>
        <v>240</v>
      </c>
      <c r="F1484" s="63">
        <f>'[1]разовые без стом'!ER$319</f>
        <v>58.637579520000003</v>
      </c>
      <c r="G1484" s="64">
        <f t="shared" si="496"/>
        <v>240</v>
      </c>
      <c r="H1484" s="64">
        <f>'[1]разовые без стом'!G$319</f>
        <v>60</v>
      </c>
      <c r="I1484" s="64">
        <f>'[1]разовые без стом'!K$319</f>
        <v>60</v>
      </c>
      <c r="J1484" s="64">
        <f>'[1]разовые без стом'!O$319</f>
        <v>60</v>
      </c>
      <c r="K1484" s="64">
        <f>'[1]разовые без стом'!V$319</f>
        <v>60</v>
      </c>
      <c r="L1484" s="63">
        <f t="shared" si="497"/>
        <v>58.637579520000003</v>
      </c>
      <c r="M1484" s="63">
        <f>'[1]разовые без стом'!BL$319</f>
        <v>14.659394879999999</v>
      </c>
      <c r="N1484" s="63">
        <f>'[1]разовые без стом'!CH$319</f>
        <v>14.659394880000001</v>
      </c>
      <c r="O1484" s="63">
        <f>'[1]разовые без стом'!DD$319</f>
        <v>14.659394880000001</v>
      </c>
      <c r="P1484" s="63">
        <f>'[1]разовые без стом'!EM$319</f>
        <v>14.659394880000001</v>
      </c>
      <c r="Q1484" s="45">
        <f t="shared" si="482"/>
        <v>0</v>
      </c>
      <c r="R1484" s="45">
        <f t="shared" si="488"/>
        <v>0</v>
      </c>
    </row>
    <row r="1485" spans="2:18" s="41" customFormat="1" ht="29.25" customHeight="1" x14ac:dyDescent="0.25">
      <c r="B1485" s="71"/>
      <c r="C1485" s="5" t="s">
        <v>37</v>
      </c>
      <c r="D1485" s="61" t="s">
        <v>30</v>
      </c>
      <c r="E1485" s="73">
        <f>'[1]разовые без стом'!W$320</f>
        <v>120</v>
      </c>
      <c r="F1485" s="63">
        <f>'[1]разовые без стом'!ER$320</f>
        <v>34.498981919999999</v>
      </c>
      <c r="G1485" s="64">
        <f t="shared" si="496"/>
        <v>120</v>
      </c>
      <c r="H1485" s="64">
        <f>'[1]разовые без стом'!G$320</f>
        <v>30</v>
      </c>
      <c r="I1485" s="64">
        <f>'[1]разовые без стом'!K$320</f>
        <v>30</v>
      </c>
      <c r="J1485" s="64">
        <f>'[1]разовые без стом'!O$320</f>
        <v>30</v>
      </c>
      <c r="K1485" s="64">
        <f>'[1]разовые без стом'!V$320</f>
        <v>30</v>
      </c>
      <c r="L1485" s="63">
        <f t="shared" si="497"/>
        <v>34.498981919999999</v>
      </c>
      <c r="M1485" s="63">
        <f>'[1]разовые без стом'!BL$320</f>
        <v>8.6247454799999996</v>
      </c>
      <c r="N1485" s="63">
        <f>'[1]разовые без стом'!CH$320</f>
        <v>8.6247454799999996</v>
      </c>
      <c r="O1485" s="63">
        <f>'[1]разовые без стом'!DD$320</f>
        <v>8.6247454799999996</v>
      </c>
      <c r="P1485" s="63">
        <f>'[1]разовые без стом'!EM$320</f>
        <v>8.6247454799999996</v>
      </c>
      <c r="Q1485" s="45">
        <f t="shared" si="482"/>
        <v>0</v>
      </c>
      <c r="R1485" s="45">
        <f t="shared" si="488"/>
        <v>0</v>
      </c>
    </row>
    <row r="1486" spans="2:18" s="41" customFormat="1" ht="29.25" customHeight="1" x14ac:dyDescent="0.25">
      <c r="B1486" s="71"/>
      <c r="C1486" s="5" t="s">
        <v>19</v>
      </c>
      <c r="D1486" s="61" t="s">
        <v>30</v>
      </c>
      <c r="E1486" s="73">
        <f>'[1]разовые без стом'!W$321</f>
        <v>144</v>
      </c>
      <c r="F1486" s="63">
        <f>'[1]разовые без стом'!ER$321</f>
        <v>25.475104512000001</v>
      </c>
      <c r="G1486" s="64">
        <f t="shared" si="496"/>
        <v>144</v>
      </c>
      <c r="H1486" s="64">
        <f>'[1]разовые без стом'!G$321</f>
        <v>36</v>
      </c>
      <c r="I1486" s="64">
        <f>'[1]разовые без стом'!K$321</f>
        <v>36</v>
      </c>
      <c r="J1486" s="64">
        <f>'[1]разовые без стом'!O$321</f>
        <v>36</v>
      </c>
      <c r="K1486" s="64">
        <f>'[1]разовые без стом'!V$321</f>
        <v>36</v>
      </c>
      <c r="L1486" s="63">
        <f t="shared" si="497"/>
        <v>25.475104512000001</v>
      </c>
      <c r="M1486" s="63">
        <f>'[1]разовые без стом'!BL$321</f>
        <v>6.3687761280000004</v>
      </c>
      <c r="N1486" s="63">
        <f>'[1]разовые без стом'!CH$321</f>
        <v>6.3687761280000004</v>
      </c>
      <c r="O1486" s="63">
        <f>'[1]разовые без стом'!DD$321</f>
        <v>6.3687761280000004</v>
      </c>
      <c r="P1486" s="63">
        <f>'[1]разовые без стом'!EM$321</f>
        <v>6.3687761280000004</v>
      </c>
      <c r="Q1486" s="45">
        <f t="shared" si="482"/>
        <v>0</v>
      </c>
      <c r="R1486" s="45">
        <f t="shared" si="488"/>
        <v>0</v>
      </c>
    </row>
    <row r="1487" spans="2:18" s="41" customFormat="1" ht="29.25" customHeight="1" x14ac:dyDescent="0.25">
      <c r="B1487" s="71"/>
      <c r="C1487" s="5" t="s">
        <v>21</v>
      </c>
      <c r="D1487" s="61" t="s">
        <v>30</v>
      </c>
      <c r="E1487" s="73">
        <f>'[1]разовые без стом'!W$322</f>
        <v>156</v>
      </c>
      <c r="F1487" s="63">
        <f>'[1]разовые без стом'!ER$322</f>
        <v>22.865651327999998</v>
      </c>
      <c r="G1487" s="64">
        <f t="shared" si="496"/>
        <v>156</v>
      </c>
      <c r="H1487" s="64">
        <f>'[1]разовые без стом'!G$322</f>
        <v>39</v>
      </c>
      <c r="I1487" s="64">
        <f>'[1]разовые без стом'!K$322</f>
        <v>39</v>
      </c>
      <c r="J1487" s="64">
        <f>'[1]разовые без стом'!O$322</f>
        <v>39</v>
      </c>
      <c r="K1487" s="64">
        <f>'[1]разовые без стом'!V$322</f>
        <v>39</v>
      </c>
      <c r="L1487" s="63">
        <f t="shared" si="497"/>
        <v>22.865651327999998</v>
      </c>
      <c r="M1487" s="63">
        <f>'[1]разовые без стом'!BL$322</f>
        <v>5.7164128320000005</v>
      </c>
      <c r="N1487" s="63">
        <f>'[1]разовые без стом'!CH$322</f>
        <v>5.7164128319999996</v>
      </c>
      <c r="O1487" s="63">
        <f>'[1]разовые без стом'!DD$322</f>
        <v>5.7164128319999996</v>
      </c>
      <c r="P1487" s="63">
        <f>'[1]разовые без стом'!EM$322</f>
        <v>5.7164128319999996</v>
      </c>
      <c r="Q1487" s="45">
        <f t="shared" si="482"/>
        <v>0</v>
      </c>
      <c r="R1487" s="45">
        <f t="shared" si="488"/>
        <v>0</v>
      </c>
    </row>
    <row r="1488" spans="2:18" s="41" customFormat="1" ht="29.25" customHeight="1" x14ac:dyDescent="0.25">
      <c r="B1488" s="71"/>
      <c r="C1488" s="5" t="s">
        <v>31</v>
      </c>
      <c r="D1488" s="61" t="s">
        <v>30</v>
      </c>
      <c r="E1488" s="73">
        <f>'[1]разовые без стом'!W$323</f>
        <v>120</v>
      </c>
      <c r="F1488" s="63">
        <f>'[1]разовые без стом'!ER$323</f>
        <v>20.518530239999997</v>
      </c>
      <c r="G1488" s="64">
        <f t="shared" si="496"/>
        <v>120</v>
      </c>
      <c r="H1488" s="64">
        <f>'[1]разовые без стом'!G$323</f>
        <v>30</v>
      </c>
      <c r="I1488" s="64">
        <f>'[1]разовые без стом'!K$323</f>
        <v>30</v>
      </c>
      <c r="J1488" s="64">
        <f>'[1]разовые без стом'!O$323</f>
        <v>30</v>
      </c>
      <c r="K1488" s="64">
        <f>'[1]разовые без стом'!V$323</f>
        <v>30</v>
      </c>
      <c r="L1488" s="63">
        <f t="shared" si="497"/>
        <v>20.518530239999997</v>
      </c>
      <c r="M1488" s="63">
        <f>'[1]разовые без стом'!BL$323</f>
        <v>5.1296325600000001</v>
      </c>
      <c r="N1488" s="63">
        <f>'[1]разовые без стом'!CH$323</f>
        <v>5.1296325599999992</v>
      </c>
      <c r="O1488" s="63">
        <f>'[1]разовые без стом'!DD$323</f>
        <v>5.1296325599999992</v>
      </c>
      <c r="P1488" s="63">
        <f>'[1]разовые без стом'!EM$323</f>
        <v>5.1296325599999992</v>
      </c>
      <c r="Q1488" s="45">
        <f t="shared" si="482"/>
        <v>0</v>
      </c>
      <c r="R1488" s="45">
        <f t="shared" si="488"/>
        <v>0</v>
      </c>
    </row>
    <row r="1489" spans="2:18" s="41" customFormat="1" ht="29.25" customHeight="1" x14ac:dyDescent="0.25">
      <c r="B1489" s="71"/>
      <c r="C1489" s="5" t="s">
        <v>51</v>
      </c>
      <c r="D1489" s="61" t="s">
        <v>30</v>
      </c>
      <c r="E1489" s="73">
        <f>'[1]разовые без стом'!W$324</f>
        <v>144</v>
      </c>
      <c r="F1489" s="63">
        <f>'[1]разовые без стом'!ER$324</f>
        <v>61.011280512000013</v>
      </c>
      <c r="G1489" s="64">
        <f t="shared" si="496"/>
        <v>144</v>
      </c>
      <c r="H1489" s="64">
        <f>'[1]разовые без стом'!G$324</f>
        <v>36</v>
      </c>
      <c r="I1489" s="64">
        <f>'[1]разовые без стом'!K$324</f>
        <v>36</v>
      </c>
      <c r="J1489" s="64">
        <f>'[1]разовые без стом'!O$324</f>
        <v>36</v>
      </c>
      <c r="K1489" s="64">
        <f>'[1]разовые без стом'!V$324</f>
        <v>36</v>
      </c>
      <c r="L1489" s="63">
        <f t="shared" si="497"/>
        <v>61.011280512000013</v>
      </c>
      <c r="M1489" s="63">
        <f>'[1]разовые без стом'!BL$324</f>
        <v>15.252820128000002</v>
      </c>
      <c r="N1489" s="63">
        <f>'[1]разовые без стом'!CH$324</f>
        <v>15.252820128000003</v>
      </c>
      <c r="O1489" s="63">
        <f>'[1]разовые без стом'!DD$324</f>
        <v>15.252820128000003</v>
      </c>
      <c r="P1489" s="63">
        <f>'[1]разовые без стом'!EM$324</f>
        <v>15.252820128000003</v>
      </c>
      <c r="Q1489" s="45">
        <f t="shared" si="482"/>
        <v>0</v>
      </c>
      <c r="R1489" s="45">
        <f t="shared" si="488"/>
        <v>0</v>
      </c>
    </row>
    <row r="1490" spans="2:18" s="41" customFormat="1" ht="29.25" customHeight="1" x14ac:dyDescent="0.25">
      <c r="B1490" s="71"/>
      <c r="C1490" s="5" t="s">
        <v>83</v>
      </c>
      <c r="D1490" s="61" t="s">
        <v>30</v>
      </c>
      <c r="E1490" s="73">
        <f>'[1]разовые без стом'!W$325</f>
        <v>120</v>
      </c>
      <c r="F1490" s="63">
        <f>'[1]разовые без стом'!ER$325</f>
        <v>24.713532479999998</v>
      </c>
      <c r="G1490" s="64">
        <f t="shared" si="496"/>
        <v>120</v>
      </c>
      <c r="H1490" s="64">
        <f>'[1]разовые без стом'!G$325</f>
        <v>30</v>
      </c>
      <c r="I1490" s="64">
        <f>'[1]разовые без стом'!K$325</f>
        <v>30</v>
      </c>
      <c r="J1490" s="64">
        <f>'[1]разовые без стом'!O$325</f>
        <v>30</v>
      </c>
      <c r="K1490" s="64">
        <f>'[1]разовые без стом'!V$325</f>
        <v>30</v>
      </c>
      <c r="L1490" s="63">
        <f t="shared" si="497"/>
        <v>24.713532479999998</v>
      </c>
      <c r="M1490" s="63">
        <f>'[1]разовые без стом'!BL$325</f>
        <v>6.1783831199999995</v>
      </c>
      <c r="N1490" s="63">
        <f>'[1]разовые без стом'!CH$325</f>
        <v>6.1783831199999995</v>
      </c>
      <c r="O1490" s="63">
        <f>'[1]разовые без стом'!DD$325</f>
        <v>6.1783831199999995</v>
      </c>
      <c r="P1490" s="63">
        <f>'[1]разовые без стом'!EM$325</f>
        <v>6.1783831199999995</v>
      </c>
      <c r="Q1490" s="45">
        <f t="shared" si="482"/>
        <v>0</v>
      </c>
      <c r="R1490" s="45">
        <f t="shared" si="488"/>
        <v>0</v>
      </c>
    </row>
    <row r="1491" spans="2:18" s="41" customFormat="1" ht="29.25" customHeight="1" x14ac:dyDescent="0.25">
      <c r="B1491" s="71"/>
      <c r="C1491" s="5" t="s">
        <v>52</v>
      </c>
      <c r="D1491" s="61" t="s">
        <v>30</v>
      </c>
      <c r="E1491" s="73">
        <f>'[1]разовые без стом'!W$326</f>
        <v>120</v>
      </c>
      <c r="F1491" s="63">
        <f>'[1]разовые без стом'!ER$326</f>
        <v>24.713532479999998</v>
      </c>
      <c r="G1491" s="64">
        <f t="shared" si="496"/>
        <v>120</v>
      </c>
      <c r="H1491" s="64">
        <f>'[1]разовые без стом'!G$326</f>
        <v>30</v>
      </c>
      <c r="I1491" s="64">
        <f>'[1]разовые без стом'!K$326</f>
        <v>30</v>
      </c>
      <c r="J1491" s="64">
        <f>'[1]разовые без стом'!O$326</f>
        <v>30</v>
      </c>
      <c r="K1491" s="64">
        <f>'[1]разовые без стом'!V$326</f>
        <v>30</v>
      </c>
      <c r="L1491" s="63">
        <f t="shared" si="497"/>
        <v>24.713532479999998</v>
      </c>
      <c r="M1491" s="63">
        <f>'[1]разовые без стом'!BL$326</f>
        <v>6.1783831199999995</v>
      </c>
      <c r="N1491" s="63">
        <f>'[1]разовые без стом'!CH$326</f>
        <v>6.1783831199999995</v>
      </c>
      <c r="O1491" s="63">
        <f>'[1]разовые без стом'!DD$326</f>
        <v>6.1783831199999995</v>
      </c>
      <c r="P1491" s="63">
        <f>'[1]разовые без стом'!EM$326</f>
        <v>6.1783831199999995</v>
      </c>
      <c r="Q1491" s="45">
        <f t="shared" si="482"/>
        <v>0</v>
      </c>
      <c r="R1491" s="45">
        <f t="shared" si="488"/>
        <v>0</v>
      </c>
    </row>
    <row r="1492" spans="2:18" s="41" customFormat="1" ht="29.25" customHeight="1" x14ac:dyDescent="0.25">
      <c r="B1492" s="71"/>
      <c r="C1492" s="69" t="s">
        <v>6</v>
      </c>
      <c r="D1492" s="69"/>
      <c r="E1492" s="70">
        <f>E1470+E1481</f>
        <v>3684</v>
      </c>
      <c r="F1492" s="70">
        <f t="shared" ref="F1492:P1492" si="498">F1470+F1481</f>
        <v>4793.4421570320001</v>
      </c>
      <c r="G1492" s="70">
        <f t="shared" si="498"/>
        <v>3684</v>
      </c>
      <c r="H1492" s="70">
        <f t="shared" si="498"/>
        <v>921</v>
      </c>
      <c r="I1492" s="70">
        <f t="shared" si="498"/>
        <v>921</v>
      </c>
      <c r="J1492" s="70">
        <f t="shared" si="498"/>
        <v>921</v>
      </c>
      <c r="K1492" s="70">
        <f t="shared" si="498"/>
        <v>921</v>
      </c>
      <c r="L1492" s="70">
        <f t="shared" si="498"/>
        <v>4793.4421570320001</v>
      </c>
      <c r="M1492" s="70">
        <f t="shared" si="498"/>
        <v>1198.360539258</v>
      </c>
      <c r="N1492" s="70">
        <f t="shared" si="498"/>
        <v>1198.360539258</v>
      </c>
      <c r="O1492" s="70">
        <f t="shared" si="498"/>
        <v>1198.360539258</v>
      </c>
      <c r="P1492" s="70">
        <f t="shared" si="498"/>
        <v>1198.360539258</v>
      </c>
      <c r="Q1492" s="45">
        <f t="shared" si="482"/>
        <v>0</v>
      </c>
      <c r="R1492" s="45">
        <f t="shared" si="488"/>
        <v>0</v>
      </c>
    </row>
    <row r="1493" spans="2:18" s="41" customFormat="1" ht="29.25" customHeight="1" x14ac:dyDescent="0.25">
      <c r="B1493" s="71" t="s">
        <v>117</v>
      </c>
      <c r="C1493" s="50" t="s">
        <v>12</v>
      </c>
      <c r="D1493" s="59" t="s">
        <v>13</v>
      </c>
      <c r="E1493" s="72">
        <f>SUM(E1494:E1498)</f>
        <v>1271</v>
      </c>
      <c r="F1493" s="72">
        <f t="shared" ref="F1493:P1493" si="499">SUM(F1494:F1498)</f>
        <v>2963.9404608650052</v>
      </c>
      <c r="G1493" s="72">
        <f t="shared" si="499"/>
        <v>1271</v>
      </c>
      <c r="H1493" s="72">
        <f t="shared" si="499"/>
        <v>335</v>
      </c>
      <c r="I1493" s="72">
        <f t="shared" si="499"/>
        <v>290</v>
      </c>
      <c r="J1493" s="72">
        <f t="shared" si="499"/>
        <v>301</v>
      </c>
      <c r="K1493" s="72">
        <f t="shared" si="499"/>
        <v>345</v>
      </c>
      <c r="L1493" s="72">
        <f t="shared" si="499"/>
        <v>2963.9404608650043</v>
      </c>
      <c r="M1493" s="72">
        <f t="shared" si="499"/>
        <v>783.97197583831689</v>
      </c>
      <c r="N1493" s="72">
        <f t="shared" si="499"/>
        <v>674.83920044068088</v>
      </c>
      <c r="O1493" s="72">
        <f t="shared" si="499"/>
        <v>704.19822962434364</v>
      </c>
      <c r="P1493" s="72">
        <f t="shared" si="499"/>
        <v>800.93105496166311</v>
      </c>
      <c r="Q1493" s="45">
        <f t="shared" si="482"/>
        <v>0</v>
      </c>
      <c r="R1493" s="45">
        <f t="shared" si="488"/>
        <v>0</v>
      </c>
    </row>
    <row r="1494" spans="2:18" s="41" customFormat="1" ht="29.25" customHeight="1" x14ac:dyDescent="0.25">
      <c r="B1494" s="71"/>
      <c r="C1494" s="1" t="s">
        <v>20</v>
      </c>
      <c r="D1494" s="61" t="s">
        <v>13</v>
      </c>
      <c r="E1494" s="73">
        <f>[1]заб.без.стом.!W$370</f>
        <v>660</v>
      </c>
      <c r="F1494" s="63">
        <f>[1]заб.без.стом.!EQ$370</f>
        <v>1482.7080604982584</v>
      </c>
      <c r="G1494" s="64">
        <f>SUM(H1494:K1494)</f>
        <v>660</v>
      </c>
      <c r="H1494" s="64">
        <f>[1]заб.без.стом.!G$370</f>
        <v>160</v>
      </c>
      <c r="I1494" s="64">
        <f>[1]заб.без.стом.!K$370</f>
        <v>150</v>
      </c>
      <c r="J1494" s="64">
        <f>[1]заб.без.стом.!O$370</f>
        <v>180</v>
      </c>
      <c r="K1494" s="64">
        <f>[1]заб.без.стом.!V$370</f>
        <v>170</v>
      </c>
      <c r="L1494" s="63">
        <f>SUM(M1494:P1494)</f>
        <v>1482.7080604982582</v>
      </c>
      <c r="M1494" s="63">
        <f>[1]заб.без.стом.!BO$370</f>
        <v>359.44437830260802</v>
      </c>
      <c r="N1494" s="63">
        <f>[1]заб.без.стом.!CI$370</f>
        <v>336.97910465869506</v>
      </c>
      <c r="O1494" s="63">
        <f>[1]заб.без.стом.!DC$370</f>
        <v>404.37492559043409</v>
      </c>
      <c r="P1494" s="63">
        <f>[1]заб.без.стом.!EL$370</f>
        <v>381.90965194652108</v>
      </c>
      <c r="Q1494" s="45">
        <f t="shared" si="482"/>
        <v>0</v>
      </c>
      <c r="R1494" s="45">
        <f t="shared" si="488"/>
        <v>0</v>
      </c>
    </row>
    <row r="1495" spans="2:18" s="41" customFormat="1" ht="29.25" customHeight="1" x14ac:dyDescent="0.25">
      <c r="B1495" s="71"/>
      <c r="C1495" s="1" t="s">
        <v>14</v>
      </c>
      <c r="D1495" s="61" t="s">
        <v>13</v>
      </c>
      <c r="E1495" s="73">
        <f>[1]заб.без.стом.!W$371</f>
        <v>313</v>
      </c>
      <c r="F1495" s="63">
        <f>[1]заб.без.стом.!EQ$371</f>
        <v>861.71944246872181</v>
      </c>
      <c r="G1495" s="64">
        <f t="shared" ref="G1495:G1498" si="500">SUM(H1495:K1495)</f>
        <v>313</v>
      </c>
      <c r="H1495" s="64">
        <f>[1]заб.без.стом.!G$371</f>
        <v>90</v>
      </c>
      <c r="I1495" s="64">
        <f>[1]заб.без.стом.!K$371</f>
        <v>65</v>
      </c>
      <c r="J1495" s="64">
        <f>[1]заб.без.стом.!O$371</f>
        <v>78</v>
      </c>
      <c r="K1495" s="64">
        <f>[1]заб.без.стом.!V$371</f>
        <v>80</v>
      </c>
      <c r="L1495" s="63">
        <f t="shared" ref="L1495:L1498" si="501">SUM(M1495:P1495)</f>
        <v>861.71944246872181</v>
      </c>
      <c r="M1495" s="63">
        <f>[1]заб.без.стом.!BO$371</f>
        <v>247.77875342551104</v>
      </c>
      <c r="N1495" s="63">
        <f>[1]заб.без.стом.!CI$371</f>
        <v>178.95132191842464</v>
      </c>
      <c r="O1495" s="63">
        <f>[1]заб.без.стом.!DC$371</f>
        <v>214.74158630210957</v>
      </c>
      <c r="P1495" s="63">
        <f>[1]заб.без.стом.!EL$371</f>
        <v>220.24778082267648</v>
      </c>
      <c r="Q1495" s="45">
        <f t="shared" si="482"/>
        <v>0</v>
      </c>
      <c r="R1495" s="45">
        <f t="shared" si="488"/>
        <v>0</v>
      </c>
    </row>
    <row r="1496" spans="2:18" s="41" customFormat="1" ht="29.25" customHeight="1" x14ac:dyDescent="0.25">
      <c r="B1496" s="71"/>
      <c r="C1496" s="1" t="s">
        <v>22</v>
      </c>
      <c r="D1496" s="61" t="s">
        <v>13</v>
      </c>
      <c r="E1496" s="73">
        <f>[1]заб.без.стом.!W$372</f>
        <v>200</v>
      </c>
      <c r="F1496" s="63">
        <f>[1]заб.без.стом.!EQ$372</f>
        <v>440.49556164535295</v>
      </c>
      <c r="G1496" s="64">
        <f t="shared" si="500"/>
        <v>200</v>
      </c>
      <c r="H1496" s="64">
        <f>[1]заб.без.стом.!G$372</f>
        <v>60</v>
      </c>
      <c r="I1496" s="64">
        <f>[1]заб.без.стом.!K$372</f>
        <v>60</v>
      </c>
      <c r="J1496" s="64">
        <f>[1]заб.без.стом.!O$372</f>
        <v>20</v>
      </c>
      <c r="K1496" s="64">
        <f>[1]заб.без.стом.!V$372</f>
        <v>60</v>
      </c>
      <c r="L1496" s="63">
        <f t="shared" si="501"/>
        <v>440.49556164535301</v>
      </c>
      <c r="M1496" s="63">
        <f>[1]заб.без.стом.!BO$372</f>
        <v>132.1486684936059</v>
      </c>
      <c r="N1496" s="63">
        <f>[1]заб.без.стом.!CI$372</f>
        <v>132.1486684936059</v>
      </c>
      <c r="O1496" s="63">
        <f>[1]заб.без.стом.!DC$372</f>
        <v>44.049556164535296</v>
      </c>
      <c r="P1496" s="63">
        <f>[1]заб.без.стом.!EL$372</f>
        <v>132.1486684936059</v>
      </c>
      <c r="Q1496" s="45">
        <f t="shared" si="482"/>
        <v>0</v>
      </c>
      <c r="R1496" s="45">
        <f t="shared" si="488"/>
        <v>0</v>
      </c>
    </row>
    <row r="1497" spans="2:18" s="41" customFormat="1" ht="29.25" customHeight="1" x14ac:dyDescent="0.25">
      <c r="B1497" s="71"/>
      <c r="C1497" s="1" t="s">
        <v>52</v>
      </c>
      <c r="D1497" s="61" t="s">
        <v>13</v>
      </c>
      <c r="E1497" s="73">
        <f>[1]заб.без.стом.!W$373</f>
        <v>88</v>
      </c>
      <c r="F1497" s="63">
        <f>[1]заб.без.стом.!EQ$373</f>
        <v>156.99261817040383</v>
      </c>
      <c r="G1497" s="64">
        <f t="shared" si="500"/>
        <v>88</v>
      </c>
      <c r="H1497" s="64">
        <f>[1]заб.без.стом.!G$373</f>
        <v>25</v>
      </c>
      <c r="I1497" s="64">
        <f>[1]заб.без.стом.!K$373</f>
        <v>15</v>
      </c>
      <c r="J1497" s="64">
        <f>[1]заб.без.стом.!O$373</f>
        <v>23</v>
      </c>
      <c r="K1497" s="64">
        <f>[1]заб.без.стом.!V$373</f>
        <v>25</v>
      </c>
      <c r="L1497" s="63">
        <f t="shared" si="501"/>
        <v>156.99261817040383</v>
      </c>
      <c r="M1497" s="63">
        <f>[1]заб.без.стом.!BO$373</f>
        <v>44.600175616592004</v>
      </c>
      <c r="N1497" s="63">
        <f>[1]заб.без.стом.!CI$373</f>
        <v>26.760105369955198</v>
      </c>
      <c r="O1497" s="63">
        <f>[1]заб.без.стом.!DC$373</f>
        <v>41.032161567264637</v>
      </c>
      <c r="P1497" s="63">
        <f>[1]заб.без.стом.!EL$373</f>
        <v>44.600175616592004</v>
      </c>
      <c r="Q1497" s="45">
        <f t="shared" si="482"/>
        <v>0</v>
      </c>
      <c r="R1497" s="45">
        <f t="shared" si="488"/>
        <v>0</v>
      </c>
    </row>
    <row r="1498" spans="2:18" s="41" customFormat="1" ht="29.25" customHeight="1" x14ac:dyDescent="0.25">
      <c r="B1498" s="71"/>
      <c r="C1498" s="18" t="s">
        <v>84</v>
      </c>
      <c r="D1498" s="61" t="s">
        <v>13</v>
      </c>
      <c r="E1498" s="73">
        <f>[1]заб.без.стом.!W$374</f>
        <v>10</v>
      </c>
      <c r="F1498" s="63">
        <f>[1]заб.без.стом.!EQ$374</f>
        <v>22.024778082267648</v>
      </c>
      <c r="G1498" s="64">
        <f t="shared" si="500"/>
        <v>10</v>
      </c>
      <c r="H1498" s="64">
        <f>[1]заб.без.стом.!G$374</f>
        <v>0</v>
      </c>
      <c r="I1498" s="64">
        <f>[1]заб.без.стом.!K$374</f>
        <v>0</v>
      </c>
      <c r="J1498" s="64">
        <f>[1]заб.без.стом.!O$374</f>
        <v>0</v>
      </c>
      <c r="K1498" s="64">
        <f>[1]заб.без.стом.!V$374</f>
        <v>10</v>
      </c>
      <c r="L1498" s="63">
        <f t="shared" si="501"/>
        <v>22.024778082267648</v>
      </c>
      <c r="M1498" s="63">
        <f>[1]заб.без.стом.!BO$374</f>
        <v>0</v>
      </c>
      <c r="N1498" s="63">
        <f>[1]заб.без.стом.!CI$374</f>
        <v>0</v>
      </c>
      <c r="O1498" s="63">
        <f>[1]заб.без.стом.!DC$374</f>
        <v>0</v>
      </c>
      <c r="P1498" s="63">
        <f>[1]заб.без.стом.!EL$374</f>
        <v>22.024778082267648</v>
      </c>
      <c r="Q1498" s="45">
        <f t="shared" si="482"/>
        <v>0</v>
      </c>
      <c r="R1498" s="45">
        <f t="shared" si="488"/>
        <v>0</v>
      </c>
    </row>
    <row r="1499" spans="2:18" s="41" customFormat="1" ht="29.25" customHeight="1" x14ac:dyDescent="0.25">
      <c r="B1499" s="88"/>
      <c r="C1499" s="50" t="s">
        <v>25</v>
      </c>
      <c r="D1499" s="59" t="s">
        <v>13</v>
      </c>
      <c r="E1499" s="72">
        <f>'[1]стом обр.'!W$56</f>
        <v>972</v>
      </c>
      <c r="F1499" s="65">
        <f>'[1]стом обр.'!FE$56</f>
        <v>1789.3509119999994</v>
      </c>
      <c r="G1499" s="77">
        <f>H1499+I1499+J1499+K1499</f>
        <v>972</v>
      </c>
      <c r="H1499" s="66">
        <f>'[1]стом обр.'!G$56</f>
        <v>300</v>
      </c>
      <c r="I1499" s="66">
        <f>'[1]стом обр.'!K$56</f>
        <v>290</v>
      </c>
      <c r="J1499" s="66">
        <f>'[1]стом обр.'!O$56</f>
        <v>200</v>
      </c>
      <c r="K1499" s="66">
        <f>'[1]стом обр.'!V$56</f>
        <v>182</v>
      </c>
      <c r="L1499" s="65">
        <f>M1499+N1499+O1499+P1499</f>
        <v>1789.3509119999994</v>
      </c>
      <c r="M1499" s="65">
        <f>'[1]стом обр.'!CC$56</f>
        <v>552.26879999999983</v>
      </c>
      <c r="N1499" s="65">
        <f>'[1]стом обр.'!CW$56</f>
        <v>533.85983999999985</v>
      </c>
      <c r="O1499" s="65">
        <f>'[1]стом обр.'!DQ$56</f>
        <v>368.17919999999992</v>
      </c>
      <c r="P1499" s="65">
        <f>'[1]стом обр.'!EZ$56</f>
        <v>335.04307199999994</v>
      </c>
      <c r="Q1499" s="45">
        <f t="shared" si="482"/>
        <v>0</v>
      </c>
      <c r="R1499" s="45">
        <f t="shared" si="488"/>
        <v>0</v>
      </c>
    </row>
    <row r="1500" spans="2:18" s="41" customFormat="1" ht="29.25" customHeight="1" x14ac:dyDescent="0.25">
      <c r="B1500" s="71"/>
      <c r="C1500" s="50" t="s">
        <v>36</v>
      </c>
      <c r="D1500" s="59" t="s">
        <v>30</v>
      </c>
      <c r="E1500" s="72">
        <f>SUM(E1501:E1505)</f>
        <v>19980</v>
      </c>
      <c r="F1500" s="72">
        <f t="shared" ref="F1500:P1500" si="502">SUM(F1501:F1505)</f>
        <v>4914.4305369931199</v>
      </c>
      <c r="G1500" s="72">
        <f t="shared" si="502"/>
        <v>19980</v>
      </c>
      <c r="H1500" s="72">
        <f t="shared" si="502"/>
        <v>5100</v>
      </c>
      <c r="I1500" s="72">
        <f t="shared" si="502"/>
        <v>4970</v>
      </c>
      <c r="J1500" s="72">
        <f t="shared" si="502"/>
        <v>4800</v>
      </c>
      <c r="K1500" s="72">
        <f t="shared" si="502"/>
        <v>5110</v>
      </c>
      <c r="L1500" s="72">
        <f t="shared" si="502"/>
        <v>4914.4305369931199</v>
      </c>
      <c r="M1500" s="72">
        <f t="shared" si="502"/>
        <v>1264.7247248844001</v>
      </c>
      <c r="N1500" s="72">
        <f t="shared" si="502"/>
        <v>1221.9454918195199</v>
      </c>
      <c r="O1500" s="72">
        <f t="shared" si="502"/>
        <v>1178.2628684891999</v>
      </c>
      <c r="P1500" s="72">
        <f t="shared" si="502"/>
        <v>1249.4974517999999</v>
      </c>
      <c r="Q1500" s="45">
        <f t="shared" si="482"/>
        <v>0</v>
      </c>
      <c r="R1500" s="45">
        <f t="shared" si="488"/>
        <v>0</v>
      </c>
    </row>
    <row r="1501" spans="2:18" s="41" customFormat="1" ht="29.25" customHeight="1" x14ac:dyDescent="0.25">
      <c r="B1501" s="71"/>
      <c r="C1501" s="5" t="s">
        <v>14</v>
      </c>
      <c r="D1501" s="61" t="s">
        <v>30</v>
      </c>
      <c r="E1501" s="73">
        <f>'[1]разовые без стом'!W$303</f>
        <v>6300</v>
      </c>
      <c r="F1501" s="63">
        <f>'[1]разовые без стом'!ER$303</f>
        <v>1954.69986348</v>
      </c>
      <c r="G1501" s="64">
        <f>SUM(H1501:K1501)</f>
        <v>6300</v>
      </c>
      <c r="H1501" s="64">
        <f>'[1]разовые без стом'!G$303</f>
        <v>1700</v>
      </c>
      <c r="I1501" s="64">
        <f>'[1]разовые без стом'!K$303</f>
        <v>1600</v>
      </c>
      <c r="J1501" s="64">
        <f>'[1]разовые без стом'!O$303</f>
        <v>1500</v>
      </c>
      <c r="K1501" s="64">
        <f>'[1]разовые без стом'!V$303</f>
        <v>1500</v>
      </c>
      <c r="L1501" s="63">
        <f>SUM(M1501:P1501)</f>
        <v>1954.69986348</v>
      </c>
      <c r="M1501" s="63">
        <f>'[1]разовые без стом'!BL$303</f>
        <v>527.45869332000007</v>
      </c>
      <c r="N1501" s="63">
        <f>'[1]разовые без стом'!CH$303</f>
        <v>496.43171136000001</v>
      </c>
      <c r="O1501" s="63">
        <f>'[1]разовые без стом'!DD$303</f>
        <v>465.40472940000001</v>
      </c>
      <c r="P1501" s="63">
        <f>'[1]разовые без стом'!EM$303</f>
        <v>465.40472940000001</v>
      </c>
      <c r="Q1501" s="45">
        <f t="shared" si="482"/>
        <v>0</v>
      </c>
      <c r="R1501" s="45">
        <f t="shared" si="488"/>
        <v>0</v>
      </c>
    </row>
    <row r="1502" spans="2:18" s="41" customFormat="1" ht="29.25" customHeight="1" x14ac:dyDescent="0.25">
      <c r="B1502" s="71"/>
      <c r="C1502" s="5" t="s">
        <v>20</v>
      </c>
      <c r="D1502" s="61" t="s">
        <v>30</v>
      </c>
      <c r="E1502" s="73">
        <f>'[1]разовые без стом'!W$304</f>
        <v>7340</v>
      </c>
      <c r="F1502" s="63">
        <f>'[1]разовые без стом'!ER$304</f>
        <v>1791.53930767968</v>
      </c>
      <c r="G1502" s="64">
        <f t="shared" ref="G1502:G1505" si="503">SUM(H1502:K1502)</f>
        <v>7340</v>
      </c>
      <c r="H1502" s="64">
        <f>'[1]разовые без стом'!G$304</f>
        <v>1850</v>
      </c>
      <c r="I1502" s="64">
        <f>'[1]разовые без стом'!K$304</f>
        <v>1750</v>
      </c>
      <c r="J1502" s="64">
        <f>'[1]разовые без стом'!O$304</f>
        <v>1750</v>
      </c>
      <c r="K1502" s="64">
        <f>'[1]разовые без стом'!V$304</f>
        <v>1990</v>
      </c>
      <c r="L1502" s="63">
        <f t="shared" ref="L1502:L1505" si="504">SUM(M1502:P1502)</f>
        <v>1791.53930767968</v>
      </c>
      <c r="M1502" s="63">
        <f>'[1]разовые без стом'!BL$304</f>
        <v>451.54601079120005</v>
      </c>
      <c r="N1502" s="63">
        <f>'[1]разовые без стом'!CH$304</f>
        <v>427.13811831599998</v>
      </c>
      <c r="O1502" s="63">
        <f>'[1]разовые без стом'!DD$304</f>
        <v>427.13811831599998</v>
      </c>
      <c r="P1502" s="63">
        <f>'[1]разовые без стом'!EM$304</f>
        <v>485.71706025647995</v>
      </c>
      <c r="Q1502" s="45">
        <f t="shared" si="482"/>
        <v>0</v>
      </c>
      <c r="R1502" s="45">
        <f t="shared" si="488"/>
        <v>0</v>
      </c>
    </row>
    <row r="1503" spans="2:18" s="41" customFormat="1" ht="29.25" customHeight="1" x14ac:dyDescent="0.25">
      <c r="B1503" s="71"/>
      <c r="C1503" s="5" t="s">
        <v>31</v>
      </c>
      <c r="D1503" s="61" t="s">
        <v>30</v>
      </c>
      <c r="E1503" s="73">
        <f>'[1]разовые без стом'!W$305</f>
        <v>3900</v>
      </c>
      <c r="F1503" s="63">
        <f>'[1]разовые без стом'!ER$305</f>
        <v>666.18538056720001</v>
      </c>
      <c r="G1503" s="64">
        <f t="shared" si="503"/>
        <v>3900</v>
      </c>
      <c r="H1503" s="64">
        <f>'[1]разовые без стом'!G$305</f>
        <v>950</v>
      </c>
      <c r="I1503" s="64">
        <f>'[1]разовые без стом'!K$305</f>
        <v>1000</v>
      </c>
      <c r="J1503" s="64">
        <f>'[1]разовые без стом'!O$305</f>
        <v>950</v>
      </c>
      <c r="K1503" s="64">
        <f>'[1]разовые без стом'!V$305</f>
        <v>1000</v>
      </c>
      <c r="L1503" s="63">
        <f t="shared" si="504"/>
        <v>666.18538056720001</v>
      </c>
      <c r="M1503" s="63">
        <f>'[1]разовые без стом'!BL$305</f>
        <v>162.27592603560001</v>
      </c>
      <c r="N1503" s="63">
        <f>'[1]разовые без стом'!CH$305</f>
        <v>170.816764248</v>
      </c>
      <c r="O1503" s="63">
        <f>'[1]разовые без стом'!DD$305</f>
        <v>162.27592603560001</v>
      </c>
      <c r="P1503" s="63">
        <f>'[1]разовые без стом'!EM$305</f>
        <v>170.816764248</v>
      </c>
      <c r="Q1503" s="45">
        <f t="shared" si="482"/>
        <v>0</v>
      </c>
      <c r="R1503" s="45">
        <f t="shared" si="488"/>
        <v>0</v>
      </c>
    </row>
    <row r="1504" spans="2:18" s="41" customFormat="1" ht="29.25" customHeight="1" x14ac:dyDescent="0.25">
      <c r="B1504" s="71"/>
      <c r="C1504" s="5" t="s">
        <v>52</v>
      </c>
      <c r="D1504" s="61" t="s">
        <v>30</v>
      </c>
      <c r="E1504" s="73">
        <f>'[1]разовые без стом'!W$306</f>
        <v>2440</v>
      </c>
      <c r="F1504" s="63">
        <f>'[1]разовые без стом'!ER$306</f>
        <v>502.00598526623992</v>
      </c>
      <c r="G1504" s="64">
        <f t="shared" si="503"/>
        <v>2440</v>
      </c>
      <c r="H1504" s="64">
        <f>'[1]разовые без стом'!G$306</f>
        <v>600</v>
      </c>
      <c r="I1504" s="64">
        <f>'[1]разовые без стом'!K$306</f>
        <v>620</v>
      </c>
      <c r="J1504" s="64">
        <f>'[1]разовые без стом'!O$306</f>
        <v>600</v>
      </c>
      <c r="K1504" s="64">
        <f>'[1]разовые без стом'!V$306</f>
        <v>620</v>
      </c>
      <c r="L1504" s="63">
        <f t="shared" si="504"/>
        <v>502.00598526623992</v>
      </c>
      <c r="M1504" s="63">
        <f>'[1]разовые без стом'!BL$306</f>
        <v>123.44409473759998</v>
      </c>
      <c r="N1504" s="63">
        <f>'[1]разовые без стом'!CH$306</f>
        <v>127.55889789551999</v>
      </c>
      <c r="O1504" s="63">
        <f>'[1]разовые без стом'!DD$306</f>
        <v>123.44409473759998</v>
      </c>
      <c r="P1504" s="63">
        <f>'[1]разовые без стом'!EM$306</f>
        <v>127.55889789551999</v>
      </c>
      <c r="Q1504" s="45">
        <f t="shared" si="482"/>
        <v>0</v>
      </c>
      <c r="R1504" s="45">
        <f t="shared" si="488"/>
        <v>0</v>
      </c>
    </row>
    <row r="1505" spans="2:18" s="41" customFormat="1" ht="37.5" customHeight="1" x14ac:dyDescent="0.25">
      <c r="B1505" s="71"/>
      <c r="C1505" s="13" t="s">
        <v>84</v>
      </c>
      <c r="D1505" s="61" t="s">
        <v>30</v>
      </c>
      <c r="E1505" s="73">
        <f>'[1]разовые без стом'!W$307</f>
        <v>0</v>
      </c>
      <c r="F1505" s="63">
        <f>'[1]разовые без стом'!ER$307</f>
        <v>0</v>
      </c>
      <c r="G1505" s="64">
        <f t="shared" si="503"/>
        <v>0</v>
      </c>
      <c r="H1505" s="64">
        <f>'[1]разовые без стом'!G$307</f>
        <v>0</v>
      </c>
      <c r="I1505" s="64">
        <f>'[1]разовые без стом'!K$307</f>
        <v>0</v>
      </c>
      <c r="J1505" s="64">
        <f>'[1]разовые без стом'!O$307</f>
        <v>0</v>
      </c>
      <c r="K1505" s="64">
        <f>'[1]разовые без стом'!V$307</f>
        <v>0</v>
      </c>
      <c r="L1505" s="63">
        <f t="shared" si="504"/>
        <v>0</v>
      </c>
      <c r="M1505" s="63">
        <f>'[1]разовые без стом'!BL$307</f>
        <v>0</v>
      </c>
      <c r="N1505" s="63">
        <f>'[1]разовые без стом'!CH$307</f>
        <v>0</v>
      </c>
      <c r="O1505" s="63">
        <f>'[1]разовые без стом'!DD$307</f>
        <v>0</v>
      </c>
      <c r="P1505" s="63">
        <f>'[1]разовые без стом'!$EM$307</f>
        <v>0</v>
      </c>
      <c r="Q1505" s="45">
        <f t="shared" si="482"/>
        <v>0</v>
      </c>
      <c r="R1505" s="45">
        <f t="shared" si="488"/>
        <v>0</v>
      </c>
    </row>
    <row r="1506" spans="2:18" s="41" customFormat="1" ht="29.25" customHeight="1" x14ac:dyDescent="0.25">
      <c r="B1506" s="71"/>
      <c r="C1506" s="50" t="s">
        <v>39</v>
      </c>
      <c r="D1506" s="59" t="s">
        <v>30</v>
      </c>
      <c r="E1506" s="72">
        <f>E1507+E1508</f>
        <v>2810</v>
      </c>
      <c r="F1506" s="72">
        <f t="shared" ref="F1506:P1506" si="505">F1507+F1508</f>
        <v>1985.707715347256</v>
      </c>
      <c r="G1506" s="72">
        <f t="shared" si="505"/>
        <v>2810</v>
      </c>
      <c r="H1506" s="72">
        <f t="shared" si="505"/>
        <v>620</v>
      </c>
      <c r="I1506" s="72">
        <f t="shared" si="505"/>
        <v>730</v>
      </c>
      <c r="J1506" s="72">
        <f t="shared" si="505"/>
        <v>710</v>
      </c>
      <c r="K1506" s="72">
        <f t="shared" si="505"/>
        <v>750</v>
      </c>
      <c r="L1506" s="72">
        <f t="shared" si="505"/>
        <v>1985.707715347256</v>
      </c>
      <c r="M1506" s="72">
        <f t="shared" si="505"/>
        <v>437.26724301688284</v>
      </c>
      <c r="N1506" s="72">
        <f t="shared" si="505"/>
        <v>516.14682411012438</v>
      </c>
      <c r="O1506" s="72">
        <f t="shared" si="505"/>
        <v>502.42863609390844</v>
      </c>
      <c r="P1506" s="72">
        <f t="shared" si="505"/>
        <v>529.86501212634028</v>
      </c>
      <c r="Q1506" s="45">
        <f t="shared" si="482"/>
        <v>0</v>
      </c>
      <c r="R1506" s="45">
        <f t="shared" si="488"/>
        <v>0</v>
      </c>
    </row>
    <row r="1507" spans="2:18" s="41" customFormat="1" ht="29.25" customHeight="1" x14ac:dyDescent="0.25">
      <c r="B1507" s="71"/>
      <c r="C1507" s="5" t="s">
        <v>40</v>
      </c>
      <c r="D1507" s="61" t="s">
        <v>30</v>
      </c>
      <c r="E1507" s="73">
        <f>'[1]проф.пос. по стом. '!W$66</f>
        <v>1700</v>
      </c>
      <c r="F1507" s="63">
        <f>'[1]проф.пос. по стом. '!EW$66</f>
        <v>1224.3482804472719</v>
      </c>
      <c r="G1507" s="64">
        <f>SUM(H1507:K1507)</f>
        <v>1700</v>
      </c>
      <c r="H1507" s="64">
        <f>'[1]проф.пос. по стом. '!G$66</f>
        <v>350</v>
      </c>
      <c r="I1507" s="64">
        <f>'[1]проф.пос. по стом. '!K$66</f>
        <v>450</v>
      </c>
      <c r="J1507" s="64">
        <f>'[1]проф.пос. по стом. '!O$66</f>
        <v>450</v>
      </c>
      <c r="K1507" s="64">
        <f>'[1]проф.пос. по стом. '!V$66</f>
        <v>450</v>
      </c>
      <c r="L1507" s="63">
        <f>SUM(M1507:P1507)</f>
        <v>1224.3482804472719</v>
      </c>
      <c r="M1507" s="63">
        <f>'[1]проф.пос. по стом. '!BU$66</f>
        <v>252.07170479796775</v>
      </c>
      <c r="N1507" s="63">
        <f>'[1]проф.пос. по стом. '!CO$66</f>
        <v>324.09219188310135</v>
      </c>
      <c r="O1507" s="63">
        <f>'[1]проф.пос. по стом. '!DI$66</f>
        <v>324.09219188310135</v>
      </c>
      <c r="P1507" s="63">
        <f>'[1]проф.пос. по стом. '!ER$66</f>
        <v>324.09219188310135</v>
      </c>
      <c r="Q1507" s="45">
        <f t="shared" si="482"/>
        <v>0</v>
      </c>
      <c r="R1507" s="45">
        <f t="shared" si="488"/>
        <v>0</v>
      </c>
    </row>
    <row r="1508" spans="2:18" s="41" customFormat="1" ht="29.25" customHeight="1" x14ac:dyDescent="0.25">
      <c r="B1508" s="71"/>
      <c r="C1508" s="5" t="s">
        <v>41</v>
      </c>
      <c r="D1508" s="61" t="s">
        <v>30</v>
      </c>
      <c r="E1508" s="73">
        <f>'[1]проф.пос. по стом. '!W$67</f>
        <v>1110</v>
      </c>
      <c r="F1508" s="63">
        <f>'[1]проф.пос. по стом. '!EW$67</f>
        <v>761.35943489998419</v>
      </c>
      <c r="G1508" s="64">
        <f>SUM(H1508:K1508)</f>
        <v>1110</v>
      </c>
      <c r="H1508" s="64">
        <f>'[1]проф.пос. по стом. '!G$67</f>
        <v>270</v>
      </c>
      <c r="I1508" s="64">
        <f>'[1]проф.пос. по стом. '!K$67</f>
        <v>280</v>
      </c>
      <c r="J1508" s="64">
        <f>'[1]проф.пос. по стом. '!O$67</f>
        <v>260</v>
      </c>
      <c r="K1508" s="64">
        <f>'[1]проф.пос. по стом. '!V$67</f>
        <v>300</v>
      </c>
      <c r="L1508" s="63">
        <f>SUM(M1508:P1508)</f>
        <v>761.35943489998419</v>
      </c>
      <c r="M1508" s="63">
        <f>'[1]проф.пос. по стом. '!BU$67</f>
        <v>185.19553821891506</v>
      </c>
      <c r="N1508" s="63">
        <f>'[1]проф.пос. по стом. '!CO$67</f>
        <v>192.05463222702303</v>
      </c>
      <c r="O1508" s="63">
        <f>'[1]проф.пос. по стом. '!DI$67</f>
        <v>178.33644421080709</v>
      </c>
      <c r="P1508" s="63">
        <f>'[1]проф.пос. по стом. '!ER$67</f>
        <v>205.77282024323893</v>
      </c>
      <c r="Q1508" s="45">
        <f t="shared" si="482"/>
        <v>0</v>
      </c>
      <c r="R1508" s="45">
        <f t="shared" si="488"/>
        <v>0</v>
      </c>
    </row>
    <row r="1509" spans="2:18" s="41" customFormat="1" ht="29.25" customHeight="1" x14ac:dyDescent="0.25">
      <c r="B1509" s="71"/>
      <c r="C1509" s="50" t="s">
        <v>118</v>
      </c>
      <c r="D1509" s="59" t="s">
        <v>30</v>
      </c>
      <c r="E1509" s="72">
        <f>SUM(E1510:E1518)</f>
        <v>12150</v>
      </c>
      <c r="F1509" s="72">
        <f t="shared" ref="F1509:P1509" si="506">SUM(F1510:F1518)</f>
        <v>7387.6153927309206</v>
      </c>
      <c r="G1509" s="72">
        <f t="shared" si="506"/>
        <v>12150</v>
      </c>
      <c r="H1509" s="72">
        <f t="shared" si="506"/>
        <v>2700</v>
      </c>
      <c r="I1509" s="72">
        <f t="shared" si="506"/>
        <v>4050</v>
      </c>
      <c r="J1509" s="72">
        <f t="shared" si="506"/>
        <v>1350</v>
      </c>
      <c r="K1509" s="72">
        <f t="shared" si="506"/>
        <v>4050</v>
      </c>
      <c r="L1509" s="72">
        <f t="shared" si="506"/>
        <v>7387.6153927309206</v>
      </c>
      <c r="M1509" s="72">
        <f t="shared" si="506"/>
        <v>1641.6923094957599</v>
      </c>
      <c r="N1509" s="72">
        <f t="shared" si="506"/>
        <v>2462.5384642436397</v>
      </c>
      <c r="O1509" s="72">
        <f t="shared" si="506"/>
        <v>820.84615474787995</v>
      </c>
      <c r="P1509" s="72">
        <f t="shared" si="506"/>
        <v>2462.5384642436397</v>
      </c>
      <c r="Q1509" s="45">
        <f t="shared" si="482"/>
        <v>0</v>
      </c>
      <c r="R1509" s="45">
        <f t="shared" si="488"/>
        <v>0</v>
      </c>
    </row>
    <row r="1510" spans="2:18" s="41" customFormat="1" ht="29.25" customHeight="1" x14ac:dyDescent="0.25">
      <c r="B1510" s="71"/>
      <c r="C1510" s="1" t="s">
        <v>119</v>
      </c>
      <c r="D1510" s="61" t="s">
        <v>30</v>
      </c>
      <c r="E1510" s="73">
        <f>'[1]моб.бригады с коэф'!W$22</f>
        <v>1350</v>
      </c>
      <c r="F1510" s="63">
        <f>'[1]моб.бригады с коэф'!EG$22</f>
        <v>820.86488312760002</v>
      </c>
      <c r="G1510" s="64">
        <f>SUM(H1510:K1510)</f>
        <v>1350</v>
      </c>
      <c r="H1510" s="64">
        <f>'[1]моб.бригады с коэф'!G$22</f>
        <v>300</v>
      </c>
      <c r="I1510" s="64">
        <f>'[1]моб.бригады с коэф'!K$22</f>
        <v>450</v>
      </c>
      <c r="J1510" s="64">
        <f>'[1]моб.бригады с коэф'!O$22</f>
        <v>150</v>
      </c>
      <c r="K1510" s="64">
        <f>'[1]моб.бригады с коэф'!V$22</f>
        <v>450</v>
      </c>
      <c r="L1510" s="63">
        <f>SUM(M1510:P1510)</f>
        <v>820.86488312760002</v>
      </c>
      <c r="M1510" s="63">
        <f>'[1]моб.бригады с коэф'!BE$22</f>
        <v>182.41441847280001</v>
      </c>
      <c r="N1510" s="63">
        <f>'[1]моб.бригады с коэф'!BY$22</f>
        <v>273.62162770920003</v>
      </c>
      <c r="O1510" s="63">
        <f>'[1]моб.бригады с коэф'!CS$22</f>
        <v>91.207209236400004</v>
      </c>
      <c r="P1510" s="63">
        <f>'[1]моб.бригады с коэф'!EB$22</f>
        <v>273.62162770920003</v>
      </c>
      <c r="Q1510" s="45">
        <f t="shared" ref="Q1510:Q1565" si="507">E1510-G1510</f>
        <v>0</v>
      </c>
      <c r="R1510" s="45">
        <f t="shared" si="488"/>
        <v>0</v>
      </c>
    </row>
    <row r="1511" spans="2:18" s="41" customFormat="1" ht="29.25" customHeight="1" x14ac:dyDescent="0.25">
      <c r="B1511" s="71"/>
      <c r="C1511" s="19" t="s">
        <v>51</v>
      </c>
      <c r="D1511" s="61" t="s">
        <v>30</v>
      </c>
      <c r="E1511" s="73">
        <f>'[1]моб.бригады с коэф'!W$23</f>
        <v>1350</v>
      </c>
      <c r="F1511" s="63">
        <f>'[1]моб.бригады с коэф'!EG$23</f>
        <v>1483.1191184065199</v>
      </c>
      <c r="G1511" s="64">
        <f t="shared" ref="G1511:G1518" si="508">SUM(H1511:K1511)</f>
        <v>1350</v>
      </c>
      <c r="H1511" s="64">
        <f>'[1]моб.бригады с коэф'!G$23</f>
        <v>300</v>
      </c>
      <c r="I1511" s="64">
        <f>'[1]моб.бригады с коэф'!K$23</f>
        <v>450</v>
      </c>
      <c r="J1511" s="64">
        <f>'[1]моб.бригады с коэф'!O$23</f>
        <v>150</v>
      </c>
      <c r="K1511" s="64">
        <f>'[1]моб.бригады с коэф'!V$23</f>
        <v>450</v>
      </c>
      <c r="L1511" s="63">
        <f t="shared" ref="L1511:L1518" si="509">SUM(M1511:P1511)</f>
        <v>1483.1191184065199</v>
      </c>
      <c r="M1511" s="63">
        <f>'[1]моб.бригады с коэф'!BE$23</f>
        <v>329.58202631256</v>
      </c>
      <c r="N1511" s="63">
        <f>'[1]моб.бригады с коэф'!BY$23</f>
        <v>494.37303946883992</v>
      </c>
      <c r="O1511" s="63">
        <f>'[1]моб.бригады с коэф'!CS$23</f>
        <v>164.79101315628</v>
      </c>
      <c r="P1511" s="63">
        <f>'[1]моб.бригады с коэф'!EB$23</f>
        <v>494.37303946883992</v>
      </c>
      <c r="Q1511" s="45">
        <f t="shared" si="507"/>
        <v>0</v>
      </c>
      <c r="R1511" s="45">
        <f t="shared" si="488"/>
        <v>0</v>
      </c>
    </row>
    <row r="1512" spans="2:18" s="41" customFormat="1" ht="29.25" customHeight="1" x14ac:dyDescent="0.25">
      <c r="B1512" s="71"/>
      <c r="C1512" s="20" t="s">
        <v>18</v>
      </c>
      <c r="D1512" s="61" t="s">
        <v>30</v>
      </c>
      <c r="E1512" s="73">
        <f>'[1]моб.бригады с коэф'!W$24</f>
        <v>1350</v>
      </c>
      <c r="F1512" s="63">
        <f>'[1]моб.бригады с коэф'!EG$24</f>
        <v>1006.36012006434</v>
      </c>
      <c r="G1512" s="64">
        <f t="shared" si="508"/>
        <v>1350</v>
      </c>
      <c r="H1512" s="64">
        <f>'[1]моб.бригады с коэф'!G$24</f>
        <v>300</v>
      </c>
      <c r="I1512" s="64">
        <f>'[1]моб.бригады с коэф'!K$24</f>
        <v>450</v>
      </c>
      <c r="J1512" s="64">
        <f>'[1]моб.бригады с коэф'!O$24</f>
        <v>150</v>
      </c>
      <c r="K1512" s="64">
        <f>'[1]моб.бригады с коэф'!V$24</f>
        <v>450</v>
      </c>
      <c r="L1512" s="63">
        <f t="shared" si="509"/>
        <v>1006.36012006434</v>
      </c>
      <c r="M1512" s="63">
        <f>'[1]моб.бригады с коэф'!BE$24</f>
        <v>223.63558223652001</v>
      </c>
      <c r="N1512" s="63">
        <f>'[1]моб.бригады с коэф'!BY$24</f>
        <v>335.45337335478001</v>
      </c>
      <c r="O1512" s="63">
        <f>'[1]моб.бригады с коэф'!CS$24</f>
        <v>111.81779111826</v>
      </c>
      <c r="P1512" s="63">
        <f>'[1]моб.бригады с коэф'!EB$24</f>
        <v>335.45337335478001</v>
      </c>
      <c r="Q1512" s="45">
        <f t="shared" si="507"/>
        <v>0</v>
      </c>
      <c r="R1512" s="45">
        <f t="shared" si="488"/>
        <v>0</v>
      </c>
    </row>
    <row r="1513" spans="2:18" s="41" customFormat="1" ht="29.25" customHeight="1" x14ac:dyDescent="0.25">
      <c r="B1513" s="71"/>
      <c r="C1513" s="19" t="s">
        <v>22</v>
      </c>
      <c r="D1513" s="61" t="s">
        <v>30</v>
      </c>
      <c r="E1513" s="73">
        <f>'[1]моб.бригады с коэф'!W$25</f>
        <v>1350</v>
      </c>
      <c r="F1513" s="63">
        <f>'[1]моб.бригады с коэф'!EG$25</f>
        <v>598.54028747148004</v>
      </c>
      <c r="G1513" s="64">
        <f t="shared" si="508"/>
        <v>1350</v>
      </c>
      <c r="H1513" s="64">
        <f>'[1]моб.бригады с коэф'!G$25</f>
        <v>300</v>
      </c>
      <c r="I1513" s="64">
        <f>'[1]моб.бригады с коэф'!K$25</f>
        <v>450</v>
      </c>
      <c r="J1513" s="64">
        <f>'[1]моб.бригады с коэф'!O$25</f>
        <v>150</v>
      </c>
      <c r="K1513" s="64">
        <f>'[1]моб.бригады с коэф'!V$25</f>
        <v>450</v>
      </c>
      <c r="L1513" s="63">
        <f t="shared" si="509"/>
        <v>598.54028747148004</v>
      </c>
      <c r="M1513" s="63">
        <f>'[1]моб.бригады с коэф'!BE$25</f>
        <v>133.00895277144002</v>
      </c>
      <c r="N1513" s="63">
        <f>'[1]моб.бригады с коэф'!BY$25</f>
        <v>199.51342915716003</v>
      </c>
      <c r="O1513" s="63">
        <f>'[1]моб.бригады с коэф'!CS$25</f>
        <v>66.504476385720011</v>
      </c>
      <c r="P1513" s="63">
        <f>'[1]моб.бригады с коэф'!EB$25</f>
        <v>199.51342915716003</v>
      </c>
      <c r="Q1513" s="45">
        <f t="shared" si="507"/>
        <v>0</v>
      </c>
      <c r="R1513" s="45">
        <f t="shared" si="488"/>
        <v>0</v>
      </c>
    </row>
    <row r="1514" spans="2:18" s="41" customFormat="1" ht="29.25" customHeight="1" x14ac:dyDescent="0.25">
      <c r="B1514" s="71"/>
      <c r="C1514" s="19" t="s">
        <v>21</v>
      </c>
      <c r="D1514" s="61" t="s">
        <v>30</v>
      </c>
      <c r="E1514" s="73">
        <f>'[1]моб.бригады с коэф'!W$26</f>
        <v>1350</v>
      </c>
      <c r="F1514" s="63">
        <f>'[1]моб.бригады с коэф'!EG$26</f>
        <v>513.08269080911998</v>
      </c>
      <c r="G1514" s="64">
        <f t="shared" si="508"/>
        <v>1350</v>
      </c>
      <c r="H1514" s="64">
        <f>'[1]моб.бригады с коэф'!G$26</f>
        <v>300</v>
      </c>
      <c r="I1514" s="64">
        <f>'[1]моб.бригады с коэф'!K$26</f>
        <v>450</v>
      </c>
      <c r="J1514" s="64">
        <f>'[1]моб.бригады с коэф'!O$26</f>
        <v>150</v>
      </c>
      <c r="K1514" s="64">
        <f>'[1]моб.бригады с коэф'!V$26</f>
        <v>450</v>
      </c>
      <c r="L1514" s="63">
        <f t="shared" si="509"/>
        <v>513.08269080912009</v>
      </c>
      <c r="M1514" s="63">
        <f>'[1]моб.бригады с коэф'!BE$26</f>
        <v>114.01837573536001</v>
      </c>
      <c r="N1514" s="63">
        <f>'[1]моб.бригады с коэф'!BY$26</f>
        <v>171.02756360304002</v>
      </c>
      <c r="O1514" s="63">
        <f>'[1]моб.бригады с коэф'!CS$26</f>
        <v>57.009187867680005</v>
      </c>
      <c r="P1514" s="63">
        <f>'[1]моб.бригады с коэф'!EB$26</f>
        <v>171.02756360304002</v>
      </c>
      <c r="Q1514" s="45">
        <f t="shared" si="507"/>
        <v>0</v>
      </c>
      <c r="R1514" s="45">
        <f t="shared" si="488"/>
        <v>0</v>
      </c>
    </row>
    <row r="1515" spans="2:18" s="41" customFormat="1" ht="29.25" customHeight="1" x14ac:dyDescent="0.25">
      <c r="B1515" s="71"/>
      <c r="C1515" s="19" t="s">
        <v>120</v>
      </c>
      <c r="D1515" s="61" t="s">
        <v>30</v>
      </c>
      <c r="E1515" s="73">
        <f>'[1]моб.бригады с коэф'!W$27</f>
        <v>1350</v>
      </c>
      <c r="F1515" s="63">
        <f>'[1]моб.бригады с коэф'!EG$27</f>
        <v>768.02275974762017</v>
      </c>
      <c r="G1515" s="64">
        <f t="shared" si="508"/>
        <v>1350</v>
      </c>
      <c r="H1515" s="64">
        <f>'[1]моб.бригады с коэф'!G$27</f>
        <v>300</v>
      </c>
      <c r="I1515" s="64">
        <f>'[1]моб.бригады с коэф'!K$27</f>
        <v>450</v>
      </c>
      <c r="J1515" s="64">
        <f>'[1]моб.бригады с коэф'!O$27</f>
        <v>150</v>
      </c>
      <c r="K1515" s="64">
        <f>'[1]моб.бригады с коэф'!V$27</f>
        <v>450</v>
      </c>
      <c r="L1515" s="63">
        <f t="shared" si="509"/>
        <v>768.02275974762017</v>
      </c>
      <c r="M1515" s="63">
        <f>'[1]моб.бригады с коэф'!BE$27</f>
        <v>170.67172438836005</v>
      </c>
      <c r="N1515" s="63">
        <f>'[1]моб.бригады с коэф'!BY$27</f>
        <v>256.00758658254006</v>
      </c>
      <c r="O1515" s="63">
        <f>'[1]моб.бригады с коэф'!CS$27</f>
        <v>85.335862194180024</v>
      </c>
      <c r="P1515" s="63">
        <f>'[1]моб.бригады с коэф'!EB$27</f>
        <v>256.00758658254006</v>
      </c>
      <c r="Q1515" s="45">
        <f t="shared" si="507"/>
        <v>0</v>
      </c>
      <c r="R1515" s="45">
        <f t="shared" si="488"/>
        <v>0</v>
      </c>
    </row>
    <row r="1516" spans="2:18" s="41" customFormat="1" ht="29.25" customHeight="1" x14ac:dyDescent="0.25">
      <c r="B1516" s="71"/>
      <c r="C1516" s="19" t="s">
        <v>121</v>
      </c>
      <c r="D1516" s="61" t="s">
        <v>30</v>
      </c>
      <c r="E1516" s="73">
        <f>'[1]моб.бригады с коэф'!W$28</f>
        <v>1350</v>
      </c>
      <c r="F1516" s="63">
        <f>'[1]моб.бригады с коэф'!EG$28</f>
        <v>720.91152056195995</v>
      </c>
      <c r="G1516" s="64">
        <f t="shared" si="508"/>
        <v>1350</v>
      </c>
      <c r="H1516" s="64">
        <f>'[1]моб.бригады с коэф'!G$28</f>
        <v>300</v>
      </c>
      <c r="I1516" s="64">
        <f>'[1]моб.бригады с коэф'!K$28</f>
        <v>450</v>
      </c>
      <c r="J1516" s="64">
        <f>'[1]моб.бригады с коэф'!O$28</f>
        <v>150</v>
      </c>
      <c r="K1516" s="64">
        <f>'[1]моб.бригады с коэф'!V$28</f>
        <v>450</v>
      </c>
      <c r="L1516" s="63">
        <f t="shared" si="509"/>
        <v>720.91152056195995</v>
      </c>
      <c r="M1516" s="63">
        <f>'[1]моб.бригады с коэф'!BE$28</f>
        <v>160.20256012487999</v>
      </c>
      <c r="N1516" s="63">
        <f>'[1]моб.бригады с коэф'!BY$28</f>
        <v>240.30384018731999</v>
      </c>
      <c r="O1516" s="63">
        <f>'[1]моб.бригады с коэф'!CS$28</f>
        <v>80.101280062439997</v>
      </c>
      <c r="P1516" s="63">
        <f>'[1]моб.бригады с коэф'!EB$28</f>
        <v>240.30384018731999</v>
      </c>
      <c r="Q1516" s="45">
        <f t="shared" si="507"/>
        <v>0</v>
      </c>
      <c r="R1516" s="45">
        <f t="shared" si="488"/>
        <v>0</v>
      </c>
    </row>
    <row r="1517" spans="2:18" s="41" customFormat="1" ht="29.25" customHeight="1" x14ac:dyDescent="0.25">
      <c r="B1517" s="71"/>
      <c r="C1517" s="19" t="s">
        <v>122</v>
      </c>
      <c r="D1517" s="61" t="s">
        <v>30</v>
      </c>
      <c r="E1517" s="73">
        <f>'[1]моб.бригады с коэф'!W$29</f>
        <v>1350</v>
      </c>
      <c r="F1517" s="63">
        <f>'[1]моб.бригады с коэф'!EG$29</f>
        <v>621.46382424876003</v>
      </c>
      <c r="G1517" s="64">
        <f t="shared" si="508"/>
        <v>1350</v>
      </c>
      <c r="H1517" s="64">
        <f>'[1]моб.бригады с коэф'!G$29</f>
        <v>300</v>
      </c>
      <c r="I1517" s="64">
        <f>'[1]моб.бригады с коэф'!K$29</f>
        <v>450</v>
      </c>
      <c r="J1517" s="64">
        <f>'[1]моб.бригады с коэф'!O$29</f>
        <v>150</v>
      </c>
      <c r="K1517" s="64">
        <f>'[1]моб.бригады с коэф'!V$29</f>
        <v>450</v>
      </c>
      <c r="L1517" s="63">
        <f t="shared" si="509"/>
        <v>621.46382424876003</v>
      </c>
      <c r="M1517" s="63">
        <f>'[1]моб.бригады с коэф'!BE$29</f>
        <v>138.10307205527999</v>
      </c>
      <c r="N1517" s="63">
        <f>'[1]моб.бригады с коэф'!BY$29</f>
        <v>207.15460808292002</v>
      </c>
      <c r="O1517" s="63">
        <f>'[1]моб.бригады с коэф'!CS$29</f>
        <v>69.051536027639997</v>
      </c>
      <c r="P1517" s="63">
        <f>'[1]моб.бригады с коэф'!EB$29</f>
        <v>207.15460808292002</v>
      </c>
      <c r="Q1517" s="45">
        <f t="shared" si="507"/>
        <v>0</v>
      </c>
      <c r="R1517" s="45">
        <f t="shared" si="488"/>
        <v>0</v>
      </c>
    </row>
    <row r="1518" spans="2:18" s="41" customFormat="1" ht="29.25" customHeight="1" x14ac:dyDescent="0.25">
      <c r="B1518" s="71"/>
      <c r="C1518" s="19" t="s">
        <v>20</v>
      </c>
      <c r="D1518" s="61" t="s">
        <v>30</v>
      </c>
      <c r="E1518" s="73">
        <f>'[1]моб.бригады с коэф'!W$30</f>
        <v>1350</v>
      </c>
      <c r="F1518" s="63">
        <f>'[1]моб.бригады с коэф'!EG$30</f>
        <v>855.25018829352007</v>
      </c>
      <c r="G1518" s="64">
        <f t="shared" si="508"/>
        <v>1350</v>
      </c>
      <c r="H1518" s="64">
        <f>'[1]моб.бригады с коэф'!G$30</f>
        <v>300</v>
      </c>
      <c r="I1518" s="64">
        <f>'[1]моб.бригады с коэф'!K$30</f>
        <v>450</v>
      </c>
      <c r="J1518" s="64">
        <f>'[1]моб.бригады с коэф'!O$30</f>
        <v>150</v>
      </c>
      <c r="K1518" s="64">
        <f>'[1]моб.бригады с коэф'!V$30</f>
        <v>450</v>
      </c>
      <c r="L1518" s="63">
        <f t="shared" si="509"/>
        <v>855.25018829351984</v>
      </c>
      <c r="M1518" s="63">
        <f>'[1]моб.бригады с коэф'!BE$30</f>
        <v>190.05559739856</v>
      </c>
      <c r="N1518" s="63">
        <f>'[1]моб.бригады с коэф'!BY$30</f>
        <v>285.08339609783997</v>
      </c>
      <c r="O1518" s="63">
        <f>'[1]моб.бригады с коэф'!CS$30</f>
        <v>95.027798699279998</v>
      </c>
      <c r="P1518" s="63">
        <f>'[1]моб.бригады с коэф'!EB$30</f>
        <v>285.08339609783997</v>
      </c>
      <c r="Q1518" s="45">
        <f t="shared" si="507"/>
        <v>0</v>
      </c>
      <c r="R1518" s="45">
        <f t="shared" si="488"/>
        <v>0</v>
      </c>
    </row>
    <row r="1519" spans="2:18" s="41" customFormat="1" ht="29.25" customHeight="1" x14ac:dyDescent="0.25">
      <c r="B1519" s="71"/>
      <c r="C1519" s="21" t="s">
        <v>123</v>
      </c>
      <c r="D1519" s="59" t="s">
        <v>27</v>
      </c>
      <c r="E1519" s="72">
        <f>E1520+E1521</f>
        <v>6531</v>
      </c>
      <c r="F1519" s="72">
        <f t="shared" ref="F1519:P1519" si="510">F1520+F1521</f>
        <v>9921.9830263480562</v>
      </c>
      <c r="G1519" s="72">
        <f t="shared" si="510"/>
        <v>6531</v>
      </c>
      <c r="H1519" s="72">
        <f t="shared" si="510"/>
        <v>1870</v>
      </c>
      <c r="I1519" s="72">
        <f t="shared" si="510"/>
        <v>1945</v>
      </c>
      <c r="J1519" s="72">
        <f t="shared" si="510"/>
        <v>688</v>
      </c>
      <c r="K1519" s="72">
        <f t="shared" si="510"/>
        <v>2028</v>
      </c>
      <c r="L1519" s="72">
        <f t="shared" si="510"/>
        <v>9921.9830263480562</v>
      </c>
      <c r="M1519" s="72">
        <f t="shared" si="510"/>
        <v>2856.2863742913505</v>
      </c>
      <c r="N1519" s="72">
        <f t="shared" si="510"/>
        <v>2955.251651206725</v>
      </c>
      <c r="O1519" s="72">
        <f t="shared" si="510"/>
        <v>1031.53533519504</v>
      </c>
      <c r="P1519" s="72">
        <f t="shared" si="510"/>
        <v>3078.9096656549405</v>
      </c>
      <c r="Q1519" s="45">
        <f t="shared" si="507"/>
        <v>0</v>
      </c>
      <c r="R1519" s="45">
        <f t="shared" si="488"/>
        <v>0</v>
      </c>
    </row>
    <row r="1520" spans="2:18" s="41" customFormat="1" ht="29.25" customHeight="1" x14ac:dyDescent="0.25">
      <c r="B1520" s="71"/>
      <c r="C1520" s="22" t="s">
        <v>124</v>
      </c>
      <c r="D1520" s="61" t="s">
        <v>27</v>
      </c>
      <c r="E1520" s="73">
        <f>'[1]центры здоровья'!W$14</f>
        <v>5338</v>
      </c>
      <c r="F1520" s="63">
        <f>'[1]центры здоровья'!EF$14</f>
        <v>9401.8237614395912</v>
      </c>
      <c r="G1520" s="64">
        <f>SUM(H1520:K1520)</f>
        <v>5338</v>
      </c>
      <c r="H1520" s="64">
        <f>'[1]центры здоровья'!G$14</f>
        <v>1540</v>
      </c>
      <c r="I1520" s="64">
        <f>'[1]центры здоровья'!K$14</f>
        <v>1590</v>
      </c>
      <c r="J1520" s="64">
        <f>'[1]центры здоровья'!O$14</f>
        <v>552</v>
      </c>
      <c r="K1520" s="64">
        <f>'[1]центры здоровья'!V$14</f>
        <v>1656</v>
      </c>
      <c r="L1520" s="63">
        <f>SUM(M1520:P1520)</f>
        <v>9401.8237614395912</v>
      </c>
      <c r="M1520" s="63">
        <f>'[1]центры здоровья'!BD$14</f>
        <v>2712.4032582647005</v>
      </c>
      <c r="N1520" s="63">
        <f>'[1]центры здоровья'!BX$14</f>
        <v>2800.46829911745</v>
      </c>
      <c r="O1520" s="63">
        <f>'[1]центры здоровья'!CR$14</f>
        <v>972.23805101436005</v>
      </c>
      <c r="P1520" s="63">
        <f>'[1]центры здоровья'!EA$14</f>
        <v>2916.7141530430804</v>
      </c>
      <c r="Q1520" s="45">
        <f t="shared" si="507"/>
        <v>0</v>
      </c>
      <c r="R1520" s="45">
        <f t="shared" si="488"/>
        <v>0</v>
      </c>
    </row>
    <row r="1521" spans="2:18" s="41" customFormat="1" ht="29.25" customHeight="1" x14ac:dyDescent="0.25">
      <c r="B1521" s="71"/>
      <c r="C1521" s="22" t="s">
        <v>125</v>
      </c>
      <c r="D1521" s="61" t="s">
        <v>27</v>
      </c>
      <c r="E1521" s="73">
        <f>'[1]центры здоровья'!W$15</f>
        <v>1193</v>
      </c>
      <c r="F1521" s="63">
        <f>'[1]центры здоровья'!EF$15</f>
        <v>520.15926490846516</v>
      </c>
      <c r="G1521" s="64">
        <f>SUM(H1521:K1521)</f>
        <v>1193</v>
      </c>
      <c r="H1521" s="64">
        <f>'[1]центры здоровья'!G$15</f>
        <v>330</v>
      </c>
      <c r="I1521" s="64">
        <f>'[1]центры здоровья'!K$15</f>
        <v>355</v>
      </c>
      <c r="J1521" s="64">
        <f>'[1]центры здоровья'!O$15</f>
        <v>136</v>
      </c>
      <c r="K1521" s="64">
        <f>'[1]центры здоровья'!V$15</f>
        <v>372</v>
      </c>
      <c r="L1521" s="63">
        <f>SUM(M1521:P1521)</f>
        <v>520.15926490846505</v>
      </c>
      <c r="M1521" s="63">
        <f>'[1]центры здоровья'!BD$15</f>
        <v>143.88311602665001</v>
      </c>
      <c r="N1521" s="63">
        <f>'[1]центры здоровья'!BX$15</f>
        <v>154.78335208927501</v>
      </c>
      <c r="O1521" s="63">
        <f>'[1]центры здоровья'!CR$15</f>
        <v>59.297284180680002</v>
      </c>
      <c r="P1521" s="63">
        <f>'[1]центры здоровья'!EA$15</f>
        <v>162.19551261186001</v>
      </c>
      <c r="Q1521" s="45">
        <f t="shared" si="507"/>
        <v>0</v>
      </c>
      <c r="R1521" s="45">
        <f t="shared" si="488"/>
        <v>0</v>
      </c>
    </row>
    <row r="1522" spans="2:18" s="41" customFormat="1" ht="29.25" customHeight="1" x14ac:dyDescent="0.25">
      <c r="B1522" s="71"/>
      <c r="C1522" s="69" t="s">
        <v>6</v>
      </c>
      <c r="D1522" s="69"/>
      <c r="E1522" s="70">
        <f>E1493+E1499+E1500+E1506+E1509+E1519</f>
        <v>43714</v>
      </c>
      <c r="F1522" s="70">
        <f t="shared" ref="F1522:P1522" si="511">F1493+F1499+F1500+F1506+F1509+F1519</f>
        <v>28963.028044284358</v>
      </c>
      <c r="G1522" s="70">
        <f t="shared" si="511"/>
        <v>43714</v>
      </c>
      <c r="H1522" s="70">
        <f t="shared" si="511"/>
        <v>10925</v>
      </c>
      <c r="I1522" s="70">
        <f t="shared" si="511"/>
        <v>12275</v>
      </c>
      <c r="J1522" s="70">
        <f t="shared" si="511"/>
        <v>8049</v>
      </c>
      <c r="K1522" s="70">
        <f t="shared" si="511"/>
        <v>12465</v>
      </c>
      <c r="L1522" s="70">
        <f t="shared" si="511"/>
        <v>28963.028044284358</v>
      </c>
      <c r="M1522" s="70">
        <f t="shared" si="511"/>
        <v>7536.2114275267095</v>
      </c>
      <c r="N1522" s="70">
        <f t="shared" si="511"/>
        <v>8364.5814718206893</v>
      </c>
      <c r="O1522" s="70">
        <f t="shared" si="511"/>
        <v>4605.4504241503719</v>
      </c>
      <c r="P1522" s="70">
        <f t="shared" si="511"/>
        <v>8456.7847207865834</v>
      </c>
      <c r="Q1522" s="45">
        <f t="shared" si="507"/>
        <v>0</v>
      </c>
      <c r="R1522" s="45">
        <f t="shared" si="488"/>
        <v>0</v>
      </c>
    </row>
    <row r="1523" spans="2:18" s="41" customFormat="1" ht="29.25" customHeight="1" x14ac:dyDescent="0.25">
      <c r="B1523" s="71" t="s">
        <v>126</v>
      </c>
      <c r="C1523" s="50" t="s">
        <v>12</v>
      </c>
      <c r="D1523" s="59" t="s">
        <v>13</v>
      </c>
      <c r="E1523" s="72">
        <f>SUM(E1524:E1534)</f>
        <v>698</v>
      </c>
      <c r="F1523" s="72">
        <f t="shared" ref="F1523:P1523" si="512">SUM(F1524:F1534)</f>
        <v>1469.1102289500002</v>
      </c>
      <c r="G1523" s="72">
        <f t="shared" si="512"/>
        <v>698</v>
      </c>
      <c r="H1523" s="72">
        <f t="shared" si="512"/>
        <v>177</v>
      </c>
      <c r="I1523" s="72">
        <f t="shared" si="512"/>
        <v>166</v>
      </c>
      <c r="J1523" s="72">
        <f t="shared" si="512"/>
        <v>120</v>
      </c>
      <c r="K1523" s="72">
        <f t="shared" si="512"/>
        <v>235</v>
      </c>
      <c r="L1523" s="72">
        <f t="shared" si="512"/>
        <v>1469.1102289500002</v>
      </c>
      <c r="M1523" s="72">
        <f t="shared" si="512"/>
        <v>370.69688415000007</v>
      </c>
      <c r="N1523" s="72">
        <f t="shared" si="512"/>
        <v>339.4218811500001</v>
      </c>
      <c r="O1523" s="72">
        <f t="shared" si="512"/>
        <v>263.10646890000004</v>
      </c>
      <c r="P1523" s="72">
        <f t="shared" si="512"/>
        <v>495.88499475000009</v>
      </c>
      <c r="Q1523" s="45">
        <f t="shared" si="507"/>
        <v>0</v>
      </c>
      <c r="R1523" s="45">
        <f t="shared" si="488"/>
        <v>0</v>
      </c>
    </row>
    <row r="1524" spans="2:18" s="41" customFormat="1" ht="29.25" customHeight="1" x14ac:dyDescent="0.25">
      <c r="B1524" s="71"/>
      <c r="C1524" s="1" t="s">
        <v>24</v>
      </c>
      <c r="D1524" s="61" t="s">
        <v>13</v>
      </c>
      <c r="E1524" s="78">
        <f>[1]заб.без.стом.!W$343</f>
        <v>12</v>
      </c>
      <c r="F1524" s="79">
        <f>[1]заб.без.стом.!EQ$343</f>
        <v>27.486763199999999</v>
      </c>
      <c r="G1524" s="80">
        <f>SUM(H1524:K1524)</f>
        <v>12</v>
      </c>
      <c r="H1524" s="80">
        <f>[1]заб.без.стом.!G$343</f>
        <v>0</v>
      </c>
      <c r="I1524" s="80">
        <f>[1]заб.без.стом.!K$343</f>
        <v>1</v>
      </c>
      <c r="J1524" s="80">
        <f>[1]заб.без.стом.!O$343</f>
        <v>0</v>
      </c>
      <c r="K1524" s="80">
        <f>[1]заб.без.стом.!V$343</f>
        <v>11</v>
      </c>
      <c r="L1524" s="79">
        <f>SUM(M1524:P1524)</f>
        <v>27.486763199999999</v>
      </c>
      <c r="M1524" s="79">
        <f>[1]заб.без.стом.!BO$343</f>
        <v>0</v>
      </c>
      <c r="N1524" s="79">
        <f>[1]заб.без.стом.!CI$343</f>
        <v>2.2905636</v>
      </c>
      <c r="O1524" s="79">
        <f>[1]заб.без.стом.!DC$343</f>
        <v>0</v>
      </c>
      <c r="P1524" s="79">
        <f>[1]заб.без.стом.!EL$343</f>
        <v>25.1961996</v>
      </c>
      <c r="Q1524" s="45">
        <f t="shared" si="507"/>
        <v>0</v>
      </c>
      <c r="R1524" s="45">
        <f t="shared" si="488"/>
        <v>0</v>
      </c>
    </row>
    <row r="1525" spans="2:18" s="41" customFormat="1" ht="29.25" customHeight="1" x14ac:dyDescent="0.25">
      <c r="B1525" s="71"/>
      <c r="C1525" s="1" t="s">
        <v>15</v>
      </c>
      <c r="D1525" s="61" t="s">
        <v>13</v>
      </c>
      <c r="E1525" s="78">
        <f>[1]заб.без.стом.!W$344</f>
        <v>288</v>
      </c>
      <c r="F1525" s="79">
        <f>[1]заб.без.стом.!EQ$344</f>
        <v>513.79103520000012</v>
      </c>
      <c r="G1525" s="80">
        <f t="shared" ref="G1525:G1534" si="513">SUM(H1525:K1525)</f>
        <v>288</v>
      </c>
      <c r="H1525" s="80">
        <f>[1]заб.без.стом.!G$344</f>
        <v>81</v>
      </c>
      <c r="I1525" s="80">
        <f>[1]заб.без.стом.!K$344</f>
        <v>84</v>
      </c>
      <c r="J1525" s="80">
        <f>[1]заб.без.стом.!O$344</f>
        <v>39</v>
      </c>
      <c r="K1525" s="80">
        <f>[1]заб.без.стом.!V$344</f>
        <v>84</v>
      </c>
      <c r="L1525" s="79">
        <f t="shared" ref="L1525:L1534" si="514">SUM(M1525:P1525)</f>
        <v>513.79103520000012</v>
      </c>
      <c r="M1525" s="79">
        <f>[1]заб.без.стом.!BO$344</f>
        <v>144.50372865000003</v>
      </c>
      <c r="N1525" s="79">
        <f>[1]заб.без.стом.!CI$344</f>
        <v>149.85571860000005</v>
      </c>
      <c r="O1525" s="79">
        <f>[1]заб.без.стом.!DC$344</f>
        <v>69.575869350000005</v>
      </c>
      <c r="P1525" s="79">
        <f>[1]заб.без.стом.!EL$344</f>
        <v>149.85571860000005</v>
      </c>
      <c r="Q1525" s="45">
        <f t="shared" si="507"/>
        <v>0</v>
      </c>
      <c r="R1525" s="45">
        <f t="shared" si="488"/>
        <v>0</v>
      </c>
    </row>
    <row r="1526" spans="2:18" s="41" customFormat="1" ht="29.25" customHeight="1" x14ac:dyDescent="0.25">
      <c r="B1526" s="71"/>
      <c r="C1526" s="1" t="s">
        <v>51</v>
      </c>
      <c r="D1526" s="61" t="s">
        <v>13</v>
      </c>
      <c r="E1526" s="78">
        <f>[1]заб.без.стом.!W$345</f>
        <v>55</v>
      </c>
      <c r="F1526" s="79">
        <f>[1]заб.без.стом.!EQ$345</f>
        <v>184.12607400000002</v>
      </c>
      <c r="G1526" s="80">
        <f t="shared" si="513"/>
        <v>55</v>
      </c>
      <c r="H1526" s="80">
        <f>[1]заб.без.стом.!G$345</f>
        <v>15</v>
      </c>
      <c r="I1526" s="80">
        <f>[1]заб.без.стом.!K$345</f>
        <v>9</v>
      </c>
      <c r="J1526" s="80">
        <f>[1]заб.без.стом.!O$345</f>
        <v>15</v>
      </c>
      <c r="K1526" s="80">
        <f>[1]заб.без.стом.!V$345</f>
        <v>16</v>
      </c>
      <c r="L1526" s="79">
        <f t="shared" si="514"/>
        <v>184.12607399999999</v>
      </c>
      <c r="M1526" s="79">
        <f>[1]заб.без.стом.!BO$345</f>
        <v>50.216202000000003</v>
      </c>
      <c r="N1526" s="79">
        <f>[1]заб.без.стом.!CI$345</f>
        <v>30.129721199999999</v>
      </c>
      <c r="O1526" s="79">
        <f>[1]заб.без.стом.!DC$345</f>
        <v>50.216202000000003</v>
      </c>
      <c r="P1526" s="79">
        <f>[1]заб.без.стом.!EL$345</f>
        <v>53.563948799999999</v>
      </c>
      <c r="Q1526" s="45">
        <f t="shared" si="507"/>
        <v>0</v>
      </c>
      <c r="R1526" s="45">
        <f t="shared" ref="R1526:R1591" si="515">F1526-L1526</f>
        <v>0</v>
      </c>
    </row>
    <row r="1527" spans="2:18" s="41" customFormat="1" ht="29.25" customHeight="1" x14ac:dyDescent="0.25">
      <c r="B1527" s="71"/>
      <c r="C1527" s="1" t="s">
        <v>20</v>
      </c>
      <c r="D1527" s="61" t="s">
        <v>13</v>
      </c>
      <c r="E1527" s="78">
        <f>[1]заб.без.стом.!W$346</f>
        <v>121</v>
      </c>
      <c r="F1527" s="79">
        <f>[1]заб.без.стом.!EQ$346</f>
        <v>271.82823029999997</v>
      </c>
      <c r="G1527" s="80">
        <f t="shared" si="513"/>
        <v>121</v>
      </c>
      <c r="H1527" s="80">
        <f>[1]заб.без.стом.!G$346</f>
        <v>33</v>
      </c>
      <c r="I1527" s="80">
        <f>[1]заб.без.стом.!K$346</f>
        <v>26</v>
      </c>
      <c r="J1527" s="80">
        <f>[1]заб.без.стом.!O$346</f>
        <v>18</v>
      </c>
      <c r="K1527" s="80">
        <f>[1]заб.без.стом.!V$346</f>
        <v>44</v>
      </c>
      <c r="L1527" s="79">
        <f t="shared" si="514"/>
        <v>271.82823029999997</v>
      </c>
      <c r="M1527" s="79">
        <f>[1]заб.без.стом.!BO$346</f>
        <v>74.134971899999996</v>
      </c>
      <c r="N1527" s="79">
        <f>[1]заб.без.стом.!CI$346</f>
        <v>58.409371799999995</v>
      </c>
      <c r="O1527" s="79">
        <f>[1]заб.без.стом.!DC$346</f>
        <v>40.437257400000007</v>
      </c>
      <c r="P1527" s="79">
        <f>[1]заб.без.стом.!EL$346</f>
        <v>98.846629199999995</v>
      </c>
      <c r="Q1527" s="45">
        <f t="shared" si="507"/>
        <v>0</v>
      </c>
      <c r="R1527" s="45">
        <f t="shared" si="515"/>
        <v>0</v>
      </c>
    </row>
    <row r="1528" spans="2:18" s="41" customFormat="1" ht="29.25" customHeight="1" x14ac:dyDescent="0.25">
      <c r="B1528" s="71"/>
      <c r="C1528" s="1" t="s">
        <v>17</v>
      </c>
      <c r="D1528" s="61" t="s">
        <v>13</v>
      </c>
      <c r="E1528" s="78">
        <f>[1]заб.без.стом.!W$347</f>
        <v>68</v>
      </c>
      <c r="F1528" s="79">
        <f>[1]заб.без.стом.!EQ$347</f>
        <v>140.78156279999999</v>
      </c>
      <c r="G1528" s="80">
        <f t="shared" si="513"/>
        <v>68</v>
      </c>
      <c r="H1528" s="80">
        <f>[1]заб.без.стом.!G$347</f>
        <v>21</v>
      </c>
      <c r="I1528" s="80">
        <f>[1]заб.без.стом.!K$347</f>
        <v>13</v>
      </c>
      <c r="J1528" s="80">
        <f>[1]заб.без.стом.!O$347</f>
        <v>19</v>
      </c>
      <c r="K1528" s="80">
        <f>[1]заб.без.стом.!V$347</f>
        <v>15</v>
      </c>
      <c r="L1528" s="79">
        <f t="shared" si="514"/>
        <v>140.78156279999999</v>
      </c>
      <c r="M1528" s="79">
        <f>[1]заб.без.стом.!BO$347</f>
        <v>43.476659099999999</v>
      </c>
      <c r="N1528" s="79">
        <f>[1]заб.без.стом.!CI$347</f>
        <v>26.914122299999999</v>
      </c>
      <c r="O1528" s="79">
        <f>[1]заб.без.стом.!DC$347</f>
        <v>39.336024899999991</v>
      </c>
      <c r="P1528" s="79">
        <f>[1]заб.без.стом.!EL$347</f>
        <v>31.054756499999996</v>
      </c>
      <c r="Q1528" s="45">
        <f t="shared" si="507"/>
        <v>0</v>
      </c>
      <c r="R1528" s="45">
        <f t="shared" si="515"/>
        <v>0</v>
      </c>
    </row>
    <row r="1529" spans="2:18" s="41" customFormat="1" ht="29.25" customHeight="1" x14ac:dyDescent="0.25">
      <c r="B1529" s="71"/>
      <c r="C1529" s="1" t="s">
        <v>82</v>
      </c>
      <c r="D1529" s="61" t="s">
        <v>13</v>
      </c>
      <c r="E1529" s="78">
        <f>[1]заб.без.стом.!W$348</f>
        <v>8</v>
      </c>
      <c r="F1529" s="79">
        <f>[1]заб.без.стом.!EQ$348</f>
        <v>11.6290152</v>
      </c>
      <c r="G1529" s="80">
        <f t="shared" si="513"/>
        <v>8</v>
      </c>
      <c r="H1529" s="80">
        <f>[1]заб.без.стом.!G$348</f>
        <v>0</v>
      </c>
      <c r="I1529" s="80">
        <f>[1]заб.без.стом.!K$348</f>
        <v>1</v>
      </c>
      <c r="J1529" s="80">
        <f>[1]заб.без.стом.!O$348</f>
        <v>0</v>
      </c>
      <c r="K1529" s="80">
        <f>[1]заб.без.стом.!V$348</f>
        <v>7</v>
      </c>
      <c r="L1529" s="79">
        <f t="shared" si="514"/>
        <v>11.6290152</v>
      </c>
      <c r="M1529" s="79">
        <f>[1]заб.без.стом.!BO$348</f>
        <v>0</v>
      </c>
      <c r="N1529" s="79">
        <f>[1]заб.без.стом.!CI$348</f>
        <v>1.4536269000000002</v>
      </c>
      <c r="O1529" s="79">
        <f>[1]заб.без.стом.!DC$348</f>
        <v>0</v>
      </c>
      <c r="P1529" s="79">
        <f>[1]заб.без.стом.!EL$348</f>
        <v>10.1753883</v>
      </c>
      <c r="Q1529" s="45">
        <f t="shared" si="507"/>
        <v>0</v>
      </c>
      <c r="R1529" s="45">
        <f t="shared" si="515"/>
        <v>0</v>
      </c>
    </row>
    <row r="1530" spans="2:18" s="41" customFormat="1" ht="29.25" customHeight="1" x14ac:dyDescent="0.25">
      <c r="B1530" s="71"/>
      <c r="C1530" s="1" t="s">
        <v>52</v>
      </c>
      <c r="D1530" s="61" t="s">
        <v>13</v>
      </c>
      <c r="E1530" s="78">
        <f>[1]заб.без.стом.!W$349</f>
        <v>43</v>
      </c>
      <c r="F1530" s="79">
        <f>[1]заб.без.стом.!EQ$349</f>
        <v>76.711855950000015</v>
      </c>
      <c r="G1530" s="80">
        <f t="shared" si="513"/>
        <v>43</v>
      </c>
      <c r="H1530" s="80">
        <f>[1]заб.без.стом.!G$349</f>
        <v>13</v>
      </c>
      <c r="I1530" s="80">
        <f>[1]заб.без.стом.!K$349</f>
        <v>11</v>
      </c>
      <c r="J1530" s="80">
        <f>[1]заб.без.стом.!O$349</f>
        <v>6</v>
      </c>
      <c r="K1530" s="80">
        <f>[1]заб.без.стом.!V$349</f>
        <v>13</v>
      </c>
      <c r="L1530" s="79">
        <f t="shared" si="514"/>
        <v>76.71185595</v>
      </c>
      <c r="M1530" s="79">
        <f>[1]заб.без.стом.!BO$349</f>
        <v>23.191956450000003</v>
      </c>
      <c r="N1530" s="79">
        <f>[1]заб.без.стом.!CI$349</f>
        <v>19.623963150000002</v>
      </c>
      <c r="O1530" s="79">
        <f>[1]заб.без.стом.!DC$349</f>
        <v>10.703979900000002</v>
      </c>
      <c r="P1530" s="79">
        <f>[1]заб.без.стом.!EL$349</f>
        <v>23.191956450000003</v>
      </c>
      <c r="Q1530" s="45">
        <f t="shared" si="507"/>
        <v>0</v>
      </c>
      <c r="R1530" s="45">
        <f t="shared" si="515"/>
        <v>0</v>
      </c>
    </row>
    <row r="1531" spans="2:18" s="41" customFormat="1" ht="29.25" customHeight="1" x14ac:dyDescent="0.25">
      <c r="B1531" s="71"/>
      <c r="C1531" s="1" t="s">
        <v>18</v>
      </c>
      <c r="D1531" s="61" t="s">
        <v>13</v>
      </c>
      <c r="E1531" s="78">
        <f>[1]заб.без.стом.!W$350</f>
        <v>23</v>
      </c>
      <c r="F1531" s="79">
        <f>[1]заб.без.стом.!EQ$350</f>
        <v>78.517877249999998</v>
      </c>
      <c r="G1531" s="80">
        <f t="shared" si="513"/>
        <v>23</v>
      </c>
      <c r="H1531" s="80">
        <f>[1]заб.без.стом.!G$350</f>
        <v>5</v>
      </c>
      <c r="I1531" s="80">
        <f>[1]заб.без.стом.!K$350</f>
        <v>6</v>
      </c>
      <c r="J1531" s="80">
        <f>[1]заб.без.стом.!O$350</f>
        <v>6</v>
      </c>
      <c r="K1531" s="80">
        <f>[1]заб.без.стом.!V$350</f>
        <v>6</v>
      </c>
      <c r="L1531" s="79">
        <f t="shared" si="514"/>
        <v>78.517877250000012</v>
      </c>
      <c r="M1531" s="79">
        <f>[1]заб.без.стом.!BO$350</f>
        <v>17.06910375</v>
      </c>
      <c r="N1531" s="79">
        <f>[1]заб.без.стом.!CI$350</f>
        <v>20.482924500000003</v>
      </c>
      <c r="O1531" s="79">
        <f>[1]заб.без.стом.!DC$350</f>
        <v>20.482924500000003</v>
      </c>
      <c r="P1531" s="79">
        <f>[1]заб.без.стом.!EL$350</f>
        <v>20.482924500000003</v>
      </c>
      <c r="Q1531" s="45">
        <f t="shared" si="507"/>
        <v>0</v>
      </c>
      <c r="R1531" s="45">
        <f t="shared" si="515"/>
        <v>0</v>
      </c>
    </row>
    <row r="1532" spans="2:18" s="41" customFormat="1" ht="29.25" customHeight="1" x14ac:dyDescent="0.25">
      <c r="B1532" s="71"/>
      <c r="C1532" s="1" t="s">
        <v>22</v>
      </c>
      <c r="D1532" s="61" t="s">
        <v>13</v>
      </c>
      <c r="E1532" s="78">
        <f>[1]заб.без.стом.!W$351</f>
        <v>49</v>
      </c>
      <c r="F1532" s="79">
        <f>[1]заб.без.стом.!EQ$351</f>
        <v>107.920785</v>
      </c>
      <c r="G1532" s="80">
        <f t="shared" si="513"/>
        <v>49</v>
      </c>
      <c r="H1532" s="80">
        <f>[1]заб.без.стом.!G$351</f>
        <v>4</v>
      </c>
      <c r="I1532" s="80">
        <f>[1]заб.без.стом.!K$351</f>
        <v>9</v>
      </c>
      <c r="J1532" s="80">
        <f>[1]заб.без.стом.!O$351</f>
        <v>6</v>
      </c>
      <c r="K1532" s="80">
        <f>[1]заб.без.стом.!V$351</f>
        <v>30</v>
      </c>
      <c r="L1532" s="79">
        <f t="shared" si="514"/>
        <v>107.920785</v>
      </c>
      <c r="M1532" s="79">
        <f>[1]заб.без.стом.!BO$351</f>
        <v>8.8098599999999969</v>
      </c>
      <c r="N1532" s="79">
        <f>[1]заб.без.стом.!CI$351</f>
        <v>19.822184999999998</v>
      </c>
      <c r="O1532" s="79">
        <f>[1]заб.без.стом.!DC$351</f>
        <v>13.214789999999995</v>
      </c>
      <c r="P1532" s="79">
        <f>[1]заб.без.стом.!EL$351</f>
        <v>66.073949999999996</v>
      </c>
      <c r="Q1532" s="45">
        <f t="shared" si="507"/>
        <v>0</v>
      </c>
      <c r="R1532" s="45">
        <f t="shared" si="515"/>
        <v>0</v>
      </c>
    </row>
    <row r="1533" spans="2:18" s="41" customFormat="1" ht="29.25" customHeight="1" x14ac:dyDescent="0.25">
      <c r="B1533" s="71"/>
      <c r="C1533" s="1" t="s">
        <v>21</v>
      </c>
      <c r="D1533" s="61" t="s">
        <v>13</v>
      </c>
      <c r="E1533" s="78">
        <f>[1]заб.без.стом.!W$352</f>
        <v>27</v>
      </c>
      <c r="F1533" s="79">
        <f>[1]заб.без.стом.!EQ$352</f>
        <v>46.978578450000001</v>
      </c>
      <c r="G1533" s="80">
        <f t="shared" si="513"/>
        <v>27</v>
      </c>
      <c r="H1533" s="80">
        <f>[1]заб.без.стом.!G$352</f>
        <v>4</v>
      </c>
      <c r="I1533" s="80">
        <f>[1]заб.без.стом.!K$352</f>
        <v>6</v>
      </c>
      <c r="J1533" s="80">
        <f>[1]заб.без.стом.!O$352</f>
        <v>11</v>
      </c>
      <c r="K1533" s="80">
        <f>[1]заб.без.стом.!V$352</f>
        <v>6</v>
      </c>
      <c r="L1533" s="79">
        <f t="shared" si="514"/>
        <v>46.978578450000008</v>
      </c>
      <c r="M1533" s="79">
        <f>[1]заб.без.стом.!BO$352</f>
        <v>6.9597894</v>
      </c>
      <c r="N1533" s="79">
        <f>[1]заб.без.стом.!CI$352</f>
        <v>10.439684100000001</v>
      </c>
      <c r="O1533" s="79">
        <f>[1]заб.без.стом.!DC$352</f>
        <v>19.139420850000004</v>
      </c>
      <c r="P1533" s="79">
        <f>[1]заб.без.стом.!EL$352</f>
        <v>10.439684100000001</v>
      </c>
      <c r="Q1533" s="45">
        <f t="shared" si="507"/>
        <v>0</v>
      </c>
      <c r="R1533" s="45">
        <f t="shared" si="515"/>
        <v>0</v>
      </c>
    </row>
    <row r="1534" spans="2:18" s="41" customFormat="1" ht="29.25" customHeight="1" x14ac:dyDescent="0.25">
      <c r="B1534" s="71"/>
      <c r="C1534" s="1" t="s">
        <v>19</v>
      </c>
      <c r="D1534" s="61" t="s">
        <v>13</v>
      </c>
      <c r="E1534" s="78">
        <f>[1]заб.без.стом.!W$353</f>
        <v>4</v>
      </c>
      <c r="F1534" s="79">
        <f>[1]заб.без.стом.!EQ$353</f>
        <v>9.3384516000000026</v>
      </c>
      <c r="G1534" s="80">
        <f t="shared" si="513"/>
        <v>4</v>
      </c>
      <c r="H1534" s="80">
        <f>[1]заб.без.стом.!G$353</f>
        <v>1</v>
      </c>
      <c r="I1534" s="80">
        <f>[1]заб.без.стом.!K$353</f>
        <v>0</v>
      </c>
      <c r="J1534" s="80">
        <f>[1]заб.без.стом.!O$353</f>
        <v>0</v>
      </c>
      <c r="K1534" s="80">
        <f>[1]заб.без.стом.!V$353</f>
        <v>3</v>
      </c>
      <c r="L1534" s="79">
        <f t="shared" si="514"/>
        <v>9.3384516000000009</v>
      </c>
      <c r="M1534" s="79">
        <f>[1]заб.без.стом.!BO$353</f>
        <v>2.3346129000000002</v>
      </c>
      <c r="N1534" s="79">
        <f>[1]заб.без.стом.!CI$353</f>
        <v>0</v>
      </c>
      <c r="O1534" s="79">
        <f>[1]заб.без.стом.!DC$353</f>
        <v>0</v>
      </c>
      <c r="P1534" s="79">
        <f>[1]заб.без.стом.!EL$353</f>
        <v>7.0038387000000011</v>
      </c>
      <c r="Q1534" s="45">
        <f t="shared" si="507"/>
        <v>0</v>
      </c>
      <c r="R1534" s="45">
        <f t="shared" si="515"/>
        <v>0</v>
      </c>
    </row>
    <row r="1535" spans="2:18" s="41" customFormat="1" ht="29.25" customHeight="1" x14ac:dyDescent="0.25">
      <c r="B1535" s="71"/>
      <c r="C1535" s="50" t="s">
        <v>25</v>
      </c>
      <c r="D1535" s="59" t="s">
        <v>13</v>
      </c>
      <c r="E1535" s="72">
        <f>'[1]стом обр.'!W$50</f>
        <v>73</v>
      </c>
      <c r="F1535" s="65">
        <f>'[1]стом обр.'!FE$50</f>
        <v>134.38540799999998</v>
      </c>
      <c r="G1535" s="66">
        <f>H1535+I1535+J1535+K1535</f>
        <v>73</v>
      </c>
      <c r="H1535" s="66">
        <f>'[1]стом обр.'!G$50</f>
        <v>7</v>
      </c>
      <c r="I1535" s="66">
        <f>'[1]стом обр.'!K$50</f>
        <v>15</v>
      </c>
      <c r="J1535" s="66">
        <f>'[1]стом обр.'!O$50</f>
        <v>14</v>
      </c>
      <c r="K1535" s="66">
        <f>'[1]стом обр.'!V$50</f>
        <v>37</v>
      </c>
      <c r="L1535" s="65">
        <f>M1535+N1535+O1535+P1535</f>
        <v>134.38540799999998</v>
      </c>
      <c r="M1535" s="65">
        <f>'[1]стом обр.'!CC$50</f>
        <v>12.886271999999998</v>
      </c>
      <c r="N1535" s="65">
        <f>'[1]стом обр.'!CW$50</f>
        <v>27.613440000000001</v>
      </c>
      <c r="O1535" s="65">
        <f>'[1]стом обр.'!DQ$50</f>
        <v>25.772544000000003</v>
      </c>
      <c r="P1535" s="65">
        <f>'[1]стом обр.'!EZ$50</f>
        <v>68.113151999999999</v>
      </c>
      <c r="Q1535" s="45">
        <f t="shared" si="507"/>
        <v>0</v>
      </c>
      <c r="R1535" s="45">
        <f t="shared" si="515"/>
        <v>0</v>
      </c>
    </row>
    <row r="1536" spans="2:18" s="41" customFormat="1" ht="29.25" customHeight="1" x14ac:dyDescent="0.25">
      <c r="B1536" s="71"/>
      <c r="C1536" s="50" t="s">
        <v>36</v>
      </c>
      <c r="D1536" s="59" t="s">
        <v>30</v>
      </c>
      <c r="E1536" s="72">
        <f>SUM(E1537:E1547)</f>
        <v>1118</v>
      </c>
      <c r="F1536" s="72">
        <f t="shared" ref="F1536:P1536" si="516">SUM(F1537:F1547)</f>
        <v>246.79804411600003</v>
      </c>
      <c r="G1536" s="72">
        <f t="shared" si="516"/>
        <v>1118</v>
      </c>
      <c r="H1536" s="72">
        <f t="shared" si="516"/>
        <v>142</v>
      </c>
      <c r="I1536" s="72">
        <f t="shared" si="516"/>
        <v>167</v>
      </c>
      <c r="J1536" s="72">
        <f t="shared" si="516"/>
        <v>301</v>
      </c>
      <c r="K1536" s="72">
        <f t="shared" si="516"/>
        <v>508</v>
      </c>
      <c r="L1536" s="72">
        <f t="shared" si="516"/>
        <v>246.79804411600003</v>
      </c>
      <c r="M1536" s="72">
        <f t="shared" si="516"/>
        <v>31.652235679999997</v>
      </c>
      <c r="N1536" s="72">
        <f t="shared" si="516"/>
        <v>38.022528595999994</v>
      </c>
      <c r="O1536" s="72">
        <f t="shared" si="516"/>
        <v>65.097122167999999</v>
      </c>
      <c r="P1536" s="72">
        <f t="shared" si="516"/>
        <v>112.02615767200001</v>
      </c>
      <c r="Q1536" s="45">
        <f t="shared" si="507"/>
        <v>0</v>
      </c>
      <c r="R1536" s="45">
        <f t="shared" si="515"/>
        <v>0</v>
      </c>
    </row>
    <row r="1537" spans="2:18" s="41" customFormat="1" ht="29.25" customHeight="1" x14ac:dyDescent="0.25">
      <c r="B1537" s="71"/>
      <c r="C1537" s="13" t="s">
        <v>24</v>
      </c>
      <c r="D1537" s="61" t="s">
        <v>30</v>
      </c>
      <c r="E1537" s="78">
        <f>'[1]разовые без стом'!W$291</f>
        <v>65</v>
      </c>
      <c r="F1537" s="79">
        <f>'[1]разовые без стом'!ER$291</f>
        <v>15.242515600000001</v>
      </c>
      <c r="G1537" s="80">
        <f>SUM(H1537:K1537)</f>
        <v>65</v>
      </c>
      <c r="H1537" s="80">
        <f>'[1]разовые без стом'!G$291</f>
        <v>0</v>
      </c>
      <c r="I1537" s="80">
        <f>'[1]разовые без стом'!K$291</f>
        <v>1</v>
      </c>
      <c r="J1537" s="80">
        <f>'[1]разовые без стом'!O$291</f>
        <v>24</v>
      </c>
      <c r="K1537" s="80">
        <f>'[1]разовые без стом'!V$291</f>
        <v>40</v>
      </c>
      <c r="L1537" s="79">
        <f>SUM(M1537:P1537)</f>
        <v>15.242515600000001</v>
      </c>
      <c r="M1537" s="79">
        <f>'[1]разовые без стом'!BL$291</f>
        <v>0</v>
      </c>
      <c r="N1537" s="79">
        <f>'[1]разовые без стом'!CH$291</f>
        <v>0.23450024</v>
      </c>
      <c r="O1537" s="79">
        <f>'[1]разовые без стом'!DD$291</f>
        <v>5.6280057599999997</v>
      </c>
      <c r="P1537" s="79">
        <f>'[1]разовые без стом'!EM$291</f>
        <v>9.3800096000000011</v>
      </c>
      <c r="Q1537" s="45">
        <f t="shared" si="507"/>
        <v>0</v>
      </c>
      <c r="R1537" s="45">
        <f t="shared" si="515"/>
        <v>0</v>
      </c>
    </row>
    <row r="1538" spans="2:18" s="41" customFormat="1" ht="29.25" customHeight="1" x14ac:dyDescent="0.25">
      <c r="B1538" s="71"/>
      <c r="C1538" s="13" t="s">
        <v>15</v>
      </c>
      <c r="D1538" s="61" t="s">
        <v>30</v>
      </c>
      <c r="E1538" s="78">
        <f>'[1]разовые без стом'!W$292</f>
        <v>315</v>
      </c>
      <c r="F1538" s="79">
        <f>'[1]разовые без стом'!ER$292</f>
        <v>64.873022759999998</v>
      </c>
      <c r="G1538" s="80">
        <f t="shared" ref="G1538:G1547" si="517">SUM(H1538:K1538)</f>
        <v>315</v>
      </c>
      <c r="H1538" s="80">
        <f>'[1]разовые без стом'!G$292</f>
        <v>82</v>
      </c>
      <c r="I1538" s="80">
        <f>'[1]разовые без стом'!K$292</f>
        <v>77</v>
      </c>
      <c r="J1538" s="80">
        <f>'[1]разовые без стом'!O$292</f>
        <v>90</v>
      </c>
      <c r="K1538" s="80">
        <f>'[1]разовые без стом'!V$292</f>
        <v>66</v>
      </c>
      <c r="L1538" s="79">
        <f t="shared" ref="L1538:L1547" si="518">SUM(M1538:P1538)</f>
        <v>64.873022759999998</v>
      </c>
      <c r="M1538" s="79">
        <f>'[1]разовые без стом'!BL$292</f>
        <v>16.887580528000001</v>
      </c>
      <c r="N1538" s="79">
        <f>'[1]разовые без стом'!CH$292</f>
        <v>15.857850008</v>
      </c>
      <c r="O1538" s="79">
        <f>'[1]разовые без стом'!DD$292</f>
        <v>18.535149360000002</v>
      </c>
      <c r="P1538" s="79">
        <f>'[1]разовые без стом'!EM$292</f>
        <v>13.592442863999999</v>
      </c>
      <c r="Q1538" s="45">
        <f t="shared" si="507"/>
        <v>0</v>
      </c>
      <c r="R1538" s="45">
        <f t="shared" si="515"/>
        <v>0</v>
      </c>
    </row>
    <row r="1539" spans="2:18" s="41" customFormat="1" ht="29.25" customHeight="1" x14ac:dyDescent="0.25">
      <c r="B1539" s="71"/>
      <c r="C1539" s="13" t="s">
        <v>51</v>
      </c>
      <c r="D1539" s="61" t="s">
        <v>30</v>
      </c>
      <c r="E1539" s="78">
        <f>'[1]разовые без стом'!W$293</f>
        <v>95</v>
      </c>
      <c r="F1539" s="79">
        <f>'[1]разовые без стом'!ER$293</f>
        <v>40.250497560000007</v>
      </c>
      <c r="G1539" s="80">
        <f t="shared" si="517"/>
        <v>95</v>
      </c>
      <c r="H1539" s="80">
        <f>'[1]разовые без стом'!G$293</f>
        <v>7</v>
      </c>
      <c r="I1539" s="80">
        <f>'[1]разовые без стом'!K$293</f>
        <v>14</v>
      </c>
      <c r="J1539" s="80">
        <f>'[1]разовые без стом'!O$293</f>
        <v>21</v>
      </c>
      <c r="K1539" s="80">
        <f>'[1]разовые без стом'!V$293</f>
        <v>53</v>
      </c>
      <c r="L1539" s="79">
        <f t="shared" si="518"/>
        <v>40.250497560000007</v>
      </c>
      <c r="M1539" s="79">
        <f>'[1]разовые без стом'!BL$293</f>
        <v>2.965826136</v>
      </c>
      <c r="N1539" s="79">
        <f>'[1]разовые без стом'!CH$293</f>
        <v>5.931652272</v>
      </c>
      <c r="O1539" s="79">
        <f>'[1]разовые без стом'!DD$293</f>
        <v>8.8974784080000013</v>
      </c>
      <c r="P1539" s="79">
        <f>'[1]разовые без стом'!EM$293</f>
        <v>22.455540744000004</v>
      </c>
      <c r="Q1539" s="45">
        <f t="shared" si="507"/>
        <v>0</v>
      </c>
      <c r="R1539" s="45">
        <f t="shared" si="515"/>
        <v>0</v>
      </c>
    </row>
    <row r="1540" spans="2:18" s="41" customFormat="1" ht="29.25" customHeight="1" x14ac:dyDescent="0.25">
      <c r="B1540" s="71"/>
      <c r="C1540" s="13" t="s">
        <v>20</v>
      </c>
      <c r="D1540" s="61" t="s">
        <v>30</v>
      </c>
      <c r="E1540" s="78">
        <f>'[1]разовые без стом'!W$294</f>
        <v>108</v>
      </c>
      <c r="F1540" s="79">
        <f>'[1]разовые без стом'!ER$294</f>
        <v>26.386910784000001</v>
      </c>
      <c r="G1540" s="80">
        <f t="shared" si="517"/>
        <v>108</v>
      </c>
      <c r="H1540" s="80">
        <f>'[1]разовые без стом'!G$294</f>
        <v>34</v>
      </c>
      <c r="I1540" s="80">
        <f>'[1]разовые без стом'!K$294</f>
        <v>40</v>
      </c>
      <c r="J1540" s="80">
        <f>'[1]разовые без стом'!O$294</f>
        <v>10</v>
      </c>
      <c r="K1540" s="80">
        <f>'[1]разовые без стом'!V$294</f>
        <v>24</v>
      </c>
      <c r="L1540" s="79">
        <f t="shared" si="518"/>
        <v>26.386910783999998</v>
      </c>
      <c r="M1540" s="79">
        <f>'[1]разовые без стом'!BL$294</f>
        <v>8.3069904319999992</v>
      </c>
      <c r="N1540" s="79">
        <f>'[1]разовые без стом'!CH$294</f>
        <v>9.7729299199999993</v>
      </c>
      <c r="O1540" s="79">
        <f>'[1]разовые без стом'!DD$294</f>
        <v>2.4432324799999998</v>
      </c>
      <c r="P1540" s="79">
        <f>'[1]разовые без стом'!EM$294</f>
        <v>5.8637579519999994</v>
      </c>
      <c r="Q1540" s="45">
        <f t="shared" si="507"/>
        <v>0</v>
      </c>
      <c r="R1540" s="45">
        <f t="shared" si="515"/>
        <v>0</v>
      </c>
    </row>
    <row r="1541" spans="2:18" s="41" customFormat="1" ht="29.25" customHeight="1" x14ac:dyDescent="0.25">
      <c r="B1541" s="71"/>
      <c r="C1541" s="13" t="s">
        <v>17</v>
      </c>
      <c r="D1541" s="61" t="s">
        <v>30</v>
      </c>
      <c r="E1541" s="78">
        <f>'[1]разовые без стом'!W$295</f>
        <v>111</v>
      </c>
      <c r="F1541" s="79">
        <f>'[1]разовые без стом'!ER$295</f>
        <v>24.353909268000002</v>
      </c>
      <c r="G1541" s="80">
        <f t="shared" si="517"/>
        <v>111</v>
      </c>
      <c r="H1541" s="80">
        <f>'[1]разовые без стом'!G$295</f>
        <v>4</v>
      </c>
      <c r="I1541" s="80">
        <f>'[1]разовые без стом'!K$295</f>
        <v>3</v>
      </c>
      <c r="J1541" s="80">
        <f>'[1]разовые без стом'!O$295</f>
        <v>38</v>
      </c>
      <c r="K1541" s="80">
        <f>'[1]разовые без стом'!V$295</f>
        <v>66</v>
      </c>
      <c r="L1541" s="79">
        <f t="shared" si="518"/>
        <v>24.353909268000002</v>
      </c>
      <c r="M1541" s="79">
        <f>'[1]разовые без стом'!BL$295</f>
        <v>0.87761835200000005</v>
      </c>
      <c r="N1541" s="79">
        <f>'[1]разовые без стом'!CH$295</f>
        <v>0.65821376400000009</v>
      </c>
      <c r="O1541" s="79">
        <f>'[1]разовые без стом'!DD$295</f>
        <v>8.3373743440000005</v>
      </c>
      <c r="P1541" s="79">
        <f>'[1]разовые без стом'!EM$295</f>
        <v>14.480702808</v>
      </c>
      <c r="Q1541" s="45">
        <f t="shared" si="507"/>
        <v>0</v>
      </c>
      <c r="R1541" s="45">
        <f t="shared" si="515"/>
        <v>0</v>
      </c>
    </row>
    <row r="1542" spans="2:18" s="41" customFormat="1" ht="29.25" customHeight="1" x14ac:dyDescent="0.25">
      <c r="B1542" s="71"/>
      <c r="C1542" s="13" t="s">
        <v>82</v>
      </c>
      <c r="D1542" s="61" t="s">
        <v>30</v>
      </c>
      <c r="E1542" s="78">
        <f>'[1]разовые без стом'!W$296</f>
        <v>58</v>
      </c>
      <c r="F1542" s="79">
        <f>'[1]разовые без стом'!ER$296</f>
        <v>10.297112592</v>
      </c>
      <c r="G1542" s="80">
        <f t="shared" si="517"/>
        <v>58</v>
      </c>
      <c r="H1542" s="80">
        <f>'[1]разовые без стом'!G$296</f>
        <v>0</v>
      </c>
      <c r="I1542" s="80">
        <f>'[1]разовые без стом'!K$296</f>
        <v>0</v>
      </c>
      <c r="J1542" s="80">
        <f>'[1]разовые без стом'!O$296</f>
        <v>23</v>
      </c>
      <c r="K1542" s="80">
        <f>'[1]разовые без стом'!$V$296</f>
        <v>35</v>
      </c>
      <c r="L1542" s="79">
        <f t="shared" si="518"/>
        <v>10.297112592000001</v>
      </c>
      <c r="M1542" s="79">
        <f>'[1]разовые без стом'!BL$296</f>
        <v>0</v>
      </c>
      <c r="N1542" s="79">
        <f>'[1]разовые без стом'!CH$296</f>
        <v>0</v>
      </c>
      <c r="O1542" s="79">
        <f>'[1]разовые без стом'!DD$296</f>
        <v>4.0833377520000003</v>
      </c>
      <c r="P1542" s="79">
        <f>'[1]разовые без стом'!EM$296</f>
        <v>6.213774840000001</v>
      </c>
      <c r="Q1542" s="45">
        <f t="shared" si="507"/>
        <v>0</v>
      </c>
      <c r="R1542" s="45">
        <f t="shared" si="515"/>
        <v>0</v>
      </c>
    </row>
    <row r="1543" spans="2:18" s="41" customFormat="1" ht="29.25" customHeight="1" x14ac:dyDescent="0.25">
      <c r="B1543" s="71"/>
      <c r="C1543" s="13" t="s">
        <v>52</v>
      </c>
      <c r="D1543" s="61" t="s">
        <v>30</v>
      </c>
      <c r="E1543" s="78">
        <f>'[1]разовые без стом'!W$297</f>
        <v>41</v>
      </c>
      <c r="F1543" s="79">
        <f>'[1]разовые без стом'!ER$297</f>
        <v>8.4437902640000004</v>
      </c>
      <c r="G1543" s="80">
        <f t="shared" si="517"/>
        <v>41</v>
      </c>
      <c r="H1543" s="80">
        <f>'[1]разовые без стом'!G$297</f>
        <v>7</v>
      </c>
      <c r="I1543" s="80">
        <f>'[1]разовые без стом'!K$297</f>
        <v>2</v>
      </c>
      <c r="J1543" s="80">
        <f>'[1]разовые без стом'!O$297</f>
        <v>10</v>
      </c>
      <c r="K1543" s="80">
        <f>'[1]разовые без стом'!V$297</f>
        <v>22</v>
      </c>
      <c r="L1543" s="79">
        <f t="shared" si="518"/>
        <v>8.4437902640000004</v>
      </c>
      <c r="M1543" s="79">
        <f>'[1]разовые без стом'!BL$297</f>
        <v>1.441622728</v>
      </c>
      <c r="N1543" s="79">
        <f>'[1]разовые без стом'!CH$297</f>
        <v>0.41189220799999998</v>
      </c>
      <c r="O1543" s="79">
        <f>'[1]разовые без стом'!DD$297</f>
        <v>2.05946104</v>
      </c>
      <c r="P1543" s="79">
        <f>'[1]разовые без стом'!EM$297</f>
        <v>4.5308142880000002</v>
      </c>
      <c r="Q1543" s="45">
        <f t="shared" si="507"/>
        <v>0</v>
      </c>
      <c r="R1543" s="45">
        <f t="shared" si="515"/>
        <v>0</v>
      </c>
    </row>
    <row r="1544" spans="2:18" s="41" customFormat="1" ht="29.25" customHeight="1" x14ac:dyDescent="0.25">
      <c r="B1544" s="71"/>
      <c r="C1544" s="5" t="s">
        <v>37</v>
      </c>
      <c r="D1544" s="61" t="s">
        <v>30</v>
      </c>
      <c r="E1544" s="78">
        <f>'[1]разовые без стом'!W$298</f>
        <v>38</v>
      </c>
      <c r="F1544" s="79">
        <f>'[1]разовые без стом'!ER$298</f>
        <v>10.924677608</v>
      </c>
      <c r="G1544" s="80">
        <f t="shared" si="517"/>
        <v>38</v>
      </c>
      <c r="H1544" s="80">
        <f>'[1]разовые без стом'!G$298</f>
        <v>0</v>
      </c>
      <c r="I1544" s="80">
        <f>'[1]разовые без стом'!K$298</f>
        <v>4</v>
      </c>
      <c r="J1544" s="80">
        <f>'[1]разовые без стом'!O$298</f>
        <v>10</v>
      </c>
      <c r="K1544" s="80">
        <f>'[1]разовые без стом'!V$298</f>
        <v>24</v>
      </c>
      <c r="L1544" s="79">
        <f t="shared" si="518"/>
        <v>10.924677608</v>
      </c>
      <c r="M1544" s="79">
        <f>'[1]разовые без стом'!BL$298</f>
        <v>0</v>
      </c>
      <c r="N1544" s="79">
        <f>'[1]разовые без стом'!CH$298</f>
        <v>1.149966064</v>
      </c>
      <c r="O1544" s="79">
        <f>'[1]разовые без стом'!DD$298</f>
        <v>2.87491516</v>
      </c>
      <c r="P1544" s="79">
        <f>'[1]разовые без стом'!EM$298</f>
        <v>6.8997963840000001</v>
      </c>
      <c r="Q1544" s="45">
        <f t="shared" si="507"/>
        <v>0</v>
      </c>
      <c r="R1544" s="45">
        <f t="shared" si="515"/>
        <v>0</v>
      </c>
    </row>
    <row r="1545" spans="2:18" s="41" customFormat="1" ht="29.25" customHeight="1" x14ac:dyDescent="0.25">
      <c r="B1545" s="71"/>
      <c r="C1545" s="5" t="s">
        <v>31</v>
      </c>
      <c r="D1545" s="61" t="s">
        <v>30</v>
      </c>
      <c r="E1545" s="78">
        <f>'[1]разовые без стом'!W$299</f>
        <v>146</v>
      </c>
      <c r="F1545" s="79">
        <f>'[1]разовые без стом'!ER$299</f>
        <v>24.964211792000004</v>
      </c>
      <c r="G1545" s="80">
        <f t="shared" si="517"/>
        <v>146</v>
      </c>
      <c r="H1545" s="80">
        <f>'[1]разовые без стом'!G$299</f>
        <v>0</v>
      </c>
      <c r="I1545" s="80">
        <f>'[1]разовые без стом'!K$299</f>
        <v>3</v>
      </c>
      <c r="J1545" s="80">
        <f>'[1]разовые без стом'!O$299</f>
        <v>51</v>
      </c>
      <c r="K1545" s="80">
        <f>'[1]разовые без стом'!V$299</f>
        <v>92</v>
      </c>
      <c r="L1545" s="79">
        <f t="shared" si="518"/>
        <v>24.964211792000004</v>
      </c>
      <c r="M1545" s="79">
        <f>'[1]разовые без стом'!BL$299</f>
        <v>0</v>
      </c>
      <c r="N1545" s="79">
        <f>'[1]разовые без стом'!CH$299</f>
        <v>0.51296325600000003</v>
      </c>
      <c r="O1545" s="79">
        <f>'[1]разовые без стом'!DD$299</f>
        <v>8.7203753520000014</v>
      </c>
      <c r="P1545" s="79">
        <f>'[1]разовые без стом'!EM$299</f>
        <v>15.730873184000002</v>
      </c>
      <c r="Q1545" s="45">
        <f t="shared" si="507"/>
        <v>0</v>
      </c>
      <c r="R1545" s="45">
        <f t="shared" si="515"/>
        <v>0</v>
      </c>
    </row>
    <row r="1546" spans="2:18" s="41" customFormat="1" ht="29.25" customHeight="1" x14ac:dyDescent="0.25">
      <c r="B1546" s="71"/>
      <c r="C1546" s="13" t="s">
        <v>21</v>
      </c>
      <c r="D1546" s="61" t="s">
        <v>30</v>
      </c>
      <c r="E1546" s="78">
        <f>'[1]разовые без стом'!W$300</f>
        <v>128</v>
      </c>
      <c r="F1546" s="79">
        <f>'[1]разовые без стом'!ER$300</f>
        <v>18.761560064000005</v>
      </c>
      <c r="G1546" s="80">
        <f t="shared" si="517"/>
        <v>128</v>
      </c>
      <c r="H1546" s="80">
        <f>'[1]разовые без стом'!G$300</f>
        <v>8</v>
      </c>
      <c r="I1546" s="80">
        <f>'[1]разовые без стом'!K$300</f>
        <v>19</v>
      </c>
      <c r="J1546" s="80">
        <f>'[1]разовые без стом'!O$300</f>
        <v>24</v>
      </c>
      <c r="K1546" s="80">
        <f>'[1]разовые без стом'!V$300</f>
        <v>77</v>
      </c>
      <c r="L1546" s="79">
        <f t="shared" si="518"/>
        <v>18.761560064000001</v>
      </c>
      <c r="M1546" s="79">
        <f>'[1]разовые без стом'!BL$300</f>
        <v>1.1725975040000003</v>
      </c>
      <c r="N1546" s="79">
        <f>'[1]разовые без стом'!CH$300</f>
        <v>2.7849190720000001</v>
      </c>
      <c r="O1546" s="79">
        <f>'[1]разовые без стом'!DD$300</f>
        <v>3.5177925120000006</v>
      </c>
      <c r="P1546" s="79">
        <f>'[1]разовые без стом'!EM$300</f>
        <v>11.286250976</v>
      </c>
      <c r="Q1546" s="45">
        <f t="shared" si="507"/>
        <v>0</v>
      </c>
      <c r="R1546" s="45">
        <f t="shared" si="515"/>
        <v>0</v>
      </c>
    </row>
    <row r="1547" spans="2:18" s="41" customFormat="1" ht="29.25" customHeight="1" x14ac:dyDescent="0.25">
      <c r="B1547" s="71"/>
      <c r="C1547" s="13" t="s">
        <v>19</v>
      </c>
      <c r="D1547" s="61" t="s">
        <v>30</v>
      </c>
      <c r="E1547" s="78">
        <f>'[1]разовые без стом'!W$301</f>
        <v>13</v>
      </c>
      <c r="F1547" s="79">
        <f>'[1]разовые без стом'!ER$301</f>
        <v>2.2998358240000001</v>
      </c>
      <c r="G1547" s="80">
        <f t="shared" si="517"/>
        <v>13</v>
      </c>
      <c r="H1547" s="80">
        <f>'[1]разовые без стом'!G$301</f>
        <v>0</v>
      </c>
      <c r="I1547" s="80">
        <f>'[1]разовые без стом'!K$301</f>
        <v>4</v>
      </c>
      <c r="J1547" s="80">
        <f>'[1]разовые без стом'!O$301</f>
        <v>0</v>
      </c>
      <c r="K1547" s="80">
        <f>'[1]разовые без стом'!V$301</f>
        <v>9</v>
      </c>
      <c r="L1547" s="79">
        <f t="shared" si="518"/>
        <v>2.2998358240000001</v>
      </c>
      <c r="M1547" s="79">
        <f>'[1]разовые без стом'!BL$301</f>
        <v>0</v>
      </c>
      <c r="N1547" s="79">
        <f>'[1]разовые без стом'!CH$301</f>
        <v>0.70764179199999999</v>
      </c>
      <c r="O1547" s="79">
        <f>'[1]разовые без стом'!DD$301</f>
        <v>0</v>
      </c>
      <c r="P1547" s="79">
        <f>'[1]разовые без стом'!EM$301</f>
        <v>1.5921940320000001</v>
      </c>
      <c r="Q1547" s="45">
        <f t="shared" si="507"/>
        <v>0</v>
      </c>
      <c r="R1547" s="45">
        <f t="shared" si="515"/>
        <v>0</v>
      </c>
    </row>
    <row r="1548" spans="2:18" s="41" customFormat="1" ht="29.25" customHeight="1" x14ac:dyDescent="0.25">
      <c r="B1548" s="71"/>
      <c r="C1548" s="50" t="s">
        <v>38</v>
      </c>
      <c r="D1548" s="59" t="s">
        <v>30</v>
      </c>
      <c r="E1548" s="72">
        <f>SUM(E1549:E1557)</f>
        <v>1469</v>
      </c>
      <c r="F1548" s="72">
        <f t="shared" ref="F1548:P1548" si="519">SUM(F1549:F1557)</f>
        <v>122.28108300000001</v>
      </c>
      <c r="G1548" s="72">
        <f t="shared" si="519"/>
        <v>1469</v>
      </c>
      <c r="H1548" s="72">
        <f t="shared" si="519"/>
        <v>186</v>
      </c>
      <c r="I1548" s="72">
        <f t="shared" si="519"/>
        <v>95</v>
      </c>
      <c r="J1548" s="72">
        <f t="shared" si="519"/>
        <v>418</v>
      </c>
      <c r="K1548" s="72">
        <f t="shared" si="519"/>
        <v>770</v>
      </c>
      <c r="L1548" s="72">
        <f t="shared" si="519"/>
        <v>122.28108300000001</v>
      </c>
      <c r="M1548" s="72">
        <f t="shared" si="519"/>
        <v>15.370911</v>
      </c>
      <c r="N1548" s="72">
        <f t="shared" si="519"/>
        <v>7.5815280000000005</v>
      </c>
      <c r="O1548" s="72">
        <f t="shared" si="519"/>
        <v>35.117361000000002</v>
      </c>
      <c r="P1548" s="72">
        <f t="shared" si="519"/>
        <v>64.211283000000009</v>
      </c>
      <c r="Q1548" s="45">
        <f t="shared" si="507"/>
        <v>0</v>
      </c>
      <c r="R1548" s="45">
        <f t="shared" si="515"/>
        <v>0</v>
      </c>
    </row>
    <row r="1549" spans="2:18" s="41" customFormat="1" ht="29.25" customHeight="1" x14ac:dyDescent="0.25">
      <c r="B1549" s="71"/>
      <c r="C1549" s="12" t="s">
        <v>15</v>
      </c>
      <c r="D1549" s="61" t="s">
        <v>30</v>
      </c>
      <c r="E1549" s="78">
        <f>[1]иные!W$256</f>
        <v>91</v>
      </c>
      <c r="F1549" s="79">
        <f>[1]иные!EG$256</f>
        <v>7.0057260000000001</v>
      </c>
      <c r="G1549" s="80">
        <f>SUM(H1549:K1549)</f>
        <v>91</v>
      </c>
      <c r="H1549" s="80">
        <f>[1]иные!G$256</f>
        <v>3</v>
      </c>
      <c r="I1549" s="80">
        <f>[1]иные!K$256</f>
        <v>1</v>
      </c>
      <c r="J1549" s="80">
        <f>[1]иные!O$256</f>
        <v>25</v>
      </c>
      <c r="K1549" s="80">
        <f>[1]иные!V$256</f>
        <v>62</v>
      </c>
      <c r="L1549" s="79">
        <f>SUM(M1549:P1549)</f>
        <v>7.005726000000001</v>
      </c>
      <c r="M1549" s="79">
        <f>[1]иные!BE$256</f>
        <v>0.23095800000000002</v>
      </c>
      <c r="N1549" s="79">
        <f>[1]иные!BY$256</f>
        <v>7.6985999999999999E-2</v>
      </c>
      <c r="O1549" s="79">
        <f>[1]иные!CS$256</f>
        <v>1.9246500000000002</v>
      </c>
      <c r="P1549" s="79">
        <f>[1]иные!EB$256</f>
        <v>4.7731320000000004</v>
      </c>
      <c r="Q1549" s="45">
        <f t="shared" si="507"/>
        <v>0</v>
      </c>
      <c r="R1549" s="45">
        <f t="shared" si="515"/>
        <v>0</v>
      </c>
    </row>
    <row r="1550" spans="2:18" s="41" customFormat="1" ht="29.25" customHeight="1" x14ac:dyDescent="0.25">
      <c r="B1550" s="71"/>
      <c r="C1550" s="6" t="s">
        <v>51</v>
      </c>
      <c r="D1550" s="61" t="s">
        <v>30</v>
      </c>
      <c r="E1550" s="78">
        <f>[1]иные!W$257</f>
        <v>22</v>
      </c>
      <c r="F1550" s="79">
        <f>[1]иные!EG$257</f>
        <v>3.4844040000000001</v>
      </c>
      <c r="G1550" s="80">
        <f t="shared" ref="G1550:G1557" si="520">SUM(H1550:K1550)</f>
        <v>22</v>
      </c>
      <c r="H1550" s="80">
        <f>[1]иные!G$257</f>
        <v>0</v>
      </c>
      <c r="I1550" s="80">
        <f>[1]иные!K$257</f>
        <v>2</v>
      </c>
      <c r="J1550" s="80">
        <f>[1]иные!$O$257</f>
        <v>6</v>
      </c>
      <c r="K1550" s="80">
        <f>[1]иные!V$257</f>
        <v>14</v>
      </c>
      <c r="L1550" s="79">
        <f t="shared" ref="L1550:L1557" si="521">SUM(M1550:P1550)</f>
        <v>3.4844040000000005</v>
      </c>
      <c r="M1550" s="79">
        <f>[1]иные!BE$257</f>
        <v>0</v>
      </c>
      <c r="N1550" s="79">
        <f>[1]иные!BY$257</f>
        <v>0.31676399999999999</v>
      </c>
      <c r="O1550" s="79">
        <f>[1]иные!CS$257</f>
        <v>0.95029200000000003</v>
      </c>
      <c r="P1550" s="79">
        <f>[1]иные!EB$257</f>
        <v>2.2173480000000003</v>
      </c>
      <c r="Q1550" s="45">
        <f t="shared" si="507"/>
        <v>0</v>
      </c>
      <c r="R1550" s="45">
        <f t="shared" si="515"/>
        <v>0</v>
      </c>
    </row>
    <row r="1551" spans="2:18" s="41" customFormat="1" ht="29.25" customHeight="1" x14ac:dyDescent="0.25">
      <c r="B1551" s="71"/>
      <c r="C1551" s="6" t="s">
        <v>20</v>
      </c>
      <c r="D1551" s="61" t="s">
        <v>30</v>
      </c>
      <c r="E1551" s="78">
        <f>[1]иные!W$258</f>
        <v>250</v>
      </c>
      <c r="F1551" s="79">
        <f>[1]иные!EG$258</f>
        <v>22.832999999999998</v>
      </c>
      <c r="G1551" s="80">
        <f t="shared" si="520"/>
        <v>250</v>
      </c>
      <c r="H1551" s="80">
        <f>[1]иные!G$258</f>
        <v>28</v>
      </c>
      <c r="I1551" s="80">
        <f>[1]иные!K$258</f>
        <v>21</v>
      </c>
      <c r="J1551" s="80">
        <f>[1]иные!O$258</f>
        <v>73</v>
      </c>
      <c r="K1551" s="80">
        <f>[1]иные!V$258</f>
        <v>128</v>
      </c>
      <c r="L1551" s="79">
        <f t="shared" si="521"/>
        <v>22.832999999999998</v>
      </c>
      <c r="M1551" s="79">
        <f>[1]иные!BE$258</f>
        <v>2.5572959999999996</v>
      </c>
      <c r="N1551" s="79">
        <f>[1]иные!BY$258</f>
        <v>1.917972</v>
      </c>
      <c r="O1551" s="79">
        <f>[1]иные!CS$258</f>
        <v>6.6672360000000008</v>
      </c>
      <c r="P1551" s="79">
        <f>[1]иные!EB$258</f>
        <v>11.690496</v>
      </c>
      <c r="Q1551" s="45">
        <f t="shared" si="507"/>
        <v>0</v>
      </c>
      <c r="R1551" s="45">
        <f t="shared" si="515"/>
        <v>0</v>
      </c>
    </row>
    <row r="1552" spans="2:18" s="41" customFormat="1" ht="29.25" customHeight="1" x14ac:dyDescent="0.25">
      <c r="B1552" s="71"/>
      <c r="C1552" s="12" t="s">
        <v>17</v>
      </c>
      <c r="D1552" s="61" t="s">
        <v>30</v>
      </c>
      <c r="E1552" s="78">
        <f>[1]иные!W$259</f>
        <v>286</v>
      </c>
      <c r="F1552" s="79">
        <f>[1]иные!EG$259</f>
        <v>23.456862000000001</v>
      </c>
      <c r="G1552" s="80">
        <f t="shared" si="520"/>
        <v>286</v>
      </c>
      <c r="H1552" s="80">
        <f>[1]иные!G$259</f>
        <v>53</v>
      </c>
      <c r="I1552" s="80">
        <f>[1]иные!K$259</f>
        <v>4</v>
      </c>
      <c r="J1552" s="80">
        <f>[1]иные!O$259</f>
        <v>84</v>
      </c>
      <c r="K1552" s="80">
        <f>[1]иные!V$259</f>
        <v>145</v>
      </c>
      <c r="L1552" s="79">
        <f t="shared" si="521"/>
        <v>23.456862000000001</v>
      </c>
      <c r="M1552" s="79">
        <f>[1]иные!BE$259</f>
        <v>4.3469010000000008</v>
      </c>
      <c r="N1552" s="79">
        <f>[1]иные!BY$259</f>
        <v>0.32806800000000003</v>
      </c>
      <c r="O1552" s="79">
        <f>[1]иные!CS$259</f>
        <v>6.8894280000000006</v>
      </c>
      <c r="P1552" s="79">
        <f>[1]иные!EB$259</f>
        <v>11.892465000000001</v>
      </c>
      <c r="Q1552" s="45">
        <f t="shared" si="507"/>
        <v>0</v>
      </c>
      <c r="R1552" s="45">
        <f t="shared" si="515"/>
        <v>0</v>
      </c>
    </row>
    <row r="1553" spans="2:18" s="41" customFormat="1" ht="29.25" customHeight="1" x14ac:dyDescent="0.25">
      <c r="B1553" s="71"/>
      <c r="C1553" s="6" t="s">
        <v>82</v>
      </c>
      <c r="D1553" s="61" t="s">
        <v>30</v>
      </c>
      <c r="E1553" s="78">
        <f>[1]иные!W$260</f>
        <v>60</v>
      </c>
      <c r="F1553" s="79">
        <f>[1]иные!EG$260</f>
        <v>3.9819599999999999</v>
      </c>
      <c r="G1553" s="80">
        <f t="shared" si="520"/>
        <v>60</v>
      </c>
      <c r="H1553" s="80">
        <f>[1]иные!G$260</f>
        <v>0</v>
      </c>
      <c r="I1553" s="80">
        <f>[1]иные!K$260</f>
        <v>0</v>
      </c>
      <c r="J1553" s="80">
        <f>[1]иные!O$260</f>
        <v>23</v>
      </c>
      <c r="K1553" s="80">
        <f>[1]иные!V$260</f>
        <v>37</v>
      </c>
      <c r="L1553" s="79">
        <f t="shared" si="521"/>
        <v>3.9819599999999999</v>
      </c>
      <c r="M1553" s="79">
        <f>[1]иные!BE$260</f>
        <v>0</v>
      </c>
      <c r="N1553" s="79">
        <f>[1]иные!BY$260</f>
        <v>0</v>
      </c>
      <c r="O1553" s="79">
        <f>[1]иные!CS$260</f>
        <v>1.5264179999999998</v>
      </c>
      <c r="P1553" s="79">
        <f>[1]иные!EB$260</f>
        <v>2.4555419999999999</v>
      </c>
      <c r="Q1553" s="45">
        <f t="shared" si="507"/>
        <v>0</v>
      </c>
      <c r="R1553" s="45">
        <f t="shared" si="515"/>
        <v>0</v>
      </c>
    </row>
    <row r="1554" spans="2:18" s="41" customFormat="1" ht="29.25" customHeight="1" x14ac:dyDescent="0.25">
      <c r="B1554" s="71"/>
      <c r="C1554" s="12" t="s">
        <v>18</v>
      </c>
      <c r="D1554" s="61" t="s">
        <v>30</v>
      </c>
      <c r="E1554" s="78">
        <f>[1]иные!W$261</f>
        <v>319</v>
      </c>
      <c r="F1554" s="79">
        <f>[1]иные!EG$261</f>
        <v>34.282611000000003</v>
      </c>
      <c r="G1554" s="80">
        <f t="shared" si="520"/>
        <v>319</v>
      </c>
      <c r="H1554" s="80">
        <f>[1]иные!G$261</f>
        <v>40</v>
      </c>
      <c r="I1554" s="80">
        <f>[1]иные!K$261</f>
        <v>18</v>
      </c>
      <c r="J1554" s="80">
        <f>[1]иные!O$261</f>
        <v>97</v>
      </c>
      <c r="K1554" s="80">
        <f>[1]иные!V$261</f>
        <v>164</v>
      </c>
      <c r="L1554" s="79">
        <f t="shared" si="521"/>
        <v>34.282611000000003</v>
      </c>
      <c r="M1554" s="79">
        <f>[1]иные!BE$261</f>
        <v>4.2987599999999997</v>
      </c>
      <c r="N1554" s="79">
        <f>[1]иные!BY$261</f>
        <v>1.934442</v>
      </c>
      <c r="O1554" s="79">
        <f>[1]иные!CS$261</f>
        <v>10.424493</v>
      </c>
      <c r="P1554" s="79">
        <f>[1]иные!EB$261</f>
        <v>17.624916000000002</v>
      </c>
      <c r="Q1554" s="45">
        <f t="shared" si="507"/>
        <v>0</v>
      </c>
      <c r="R1554" s="45">
        <f t="shared" si="515"/>
        <v>0</v>
      </c>
    </row>
    <row r="1555" spans="2:18" s="41" customFormat="1" ht="29.25" customHeight="1" x14ac:dyDescent="0.25">
      <c r="B1555" s="71"/>
      <c r="C1555" s="12" t="s">
        <v>22</v>
      </c>
      <c r="D1555" s="61" t="s">
        <v>30</v>
      </c>
      <c r="E1555" s="78">
        <f>[1]иные!W$262</f>
        <v>128</v>
      </c>
      <c r="F1555" s="79">
        <f>[1]иные!EG$262</f>
        <v>8.1815040000000021</v>
      </c>
      <c r="G1555" s="80">
        <f t="shared" si="520"/>
        <v>128</v>
      </c>
      <c r="H1555" s="80">
        <f>[1]иные!G$262</f>
        <v>2</v>
      </c>
      <c r="I1555" s="80">
        <f>[1]иные!K$262</f>
        <v>8</v>
      </c>
      <c r="J1555" s="80">
        <f>[1]иные!O$262</f>
        <v>44</v>
      </c>
      <c r="K1555" s="80">
        <f>[1]иные!V$262</f>
        <v>74</v>
      </c>
      <c r="L1555" s="79">
        <f t="shared" si="521"/>
        <v>8.1815040000000003</v>
      </c>
      <c r="M1555" s="79">
        <f>[1]иные!BE$262</f>
        <v>0.12783600000000001</v>
      </c>
      <c r="N1555" s="79">
        <f>[1]иные!BY$262</f>
        <v>0.51134400000000002</v>
      </c>
      <c r="O1555" s="79">
        <f>[1]иные!CS$262</f>
        <v>2.8123920000000004</v>
      </c>
      <c r="P1555" s="79">
        <f>[1]иные!EB$262</f>
        <v>4.7299320000000007</v>
      </c>
      <c r="Q1555" s="45">
        <f t="shared" si="507"/>
        <v>0</v>
      </c>
      <c r="R1555" s="45">
        <f t="shared" si="515"/>
        <v>0</v>
      </c>
    </row>
    <row r="1556" spans="2:18" s="41" customFormat="1" ht="29.25" customHeight="1" x14ac:dyDescent="0.25">
      <c r="B1556" s="71"/>
      <c r="C1556" s="12" t="s">
        <v>21</v>
      </c>
      <c r="D1556" s="61" t="s">
        <v>30</v>
      </c>
      <c r="E1556" s="78">
        <f>[1]иные!W$263</f>
        <v>145</v>
      </c>
      <c r="F1556" s="79">
        <f>[1]иные!EG$263</f>
        <v>7.9448400000000001</v>
      </c>
      <c r="G1556" s="80">
        <f t="shared" si="520"/>
        <v>145</v>
      </c>
      <c r="H1556" s="80">
        <f>[1]иные!G$263</f>
        <v>14</v>
      </c>
      <c r="I1556" s="80">
        <f>[1]иные!K$263</f>
        <v>19</v>
      </c>
      <c r="J1556" s="80">
        <f>[1]иные!O$263</f>
        <v>39</v>
      </c>
      <c r="K1556" s="80">
        <f>[1]иные!V$263</f>
        <v>73</v>
      </c>
      <c r="L1556" s="79">
        <f t="shared" si="521"/>
        <v>7.944840000000001</v>
      </c>
      <c r="M1556" s="79">
        <f>[1]иные!BE$263</f>
        <v>0.76708799999999999</v>
      </c>
      <c r="N1556" s="79">
        <f>[1]иные!BY$263</f>
        <v>1.041048</v>
      </c>
      <c r="O1556" s="79">
        <f>[1]иные!CS$263</f>
        <v>2.1368880000000003</v>
      </c>
      <c r="P1556" s="79">
        <f>[1]иные!EB$263</f>
        <v>3.9998160000000005</v>
      </c>
      <c r="Q1556" s="45">
        <f t="shared" si="507"/>
        <v>0</v>
      </c>
      <c r="R1556" s="45">
        <f t="shared" si="515"/>
        <v>0</v>
      </c>
    </row>
    <row r="1557" spans="2:18" s="41" customFormat="1" ht="29.25" customHeight="1" x14ac:dyDescent="0.25">
      <c r="B1557" s="71"/>
      <c r="C1557" s="12" t="s">
        <v>19</v>
      </c>
      <c r="D1557" s="61" t="s">
        <v>30</v>
      </c>
      <c r="E1557" s="78">
        <f>[1]иные!W$264</f>
        <v>168</v>
      </c>
      <c r="F1557" s="79">
        <f>[1]иные!EG$264</f>
        <v>11.110176000000001</v>
      </c>
      <c r="G1557" s="80">
        <f t="shared" si="520"/>
        <v>168</v>
      </c>
      <c r="H1557" s="80">
        <f>[1]иные!G$264</f>
        <v>46</v>
      </c>
      <c r="I1557" s="80">
        <f>[1]иные!K$264</f>
        <v>22</v>
      </c>
      <c r="J1557" s="80">
        <f>[1]иные!O$264</f>
        <v>27</v>
      </c>
      <c r="K1557" s="80">
        <f>[1]иные!V$264</f>
        <v>73</v>
      </c>
      <c r="L1557" s="79">
        <f t="shared" si="521"/>
        <v>11.110175999999999</v>
      </c>
      <c r="M1557" s="79">
        <f>[1]иные!BE$264</f>
        <v>3.0420720000000001</v>
      </c>
      <c r="N1557" s="79">
        <f>[1]иные!BY$264</f>
        <v>1.4549040000000002</v>
      </c>
      <c r="O1557" s="79">
        <f>[1]иные!CS$264</f>
        <v>1.7855640000000002</v>
      </c>
      <c r="P1557" s="79">
        <f>[1]иные!EB$264</f>
        <v>4.827636</v>
      </c>
      <c r="Q1557" s="45">
        <f t="shared" si="507"/>
        <v>0</v>
      </c>
      <c r="R1557" s="45">
        <f t="shared" si="515"/>
        <v>0</v>
      </c>
    </row>
    <row r="1558" spans="2:18" s="41" customFormat="1" ht="29.25" customHeight="1" x14ac:dyDescent="0.25">
      <c r="B1558" s="71"/>
      <c r="C1558" s="50" t="s">
        <v>39</v>
      </c>
      <c r="D1558" s="59" t="s">
        <v>30</v>
      </c>
      <c r="E1558" s="72">
        <f>E1559</f>
        <v>112</v>
      </c>
      <c r="F1558" s="72">
        <f t="shared" ref="F1558:P1558" si="522">F1559</f>
        <v>80.743219199999999</v>
      </c>
      <c r="G1558" s="72">
        <f t="shared" si="522"/>
        <v>112</v>
      </c>
      <c r="H1558" s="72">
        <f t="shared" si="522"/>
        <v>30</v>
      </c>
      <c r="I1558" s="72">
        <f t="shared" si="522"/>
        <v>0</v>
      </c>
      <c r="J1558" s="72">
        <f t="shared" si="522"/>
        <v>22</v>
      </c>
      <c r="K1558" s="72">
        <f t="shared" si="522"/>
        <v>60</v>
      </c>
      <c r="L1558" s="72">
        <f t="shared" si="522"/>
        <v>80.743219199999999</v>
      </c>
      <c r="M1558" s="72">
        <f t="shared" si="522"/>
        <v>21.627648000000001</v>
      </c>
      <c r="N1558" s="72">
        <f t="shared" si="522"/>
        <v>0</v>
      </c>
      <c r="O1558" s="72">
        <f t="shared" si="522"/>
        <v>15.8602752</v>
      </c>
      <c r="P1558" s="72">
        <f t="shared" si="522"/>
        <v>43.255296000000001</v>
      </c>
      <c r="Q1558" s="45">
        <f t="shared" si="507"/>
        <v>0</v>
      </c>
      <c r="R1558" s="45">
        <f t="shared" si="515"/>
        <v>0</v>
      </c>
    </row>
    <row r="1559" spans="2:18" s="41" customFormat="1" ht="29.25" customHeight="1" x14ac:dyDescent="0.25">
      <c r="B1559" s="71"/>
      <c r="C1559" s="5" t="s">
        <v>40</v>
      </c>
      <c r="D1559" s="61" t="s">
        <v>30</v>
      </c>
      <c r="E1559" s="78">
        <f>'[1]проф.пос. по стом. '!W$69</f>
        <v>112</v>
      </c>
      <c r="F1559" s="79">
        <f>'[1]проф.пос. по стом. '!EW$69</f>
        <v>80.743219199999999</v>
      </c>
      <c r="G1559" s="80">
        <f>SUM(H1559:K1559)</f>
        <v>112</v>
      </c>
      <c r="H1559" s="80">
        <f>'[1]проф.пос. по стом. '!G$69</f>
        <v>30</v>
      </c>
      <c r="I1559" s="80">
        <f>'[1]проф.пос. по стом. '!K$69</f>
        <v>0</v>
      </c>
      <c r="J1559" s="80">
        <f>'[1]проф.пос. по стом. '!O$69</f>
        <v>22</v>
      </c>
      <c r="K1559" s="80">
        <f>'[1]проф.пос. по стом. '!V$69</f>
        <v>60</v>
      </c>
      <c r="L1559" s="79">
        <f>SUM(M1559:P1559)</f>
        <v>80.743219199999999</v>
      </c>
      <c r="M1559" s="79">
        <f>'[1]проф.пос. по стом. '!BU$69</f>
        <v>21.627648000000001</v>
      </c>
      <c r="N1559" s="79">
        <f>'[1]проф.пос. по стом. '!CO$69</f>
        <v>0</v>
      </c>
      <c r="O1559" s="79">
        <f>'[1]проф.пос. по стом. '!DI$69</f>
        <v>15.8602752</v>
      </c>
      <c r="P1559" s="79">
        <f>'[1]проф.пос. по стом. '!ER$69</f>
        <v>43.255296000000001</v>
      </c>
      <c r="Q1559" s="45">
        <f t="shared" si="507"/>
        <v>0</v>
      </c>
      <c r="R1559" s="45">
        <f t="shared" si="515"/>
        <v>0</v>
      </c>
    </row>
    <row r="1560" spans="2:18" s="41" customFormat="1" ht="29.25" customHeight="1" x14ac:dyDescent="0.25">
      <c r="B1560" s="71"/>
      <c r="C1560" s="69" t="s">
        <v>6</v>
      </c>
      <c r="D1560" s="69"/>
      <c r="E1560" s="70">
        <f>E1523+E1535+E1536+E1548+E1558</f>
        <v>3470</v>
      </c>
      <c r="F1560" s="70">
        <f t="shared" ref="F1560:P1560" si="523">F1523+F1535+F1536+F1548+F1558</f>
        <v>2053.3179832660003</v>
      </c>
      <c r="G1560" s="70">
        <f t="shared" si="523"/>
        <v>3470</v>
      </c>
      <c r="H1560" s="70">
        <f t="shared" si="523"/>
        <v>542</v>
      </c>
      <c r="I1560" s="70">
        <f t="shared" si="523"/>
        <v>443</v>
      </c>
      <c r="J1560" s="70">
        <f t="shared" si="523"/>
        <v>875</v>
      </c>
      <c r="K1560" s="70">
        <f t="shared" si="523"/>
        <v>1610</v>
      </c>
      <c r="L1560" s="70">
        <f t="shared" si="523"/>
        <v>2053.3179832660003</v>
      </c>
      <c r="M1560" s="70">
        <f t="shared" si="523"/>
        <v>452.23395083000008</v>
      </c>
      <c r="N1560" s="70">
        <f t="shared" si="523"/>
        <v>412.63937774600009</v>
      </c>
      <c r="O1560" s="70">
        <f t="shared" si="523"/>
        <v>404.95377126800003</v>
      </c>
      <c r="P1560" s="70">
        <f t="shared" si="523"/>
        <v>783.49088342200014</v>
      </c>
      <c r="Q1560" s="45">
        <f t="shared" si="507"/>
        <v>0</v>
      </c>
      <c r="R1560" s="45">
        <f t="shared" si="515"/>
        <v>0</v>
      </c>
    </row>
    <row r="1561" spans="2:18" s="41" customFormat="1" ht="29.25" customHeight="1" x14ac:dyDescent="0.25">
      <c r="B1561" s="71" t="s">
        <v>127</v>
      </c>
      <c r="C1561" s="50" t="s">
        <v>12</v>
      </c>
      <c r="D1561" s="59" t="s">
        <v>13</v>
      </c>
      <c r="E1561" s="72">
        <f>SUM(E1562:E1566)</f>
        <v>3384</v>
      </c>
      <c r="F1561" s="72">
        <f t="shared" ref="F1561:P1561" si="524">SUM(F1562:F1566)</f>
        <v>8029.901069550001</v>
      </c>
      <c r="G1561" s="72">
        <f t="shared" si="524"/>
        <v>3384</v>
      </c>
      <c r="H1561" s="72">
        <f t="shared" si="524"/>
        <v>903</v>
      </c>
      <c r="I1561" s="72">
        <f t="shared" si="524"/>
        <v>828</v>
      </c>
      <c r="J1561" s="72">
        <f t="shared" si="524"/>
        <v>909</v>
      </c>
      <c r="K1561" s="72">
        <f t="shared" si="524"/>
        <v>744</v>
      </c>
      <c r="L1561" s="72">
        <f t="shared" si="524"/>
        <v>8029.901069550001</v>
      </c>
      <c r="M1561" s="72">
        <f t="shared" si="524"/>
        <v>1983.0334120500002</v>
      </c>
      <c r="N1561" s="72">
        <f t="shared" si="524"/>
        <v>2068.1366596500002</v>
      </c>
      <c r="O1561" s="72">
        <f t="shared" si="524"/>
        <v>2142.6460505999999</v>
      </c>
      <c r="P1561" s="72">
        <f t="shared" si="524"/>
        <v>1836.0849472499999</v>
      </c>
      <c r="Q1561" s="45">
        <f t="shared" si="507"/>
        <v>0</v>
      </c>
      <c r="R1561" s="45">
        <f t="shared" si="515"/>
        <v>0</v>
      </c>
    </row>
    <row r="1562" spans="2:18" s="41" customFormat="1" ht="29.25" customHeight="1" x14ac:dyDescent="0.25">
      <c r="B1562" s="71"/>
      <c r="C1562" s="1" t="s">
        <v>20</v>
      </c>
      <c r="D1562" s="61" t="s">
        <v>13</v>
      </c>
      <c r="E1562" s="73">
        <f>[1]заб.без.стом.!W$355</f>
        <v>446</v>
      </c>
      <c r="F1562" s="63">
        <f>[1]заб.без.стом.!EQ$355</f>
        <v>1001.9453778000001</v>
      </c>
      <c r="G1562" s="64">
        <f>SUM(H1562:K1562)</f>
        <v>446</v>
      </c>
      <c r="H1562" s="64">
        <f>[1]заб.без.стом.!G$355</f>
        <v>177</v>
      </c>
      <c r="I1562" s="64">
        <f>[1]заб.без.стом.!K$355</f>
        <v>140</v>
      </c>
      <c r="J1562" s="64">
        <f>[1]заб.без.стом.!O$355</f>
        <v>26</v>
      </c>
      <c r="K1562" s="64">
        <f>[1]заб.без.стом.!V$355</f>
        <v>103</v>
      </c>
      <c r="L1562" s="63">
        <f>SUM(M1562:P1562)</f>
        <v>1001.9453778000002</v>
      </c>
      <c r="M1562" s="63">
        <f>[1]заб.без.стом.!BO$355</f>
        <v>397.63303110000004</v>
      </c>
      <c r="N1562" s="63">
        <f>[1]заб.без.стом.!CI$355</f>
        <v>314.512002</v>
      </c>
      <c r="O1562" s="63">
        <f>[1]заб.без.стом.!DC$355</f>
        <v>58.409371799999995</v>
      </c>
      <c r="P1562" s="63">
        <f>[1]заб.без.стом.!EL$355</f>
        <v>231.39097290000001</v>
      </c>
      <c r="Q1562" s="45">
        <f t="shared" si="507"/>
        <v>0</v>
      </c>
      <c r="R1562" s="45">
        <f t="shared" si="515"/>
        <v>0</v>
      </c>
    </row>
    <row r="1563" spans="2:18" s="41" customFormat="1" ht="29.25" customHeight="1" x14ac:dyDescent="0.25">
      <c r="B1563" s="71"/>
      <c r="C1563" s="1" t="s">
        <v>24</v>
      </c>
      <c r="D1563" s="61" t="s">
        <v>13</v>
      </c>
      <c r="E1563" s="73">
        <f>[1]заб.без.стом.!W$356</f>
        <v>493</v>
      </c>
      <c r="F1563" s="63">
        <f>[1]заб.без.стом.!EQ$356</f>
        <v>1129.2478547999999</v>
      </c>
      <c r="G1563" s="64">
        <f t="shared" ref="G1563:G1564" si="525">SUM(H1563:K1563)</f>
        <v>493</v>
      </c>
      <c r="H1563" s="64">
        <f>[1]заб.без.стом.!G$356</f>
        <v>245</v>
      </c>
      <c r="I1563" s="64">
        <f>[1]заб.без.стом.!K$356</f>
        <v>119</v>
      </c>
      <c r="J1563" s="64">
        <f>[1]заб.без.стом.!O$356</f>
        <v>33</v>
      </c>
      <c r="K1563" s="64">
        <f>[1]заб.без.стом.!V$356</f>
        <v>96</v>
      </c>
      <c r="L1563" s="63">
        <f t="shared" ref="L1563:L1566" si="526">SUM(M1563:P1563)</f>
        <v>1129.2478547999999</v>
      </c>
      <c r="M1563" s="63">
        <f>[1]заб.без.стом.!BO$356</f>
        <v>561.18808200000001</v>
      </c>
      <c r="N1563" s="63">
        <f>[1]заб.без.стом.!CI$356</f>
        <v>272.57706840000003</v>
      </c>
      <c r="O1563" s="63">
        <f>[1]заб.без.стом.!DC$356</f>
        <v>75.5885988</v>
      </c>
      <c r="P1563" s="63">
        <f>[1]заб.без.стом.!EL$356</f>
        <v>219.89410559999999</v>
      </c>
      <c r="Q1563" s="45">
        <f t="shared" si="507"/>
        <v>0</v>
      </c>
      <c r="R1563" s="45">
        <f t="shared" si="515"/>
        <v>0</v>
      </c>
    </row>
    <row r="1564" spans="2:18" s="41" customFormat="1" ht="29.25" customHeight="1" x14ac:dyDescent="0.25">
      <c r="B1564" s="71"/>
      <c r="C1564" s="1" t="s">
        <v>16</v>
      </c>
      <c r="D1564" s="61" t="s">
        <v>13</v>
      </c>
      <c r="E1564" s="73">
        <f>[1]заб.без.стом.!W$357</f>
        <v>1819</v>
      </c>
      <c r="F1564" s="63">
        <f>[1]заб.без.стом.!EQ$357</f>
        <v>4206.5980267499999</v>
      </c>
      <c r="G1564" s="64">
        <f t="shared" si="525"/>
        <v>1819</v>
      </c>
      <c r="H1564" s="64">
        <f>[1]заб.без.стом.!G$357</f>
        <v>157</v>
      </c>
      <c r="I1564" s="64">
        <f>[1]заб.без.стом.!K$357</f>
        <v>419</v>
      </c>
      <c r="J1564" s="64">
        <f>[1]заб.без.стом.!O$357</f>
        <v>811</v>
      </c>
      <c r="K1564" s="64">
        <f>[1]заб.без.стом.!V$357</f>
        <v>432</v>
      </c>
      <c r="L1564" s="63">
        <f t="shared" si="526"/>
        <v>4206.5980267499999</v>
      </c>
      <c r="M1564" s="63">
        <f>[1]заб.без.стом.!BO$357</f>
        <v>363.07635524999995</v>
      </c>
      <c r="N1564" s="63">
        <f>[1]заб.без.стом.!CI$357</f>
        <v>968.97447674999989</v>
      </c>
      <c r="O1564" s="63">
        <f>[1]заб.без.стом.!DC$357</f>
        <v>1875.5090707499999</v>
      </c>
      <c r="P1564" s="63">
        <f>[1]заб.без.стом.!EL$357</f>
        <v>999.03812399999993</v>
      </c>
      <c r="Q1564" s="45">
        <f t="shared" si="507"/>
        <v>0</v>
      </c>
      <c r="R1564" s="45">
        <f t="shared" si="515"/>
        <v>0</v>
      </c>
    </row>
    <row r="1565" spans="2:18" s="41" customFormat="1" ht="29.25" customHeight="1" x14ac:dyDescent="0.25">
      <c r="B1565" s="71"/>
      <c r="C1565" s="1" t="s">
        <v>18</v>
      </c>
      <c r="D1565" s="61" t="s">
        <v>13</v>
      </c>
      <c r="E1565" s="73">
        <f>[1]заб.без.стом.!W$358</f>
        <v>353</v>
      </c>
      <c r="F1565" s="63">
        <f>[1]заб.без.стом.!EQ$358</f>
        <v>1205.07872475</v>
      </c>
      <c r="G1565" s="64">
        <f>SUM(H1565:K1565)</f>
        <v>353</v>
      </c>
      <c r="H1565" s="64">
        <f>[1]заб.без.стом.!G$358</f>
        <v>51</v>
      </c>
      <c r="I1565" s="64">
        <f>[1]заб.без.стом.!K$358</f>
        <v>150</v>
      </c>
      <c r="J1565" s="64">
        <f>[1]заб.без.стом.!O$358</f>
        <v>39</v>
      </c>
      <c r="K1565" s="64">
        <f>[1]заб.без.стом.!V$358</f>
        <v>113</v>
      </c>
      <c r="L1565" s="63">
        <f t="shared" si="526"/>
        <v>1205.0787247500002</v>
      </c>
      <c r="M1565" s="63">
        <f>[1]заб.без.стом.!BO$358</f>
        <v>174.10485825000001</v>
      </c>
      <c r="N1565" s="63">
        <f>[1]заб.без.стом.!CI$358</f>
        <v>512.07311249999998</v>
      </c>
      <c r="O1565" s="63">
        <f>[1]заб.без.стом.!DC$358</f>
        <v>133.13900925000002</v>
      </c>
      <c r="P1565" s="63">
        <f>[1]заб.без.стом.!EL$358</f>
        <v>385.76174475000005</v>
      </c>
      <c r="Q1565" s="45">
        <f t="shared" si="507"/>
        <v>0</v>
      </c>
      <c r="R1565" s="45">
        <f t="shared" si="515"/>
        <v>0</v>
      </c>
    </row>
    <row r="1566" spans="2:18" s="41" customFormat="1" ht="29.25" customHeight="1" x14ac:dyDescent="0.25">
      <c r="B1566" s="71"/>
      <c r="C1566" s="1" t="s">
        <v>15</v>
      </c>
      <c r="D1566" s="61" t="s">
        <v>13</v>
      </c>
      <c r="E1566" s="73">
        <f>[1]заб.без.стом.!W$359</f>
        <v>273</v>
      </c>
      <c r="F1566" s="63">
        <f>[1]заб.без.стом.!EQ$359</f>
        <v>487.03108544999998</v>
      </c>
      <c r="G1566" s="64">
        <f>SUM(H1566:K1566)</f>
        <v>273</v>
      </c>
      <c r="H1566" s="64">
        <f>[1]заб.без.стом.!G$359</f>
        <v>273</v>
      </c>
      <c r="I1566" s="64">
        <f>[1]заб.без.стом.!K$359</f>
        <v>0</v>
      </c>
      <c r="J1566" s="64">
        <f>[1]заб.без.стом.!O$359</f>
        <v>0</v>
      </c>
      <c r="K1566" s="64">
        <f>[1]заб.без.стом.!V$359</f>
        <v>0</v>
      </c>
      <c r="L1566" s="63">
        <f t="shared" si="526"/>
        <v>487.03108544999998</v>
      </c>
      <c r="M1566" s="63">
        <f>[1]заб.без.стом.!BO$359</f>
        <v>487.03108544999998</v>
      </c>
      <c r="N1566" s="63">
        <f>[1]заб.без.стом.!CI$359</f>
        <v>0</v>
      </c>
      <c r="O1566" s="63">
        <f>[1]заб.без.стом.!DC$359</f>
        <v>0</v>
      </c>
      <c r="P1566" s="63">
        <f>[1]заб.без.стом.!EL$359</f>
        <v>0</v>
      </c>
      <c r="Q1566" s="45"/>
      <c r="R1566" s="45"/>
    </row>
    <row r="1567" spans="2:18" s="41" customFormat="1" ht="29.25" customHeight="1" x14ac:dyDescent="0.25">
      <c r="B1567" s="71"/>
      <c r="C1567" s="50" t="s">
        <v>57</v>
      </c>
      <c r="D1567" s="59" t="s">
        <v>27</v>
      </c>
      <c r="E1567" s="72">
        <f>'[1]КТМРТ(обращение)'!Y$210</f>
        <v>240</v>
      </c>
      <c r="F1567" s="65">
        <f>'[1]КТМРТ(обращение)'!EE$210</f>
        <v>387.28559999999999</v>
      </c>
      <c r="G1567" s="77">
        <f>H1567+I1567+J1567+K1567</f>
        <v>240</v>
      </c>
      <c r="H1567" s="77">
        <f>'[1]КТМРТ(обращение)'!H$210</f>
        <v>60</v>
      </c>
      <c r="I1567" s="77">
        <f>'[1]КТМРТ(обращение)'!L$210</f>
        <v>60</v>
      </c>
      <c r="J1567" s="77">
        <f>'[1]КТМРТ(обращение)'!Q$210</f>
        <v>60</v>
      </c>
      <c r="K1567" s="77">
        <f>'[1]КТМРТ(обращение)'!X$210</f>
        <v>60</v>
      </c>
      <c r="L1567" s="65">
        <f>M1567+N1567+O1567+P1567</f>
        <v>387.28560000000004</v>
      </c>
      <c r="M1567" s="65">
        <f>'[1]КТМРТ(обращение)'!BC$210</f>
        <v>96.821400000000011</v>
      </c>
      <c r="N1567" s="65">
        <f>'[1]КТМРТ(обращение)'!BW$210</f>
        <v>96.821400000000011</v>
      </c>
      <c r="O1567" s="65">
        <f>'[1]КТМРТ(обращение)'!CQ$210</f>
        <v>96.821400000000011</v>
      </c>
      <c r="P1567" s="65">
        <f>'[1]КТМРТ(обращение)'!DZ$210</f>
        <v>96.821400000000011</v>
      </c>
      <c r="Q1567" s="45">
        <f t="shared" ref="Q1567:Q1630" si="527">E1567-G1567</f>
        <v>0</v>
      </c>
      <c r="R1567" s="45">
        <f t="shared" si="515"/>
        <v>0</v>
      </c>
    </row>
    <row r="1568" spans="2:18" s="41" customFormat="1" ht="29.25" customHeight="1" x14ac:dyDescent="0.25">
      <c r="B1568" s="71"/>
      <c r="C1568" s="50" t="s">
        <v>36</v>
      </c>
      <c r="D1568" s="59" t="s">
        <v>30</v>
      </c>
      <c r="E1568" s="72">
        <f>SUM(E1569:E1575)</f>
        <v>10637</v>
      </c>
      <c r="F1568" s="72">
        <f>SUM(F1569:F1575)</f>
        <v>2634.8525935680004</v>
      </c>
      <c r="G1568" s="72">
        <f>SUM(G1569:G1575)</f>
        <v>10637</v>
      </c>
      <c r="H1568" s="72">
        <f t="shared" ref="H1568:P1568" si="528">SUM(H1569:H1575)</f>
        <v>1909</v>
      </c>
      <c r="I1568" s="72">
        <f t="shared" si="528"/>
        <v>2961</v>
      </c>
      <c r="J1568" s="72">
        <f t="shared" si="528"/>
        <v>2978</v>
      </c>
      <c r="K1568" s="72">
        <f t="shared" si="528"/>
        <v>2789</v>
      </c>
      <c r="L1568" s="72">
        <f>SUM(L1569:L1575)</f>
        <v>2634.8525935680004</v>
      </c>
      <c r="M1568" s="72">
        <f t="shared" si="528"/>
        <v>430.29233915199995</v>
      </c>
      <c r="N1568" s="72">
        <f t="shared" si="528"/>
        <v>690.72021616000006</v>
      </c>
      <c r="O1568" s="72">
        <f t="shared" si="528"/>
        <v>855.57157358400002</v>
      </c>
      <c r="P1568" s="72">
        <f t="shared" si="528"/>
        <v>658.26846467200005</v>
      </c>
      <c r="Q1568" s="45">
        <f t="shared" si="527"/>
        <v>0</v>
      </c>
      <c r="R1568" s="45">
        <f t="shared" si="515"/>
        <v>0</v>
      </c>
    </row>
    <row r="1569" spans="2:18" s="41" customFormat="1" ht="29.25" customHeight="1" x14ac:dyDescent="0.25">
      <c r="B1569" s="71"/>
      <c r="C1569" s="8" t="s">
        <v>15</v>
      </c>
      <c r="D1569" s="61" t="s">
        <v>30</v>
      </c>
      <c r="E1569" s="73">
        <f>'[1]разовые без стом'!W$309</f>
        <v>1400</v>
      </c>
      <c r="F1569" s="63">
        <f>'[1]разовые без стом'!ER$309</f>
        <v>288.32454559999996</v>
      </c>
      <c r="G1569" s="64">
        <f>SUM(H1569:K1569)</f>
        <v>1400</v>
      </c>
      <c r="H1569" s="64">
        <f>'[1]разовые без стом'!G$309</f>
        <v>32</v>
      </c>
      <c r="I1569" s="64">
        <f>'[1]разовые без стом'!K$309</f>
        <v>545</v>
      </c>
      <c r="J1569" s="64">
        <f>'[1]разовые без стом'!O$309</f>
        <v>200</v>
      </c>
      <c r="K1569" s="64">
        <f>'[1]разовые без стом'!V$309</f>
        <v>623</v>
      </c>
      <c r="L1569" s="63">
        <f>SUM(M1569:P1569)</f>
        <v>288.32454559999996</v>
      </c>
      <c r="M1569" s="63">
        <f>'[1]разовые без стом'!BL$309</f>
        <v>6.5902753279999988</v>
      </c>
      <c r="N1569" s="63">
        <f>'[1]разовые без стом'!CH$309</f>
        <v>112.24062667999999</v>
      </c>
      <c r="O1569" s="63">
        <f>'[1]разовые без стом'!DD$309</f>
        <v>41.189220800000001</v>
      </c>
      <c r="P1569" s="63">
        <f>'[1]разовые без стом'!EM$309</f>
        <v>128.304422792</v>
      </c>
      <c r="Q1569" s="45">
        <f t="shared" si="527"/>
        <v>0</v>
      </c>
      <c r="R1569" s="45">
        <f t="shared" si="515"/>
        <v>0</v>
      </c>
    </row>
    <row r="1570" spans="2:18" s="41" customFormat="1" ht="29.25" customHeight="1" x14ac:dyDescent="0.25">
      <c r="B1570" s="71"/>
      <c r="C1570" s="8" t="s">
        <v>14</v>
      </c>
      <c r="D1570" s="61" t="s">
        <v>30</v>
      </c>
      <c r="E1570" s="73">
        <f>'[1]разовые без стом'!W$310</f>
        <v>1310</v>
      </c>
      <c r="F1570" s="63">
        <f>'[1]разовые без стом'!ER$310</f>
        <v>406.86032399999999</v>
      </c>
      <c r="G1570" s="64">
        <f t="shared" ref="G1570:G1575" si="529">SUM(H1570:K1570)</f>
        <v>1310</v>
      </c>
      <c r="H1570" s="64">
        <f>'[1]разовые без стом'!G$310</f>
        <v>200</v>
      </c>
      <c r="I1570" s="64">
        <f>'[1]разовые без стом'!K$310</f>
        <v>490</v>
      </c>
      <c r="J1570" s="64">
        <f>'[1]разовые без стом'!O$310</f>
        <v>170</v>
      </c>
      <c r="K1570" s="64">
        <f>'[1]разовые без стом'!V$310</f>
        <v>450</v>
      </c>
      <c r="L1570" s="63">
        <f t="shared" ref="L1570:L1575" si="530">SUM(M1570:P1570)</f>
        <v>406.86032400000005</v>
      </c>
      <c r="M1570" s="63">
        <f>'[1]разовые без стом'!BL$310</f>
        <v>62.116080000000011</v>
      </c>
      <c r="N1570" s="63">
        <f>'[1]разовые без стом'!CH$310</f>
        <v>152.18439599999999</v>
      </c>
      <c r="O1570" s="63">
        <f>'[1]разовые без стом'!DD$310</f>
        <v>52.798667999999999</v>
      </c>
      <c r="P1570" s="63">
        <f>'[1]разовые без стом'!EM$310</f>
        <v>139.76118000000002</v>
      </c>
      <c r="Q1570" s="45">
        <f t="shared" si="527"/>
        <v>0</v>
      </c>
      <c r="R1570" s="45">
        <f t="shared" si="515"/>
        <v>0</v>
      </c>
    </row>
    <row r="1571" spans="2:18" s="41" customFormat="1" ht="29.25" customHeight="1" x14ac:dyDescent="0.25">
      <c r="B1571" s="71"/>
      <c r="C1571" s="8" t="s">
        <v>37</v>
      </c>
      <c r="D1571" s="61" t="s">
        <v>30</v>
      </c>
      <c r="E1571" s="73">
        <f>'[1]разовые без стом'!W$311</f>
        <v>1330</v>
      </c>
      <c r="F1571" s="63">
        <f>'[1]разовые без стом'!ER$311</f>
        <v>382.36371628000006</v>
      </c>
      <c r="G1571" s="64">
        <f t="shared" si="529"/>
        <v>1330</v>
      </c>
      <c r="H1571" s="64">
        <f>'[1]разовые без стом'!G$311</f>
        <v>328</v>
      </c>
      <c r="I1571" s="64">
        <f>'[1]разовые без стом'!K$311</f>
        <v>430</v>
      </c>
      <c r="J1571" s="64">
        <f>'[1]разовые без стом'!O$311</f>
        <v>146</v>
      </c>
      <c r="K1571" s="64">
        <f>'[1]разовые без стом'!V$311</f>
        <v>426</v>
      </c>
      <c r="L1571" s="63">
        <f t="shared" si="530"/>
        <v>382.36371628000001</v>
      </c>
      <c r="M1571" s="63">
        <f>'[1]разовые без стом'!BL$311</f>
        <v>94.29721724800001</v>
      </c>
      <c r="N1571" s="63">
        <f>'[1]разовые без стом'!CH$311</f>
        <v>123.62135188000001</v>
      </c>
      <c r="O1571" s="63">
        <f>'[1]разовые без стом'!DD$311</f>
        <v>41.973761336000003</v>
      </c>
      <c r="P1571" s="63">
        <f>'[1]разовые без стом'!EM$311</f>
        <v>122.47138581600001</v>
      </c>
      <c r="Q1571" s="45">
        <f t="shared" si="527"/>
        <v>0</v>
      </c>
      <c r="R1571" s="45">
        <f t="shared" si="515"/>
        <v>0</v>
      </c>
    </row>
    <row r="1572" spans="2:18" s="41" customFormat="1" ht="29.25" customHeight="1" x14ac:dyDescent="0.25">
      <c r="B1572" s="71"/>
      <c r="C1572" s="8" t="s">
        <v>20</v>
      </c>
      <c r="D1572" s="61" t="s">
        <v>30</v>
      </c>
      <c r="E1572" s="73">
        <f>'[1]разовые без стом'!W$312</f>
        <v>1467</v>
      </c>
      <c r="F1572" s="63">
        <f>'[1]разовые без стом'!ER$312</f>
        <v>358.42220481599998</v>
      </c>
      <c r="G1572" s="64">
        <f t="shared" si="529"/>
        <v>1467</v>
      </c>
      <c r="H1572" s="64">
        <f>'[1]разовые без стом'!G$312</f>
        <v>377</v>
      </c>
      <c r="I1572" s="64">
        <f>'[1]разовые без стом'!K$312</f>
        <v>470</v>
      </c>
      <c r="J1572" s="64">
        <f>'[1]разовые без стом'!O$312</f>
        <v>150</v>
      </c>
      <c r="K1572" s="64">
        <f>'[1]разовые без стом'!V$312</f>
        <v>470</v>
      </c>
      <c r="L1572" s="63">
        <f t="shared" si="530"/>
        <v>358.42220481599998</v>
      </c>
      <c r="M1572" s="63">
        <f>'[1]разовые без стом'!BL$312</f>
        <v>92.109864495999986</v>
      </c>
      <c r="N1572" s="63">
        <f>'[1]разовые без стом'!CH$312</f>
        <v>114.83192655999999</v>
      </c>
      <c r="O1572" s="63">
        <f>'[1]разовые без стом'!DD$312</f>
        <v>36.648487199999991</v>
      </c>
      <c r="P1572" s="63">
        <f>'[1]разовые без стом'!EM$312</f>
        <v>114.83192655999999</v>
      </c>
      <c r="Q1572" s="45">
        <f t="shared" si="527"/>
        <v>0</v>
      </c>
      <c r="R1572" s="45">
        <f t="shared" si="515"/>
        <v>0</v>
      </c>
    </row>
    <row r="1573" spans="2:18" s="41" customFormat="1" ht="29.25" customHeight="1" x14ac:dyDescent="0.25">
      <c r="B1573" s="71"/>
      <c r="C1573" s="8" t="s">
        <v>24</v>
      </c>
      <c r="D1573" s="61" t="s">
        <v>30</v>
      </c>
      <c r="E1573" s="73">
        <f>'[1]разовые без стом'!W$313</f>
        <v>1305</v>
      </c>
      <c r="F1573" s="63">
        <f>'[1]разовые без стом'!ER$313</f>
        <v>306.02281319999997</v>
      </c>
      <c r="G1573" s="64">
        <f t="shared" si="529"/>
        <v>1305</v>
      </c>
      <c r="H1573" s="64">
        <f>'[1]разовые без стом'!G$313</f>
        <v>372</v>
      </c>
      <c r="I1573" s="64">
        <f>'[1]разовые без стом'!K$313</f>
        <v>426</v>
      </c>
      <c r="J1573" s="64">
        <f>'[1]разовые без стом'!O$313</f>
        <v>135</v>
      </c>
      <c r="K1573" s="64">
        <f>'[1]разовые без стом'!V$313</f>
        <v>372</v>
      </c>
      <c r="L1573" s="63">
        <f t="shared" si="530"/>
        <v>306.02281320000003</v>
      </c>
      <c r="M1573" s="63">
        <f>'[1]разовые без стом'!BL$313</f>
        <v>87.234089279999992</v>
      </c>
      <c r="N1573" s="63">
        <f>'[1]разовые без стом'!CH$313</f>
        <v>99.897102240000009</v>
      </c>
      <c r="O1573" s="63">
        <f>'[1]разовые без стом'!DD$313</f>
        <v>31.657532400000001</v>
      </c>
      <c r="P1573" s="63">
        <f>'[1]разовые без стом'!EM$313</f>
        <v>87.234089280000006</v>
      </c>
      <c r="Q1573" s="45">
        <f t="shared" si="527"/>
        <v>0</v>
      </c>
      <c r="R1573" s="45">
        <f t="shared" si="515"/>
        <v>0</v>
      </c>
    </row>
    <row r="1574" spans="2:18" s="41" customFormat="1" ht="29.25" customHeight="1" x14ac:dyDescent="0.25">
      <c r="B1574" s="71"/>
      <c r="C1574" s="23" t="s">
        <v>16</v>
      </c>
      <c r="D1574" s="89" t="s">
        <v>30</v>
      </c>
      <c r="E1574" s="73">
        <f>'[1]разовые без стом'!W$314</f>
        <v>2043</v>
      </c>
      <c r="F1574" s="63">
        <f>'[1]разовые без стом'!ER$314</f>
        <v>631.66289565600005</v>
      </c>
      <c r="G1574" s="64">
        <f t="shared" si="529"/>
        <v>2043</v>
      </c>
      <c r="H1574" s="64">
        <f>'[1]разовые без стом'!G$314</f>
        <v>0</v>
      </c>
      <c r="I1574" s="64">
        <f>'[1]разовые без стом'!K$314</f>
        <v>0</v>
      </c>
      <c r="J1574" s="64">
        <f>'[1]разовые без стом'!O$314</f>
        <v>2043</v>
      </c>
      <c r="K1574" s="64">
        <f>'[1]разовые без стом'!V$314</f>
        <v>0</v>
      </c>
      <c r="L1574" s="63">
        <f t="shared" si="530"/>
        <v>631.66289565600005</v>
      </c>
      <c r="M1574" s="63">
        <f>'[1]разовые без стом'!BL$314</f>
        <v>0</v>
      </c>
      <c r="N1574" s="63">
        <f>'[1]разовые без стом'!CH$314</f>
        <v>0</v>
      </c>
      <c r="O1574" s="63">
        <f>'[1]разовые без стом'!DD$314</f>
        <v>631.66289565600005</v>
      </c>
      <c r="P1574" s="63">
        <f>'[1]разовые без стом'!EM$314</f>
        <v>0</v>
      </c>
      <c r="Q1574" s="45">
        <f t="shared" si="527"/>
        <v>0</v>
      </c>
      <c r="R1574" s="45">
        <f t="shared" si="515"/>
        <v>0</v>
      </c>
    </row>
    <row r="1575" spans="2:18" s="41" customFormat="1" ht="29.25" customHeight="1" x14ac:dyDescent="0.25">
      <c r="B1575" s="71"/>
      <c r="C1575" s="8" t="s">
        <v>21</v>
      </c>
      <c r="D1575" s="61" t="s">
        <v>30</v>
      </c>
      <c r="E1575" s="73">
        <f>'[1]разовые без стом'!W$315</f>
        <v>1782</v>
      </c>
      <c r="F1575" s="63">
        <f>'[1]разовые без стом'!ER$315</f>
        <v>261.19609401600002</v>
      </c>
      <c r="G1575" s="64">
        <f t="shared" si="529"/>
        <v>1782</v>
      </c>
      <c r="H1575" s="64">
        <f>'[1]разовые без стом'!G$315</f>
        <v>600</v>
      </c>
      <c r="I1575" s="64">
        <f>'[1]разовые без стом'!K$315</f>
        <v>600</v>
      </c>
      <c r="J1575" s="64">
        <f>'[1]разовые без стом'!O$315</f>
        <v>134</v>
      </c>
      <c r="K1575" s="64">
        <f>'[1]разовые без стом'!V$315</f>
        <v>448</v>
      </c>
      <c r="L1575" s="63">
        <f t="shared" si="530"/>
        <v>261.19609401600002</v>
      </c>
      <c r="M1575" s="63">
        <f>'[1]разовые без стом'!BL$315</f>
        <v>87.944812799999994</v>
      </c>
      <c r="N1575" s="63">
        <f>'[1]разовые без стом'!CH$315</f>
        <v>87.944812800000008</v>
      </c>
      <c r="O1575" s="63">
        <f>'[1]разовые без стом'!DD$315</f>
        <v>19.641008192000001</v>
      </c>
      <c r="P1575" s="63">
        <f>'[1]разовые без стом'!EM$315</f>
        <v>65.665460224</v>
      </c>
      <c r="Q1575" s="45">
        <f t="shared" si="527"/>
        <v>0</v>
      </c>
      <c r="R1575" s="45">
        <f t="shared" si="515"/>
        <v>0</v>
      </c>
    </row>
    <row r="1576" spans="2:18" s="41" customFormat="1" ht="29.25" customHeight="1" x14ac:dyDescent="0.25">
      <c r="B1576" s="71"/>
      <c r="C1576" s="50" t="s">
        <v>118</v>
      </c>
      <c r="D1576" s="59" t="s">
        <v>30</v>
      </c>
      <c r="E1576" s="72">
        <f>SUM(E1577:E1583)</f>
        <v>14744</v>
      </c>
      <c r="F1576" s="72">
        <f t="shared" ref="F1576:P1576" si="531">SUM(F1577:F1583)</f>
        <v>9658.8353425035493</v>
      </c>
      <c r="G1576" s="72">
        <f t="shared" si="531"/>
        <v>14744</v>
      </c>
      <c r="H1576" s="72">
        <f t="shared" si="531"/>
        <v>2305</v>
      </c>
      <c r="I1576" s="72">
        <f t="shared" si="531"/>
        <v>3714</v>
      </c>
      <c r="J1576" s="72">
        <f t="shared" si="531"/>
        <v>4302</v>
      </c>
      <c r="K1576" s="72">
        <f t="shared" si="531"/>
        <v>4423</v>
      </c>
      <c r="L1576" s="72">
        <f t="shared" si="531"/>
        <v>9658.8353425035493</v>
      </c>
      <c r="M1576" s="72">
        <f t="shared" si="531"/>
        <v>1479.3386076762408</v>
      </c>
      <c r="N1576" s="72">
        <f t="shared" si="531"/>
        <v>2488.2208162095408</v>
      </c>
      <c r="O1576" s="72">
        <f t="shared" si="531"/>
        <v>2819.4429491621131</v>
      </c>
      <c r="P1576" s="72">
        <f t="shared" si="531"/>
        <v>2871.8329694556528</v>
      </c>
      <c r="Q1576" s="45">
        <f t="shared" si="527"/>
        <v>0</v>
      </c>
      <c r="R1576" s="45">
        <f t="shared" si="515"/>
        <v>0</v>
      </c>
    </row>
    <row r="1577" spans="2:18" s="41" customFormat="1" ht="29.25" customHeight="1" x14ac:dyDescent="0.25">
      <c r="B1577" s="71"/>
      <c r="C1577" s="19" t="s">
        <v>58</v>
      </c>
      <c r="D1577" s="61" t="s">
        <v>30</v>
      </c>
      <c r="E1577" s="73">
        <f>'[1]моб.бригады с коэф'!W$9</f>
        <v>2012</v>
      </c>
      <c r="F1577" s="63">
        <f>'[1]моб.бригады с коэф'!EG$9</f>
        <v>1223.3926998909119</v>
      </c>
      <c r="G1577" s="87">
        <f>SUM(H1577:K1577)</f>
        <v>2012</v>
      </c>
      <c r="H1577" s="64">
        <f>'[1]моб.бригады с коэф'!G$9</f>
        <v>452</v>
      </c>
      <c r="I1577" s="64">
        <f>'[1]моб.бригады с коэф'!K$9</f>
        <v>430</v>
      </c>
      <c r="J1577" s="64">
        <f>'[1]моб.бригады с коэф'!O$9</f>
        <v>570</v>
      </c>
      <c r="K1577" s="64">
        <f>'[1]моб.бригады с коэф'!V$9</f>
        <v>560</v>
      </c>
      <c r="L1577" s="63">
        <f>SUM(M1577:P1577)</f>
        <v>1223.3926998909119</v>
      </c>
      <c r="M1577" s="63">
        <f>'[1]моб.бригады с коэф'!BE$9</f>
        <v>274.83772383235203</v>
      </c>
      <c r="N1577" s="63">
        <f>'[1]моб.бригады с коэф'!BY$9</f>
        <v>261.46066647767998</v>
      </c>
      <c r="O1577" s="63">
        <f>'[1]моб.бригады с коэф'!CS$9</f>
        <v>346.58739509831997</v>
      </c>
      <c r="P1577" s="63">
        <f>'[1]моб.бригады с коэф'!EB$9</f>
        <v>340.50691448255998</v>
      </c>
      <c r="Q1577" s="45">
        <f t="shared" si="527"/>
        <v>0</v>
      </c>
      <c r="R1577" s="45">
        <f t="shared" si="515"/>
        <v>0</v>
      </c>
    </row>
    <row r="1578" spans="2:18" s="41" customFormat="1" ht="29.25" customHeight="1" x14ac:dyDescent="0.25">
      <c r="B1578" s="71"/>
      <c r="C1578" s="19" t="s">
        <v>20</v>
      </c>
      <c r="D1578" s="61" t="s">
        <v>30</v>
      </c>
      <c r="E1578" s="73">
        <f>'[1]моб.бригады с коэф'!W$10</f>
        <v>2025</v>
      </c>
      <c r="F1578" s="63">
        <f>'[1]моб.бригады с коэф'!EG$10</f>
        <v>1282.87528244028</v>
      </c>
      <c r="G1578" s="87">
        <f t="shared" ref="G1578:G1583" si="532">SUM(H1578:K1578)</f>
        <v>2025</v>
      </c>
      <c r="H1578" s="64">
        <f>'[1]моб.бригады с коэф'!G$10</f>
        <v>460</v>
      </c>
      <c r="I1578" s="64">
        <f>'[1]моб.бригады с коэф'!K$10</f>
        <v>450</v>
      </c>
      <c r="J1578" s="64">
        <f>'[1]моб.бригады с коэф'!O$10</f>
        <v>560</v>
      </c>
      <c r="K1578" s="64">
        <f>'[1]моб.бригады с коэф'!V$10</f>
        <v>555</v>
      </c>
      <c r="L1578" s="63">
        <f t="shared" ref="L1578:L1583" si="533">SUM(M1578:P1578)</f>
        <v>1282.87528244028</v>
      </c>
      <c r="M1578" s="63">
        <f>'[1]моб.бригады с коэф'!BE$10</f>
        <v>291.41858267779196</v>
      </c>
      <c r="N1578" s="63">
        <f>'[1]моб.бригады с коэф'!BY$10</f>
        <v>285.08339609784002</v>
      </c>
      <c r="O1578" s="63">
        <f>'[1]моб.бригады с коэф'!CS$10</f>
        <v>354.77044847731196</v>
      </c>
      <c r="P1578" s="63">
        <f>'[1]моб.бригады с коэф'!EB$10</f>
        <v>351.60285518733599</v>
      </c>
      <c r="Q1578" s="45">
        <f t="shared" si="527"/>
        <v>0</v>
      </c>
      <c r="R1578" s="45">
        <f t="shared" si="515"/>
        <v>0</v>
      </c>
    </row>
    <row r="1579" spans="2:18" s="41" customFormat="1" ht="29.25" customHeight="1" x14ac:dyDescent="0.25">
      <c r="B1579" s="71"/>
      <c r="C1579" s="20" t="s">
        <v>22</v>
      </c>
      <c r="D1579" s="61" t="s">
        <v>30</v>
      </c>
      <c r="E1579" s="73">
        <f>'[1]моб.бригады с коэф'!W$11</f>
        <v>1998</v>
      </c>
      <c r="F1579" s="63">
        <f>'[1]моб.бригады с коэф'!EG$11</f>
        <v>885.83962545779059</v>
      </c>
      <c r="G1579" s="87">
        <f t="shared" si="532"/>
        <v>1998</v>
      </c>
      <c r="H1579" s="64">
        <f>'[1]моб.бригады с коэф'!G$11</f>
        <v>438</v>
      </c>
      <c r="I1579" s="64">
        <f>'[1]моб.бригады с коэф'!K$11</f>
        <v>448</v>
      </c>
      <c r="J1579" s="64">
        <f>'[1]моб.бригады с коэф'!O$11</f>
        <v>564</v>
      </c>
      <c r="K1579" s="64">
        <f>'[1]моб.бригады с коэф'!V$11</f>
        <v>548</v>
      </c>
      <c r="L1579" s="63">
        <f t="shared" si="533"/>
        <v>885.83962545779048</v>
      </c>
      <c r="M1579" s="63">
        <f>'[1]моб.бригады с коэф'!BE$11</f>
        <v>194.19307104630244</v>
      </c>
      <c r="N1579" s="63">
        <f>'[1]моб.бригады с коэф'!BY$11</f>
        <v>198.62670280535042</v>
      </c>
      <c r="O1579" s="63">
        <f>'[1]моб.бригады с коэф'!CS$11</f>
        <v>250.05683121030725</v>
      </c>
      <c r="P1579" s="63">
        <f>'[1]моб.бригады с коэф'!EB$11</f>
        <v>242.96302039583043</v>
      </c>
      <c r="Q1579" s="45">
        <f t="shared" si="527"/>
        <v>0</v>
      </c>
      <c r="R1579" s="45">
        <f t="shared" si="515"/>
        <v>0</v>
      </c>
    </row>
    <row r="1580" spans="2:18" s="41" customFormat="1" ht="29.25" customHeight="1" x14ac:dyDescent="0.25">
      <c r="B1580" s="71"/>
      <c r="C1580" s="19" t="s">
        <v>21</v>
      </c>
      <c r="D1580" s="61" t="s">
        <v>30</v>
      </c>
      <c r="E1580" s="73">
        <f>'[1]моб.бригады с коэф'!W$12</f>
        <v>2012</v>
      </c>
      <c r="F1580" s="63">
        <f>'[1]моб.бригады с коэф'!EG$12</f>
        <v>764.68323993181434</v>
      </c>
      <c r="G1580" s="87">
        <f t="shared" si="532"/>
        <v>2012</v>
      </c>
      <c r="H1580" s="64">
        <f>'[1]моб.бригады с коэф'!G$12</f>
        <v>286</v>
      </c>
      <c r="I1580" s="64">
        <f>'[1]моб.бригады с коэф'!K$12</f>
        <v>460</v>
      </c>
      <c r="J1580" s="64">
        <f>'[1]моб.бригады с коэф'!O$12</f>
        <v>570</v>
      </c>
      <c r="K1580" s="64">
        <f>'[1]моб.бригады с коэф'!V$12</f>
        <v>696</v>
      </c>
      <c r="L1580" s="63">
        <f t="shared" si="533"/>
        <v>764.68323993181434</v>
      </c>
      <c r="M1580" s="63">
        <f>'[1]моб.бригады с коэф'!BE$12</f>
        <v>108.69751820104321</v>
      </c>
      <c r="N1580" s="63">
        <f>'[1]моб.бригады с коэф'!BY$12</f>
        <v>174.82817612755198</v>
      </c>
      <c r="O1580" s="63">
        <f>'[1]моб.бригады с коэф'!CS$12</f>
        <v>216.63491389718399</v>
      </c>
      <c r="P1580" s="63">
        <f>'[1]моб.бригады с коэф'!EB$12</f>
        <v>264.52263170603516</v>
      </c>
      <c r="Q1580" s="45">
        <f t="shared" si="527"/>
        <v>0</v>
      </c>
      <c r="R1580" s="45">
        <f t="shared" si="515"/>
        <v>0</v>
      </c>
    </row>
    <row r="1581" spans="2:18" s="41" customFormat="1" ht="29.25" customHeight="1" x14ac:dyDescent="0.25">
      <c r="B1581" s="71"/>
      <c r="C1581" s="19" t="s">
        <v>51</v>
      </c>
      <c r="D1581" s="61" t="s">
        <v>30</v>
      </c>
      <c r="E1581" s="73">
        <f>'[1]моб.бригады с коэф'!W$13</f>
        <v>2218</v>
      </c>
      <c r="F1581" s="63">
        <f>'[1]моб.бригады с коэф'!EG$13</f>
        <v>2436.7097812041934</v>
      </c>
      <c r="G1581" s="87">
        <f t="shared" si="532"/>
        <v>2218</v>
      </c>
      <c r="H1581" s="64">
        <f>'[1]моб.бригады с коэф'!G$13</f>
        <v>448</v>
      </c>
      <c r="I1581" s="64">
        <f>'[1]моб.бригады с коэф'!K$13</f>
        <v>570</v>
      </c>
      <c r="J1581" s="64">
        <f>'[1]моб.бригады с коэф'!O$13</f>
        <v>600</v>
      </c>
      <c r="K1581" s="64">
        <f>'[1]моб.бригады с коэф'!V$13</f>
        <v>600</v>
      </c>
      <c r="L1581" s="63">
        <f t="shared" si="533"/>
        <v>2436.7097812041934</v>
      </c>
      <c r="M1581" s="63">
        <f>'[1]моб.бригады с коэф'!BE$13</f>
        <v>492.17582596008964</v>
      </c>
      <c r="N1581" s="63">
        <f>'[1]моб.бригады с коэф'!BY$13</f>
        <v>626.20584999386392</v>
      </c>
      <c r="O1581" s="63">
        <f>'[1]моб.бригады с коэф'!CS$13</f>
        <v>659.16405262511989</v>
      </c>
      <c r="P1581" s="63">
        <f>'[1]моб.бригады с коэф'!EB$13</f>
        <v>659.16405262511989</v>
      </c>
      <c r="Q1581" s="45">
        <f t="shared" si="527"/>
        <v>0</v>
      </c>
      <c r="R1581" s="45">
        <f t="shared" si="515"/>
        <v>0</v>
      </c>
    </row>
    <row r="1582" spans="2:18" s="41" customFormat="1" ht="29.25" customHeight="1" x14ac:dyDescent="0.25">
      <c r="B1582" s="71"/>
      <c r="C1582" s="19" t="s">
        <v>15</v>
      </c>
      <c r="D1582" s="61" t="s">
        <v>30</v>
      </c>
      <c r="E1582" s="73">
        <f>'[1]моб.бригады с коэф'!W$14</f>
        <v>1963</v>
      </c>
      <c r="F1582" s="63">
        <f>'[1]моб.бригады с коэф'!EG$14</f>
        <v>1048.2587517504649</v>
      </c>
      <c r="G1582" s="87">
        <f t="shared" si="532"/>
        <v>1963</v>
      </c>
      <c r="H1582" s="64">
        <f>'[1]моб.бригады с коэф'!G$14</f>
        <v>221</v>
      </c>
      <c r="I1582" s="64">
        <f>'[1]моб.бригады с коэф'!K$14</f>
        <v>542</v>
      </c>
      <c r="J1582" s="64">
        <f>'[1]моб.бригады с коэф'!O$14</f>
        <v>600</v>
      </c>
      <c r="K1582" s="64">
        <f>'[1]моб.бригады с коэф'!V$14</f>
        <v>600</v>
      </c>
      <c r="L1582" s="63">
        <f t="shared" si="533"/>
        <v>1048.2587517504649</v>
      </c>
      <c r="M1582" s="63">
        <f>'[1]моб.бригады с коэф'!BE$14</f>
        <v>118.01588595866158</v>
      </c>
      <c r="N1582" s="63">
        <f>'[1]моб.бригады с коэф'!BY$14</f>
        <v>289.43262529228321</v>
      </c>
      <c r="O1582" s="63">
        <f>'[1]моб.бригады с коэф'!CS$14</f>
        <v>320.40512024975999</v>
      </c>
      <c r="P1582" s="63">
        <f>'[1]моб.бригады с коэф'!EB$14</f>
        <v>320.40512024975999</v>
      </c>
      <c r="Q1582" s="45">
        <f t="shared" si="527"/>
        <v>0</v>
      </c>
      <c r="R1582" s="45">
        <f t="shared" si="515"/>
        <v>0</v>
      </c>
    </row>
    <row r="1583" spans="2:18" s="41" customFormat="1" ht="29.25" customHeight="1" x14ac:dyDescent="0.25">
      <c r="B1583" s="71"/>
      <c r="C1583" s="20" t="s">
        <v>128</v>
      </c>
      <c r="D1583" s="61" t="s">
        <v>30</v>
      </c>
      <c r="E1583" s="73">
        <f>'[1]моб.бригады с коэф'!W$20</f>
        <v>2516</v>
      </c>
      <c r="F1583" s="63">
        <f>'[1]моб.бригады с коэф'!EG$20</f>
        <v>2017.0759618280929</v>
      </c>
      <c r="G1583" s="87">
        <f t="shared" si="532"/>
        <v>2516</v>
      </c>
      <c r="H1583" s="64">
        <f>'[1]моб.бригады с коэф'!G$20</f>
        <v>0</v>
      </c>
      <c r="I1583" s="64">
        <f>'[1]моб.бригады с коэф'!K$20</f>
        <v>814</v>
      </c>
      <c r="J1583" s="64">
        <f>'[1]моб.бригады с коэф'!O$20</f>
        <v>838</v>
      </c>
      <c r="K1583" s="64">
        <f>'[1]моб.бригады с коэф'!V$20</f>
        <v>864</v>
      </c>
      <c r="L1583" s="63">
        <f t="shared" si="533"/>
        <v>2017.0759618280929</v>
      </c>
      <c r="M1583" s="63">
        <f>'[1]моб.бригады с коэф'!BE$20</f>
        <v>0</v>
      </c>
      <c r="N1583" s="63">
        <f>'[1]моб.бригады с коэф'!BY$20</f>
        <v>652.58339941497115</v>
      </c>
      <c r="O1583" s="63">
        <f>'[1]моб.бригады с коэф'!CS$20</f>
        <v>671.82418760411042</v>
      </c>
      <c r="P1583" s="63">
        <f>'[1]моб.бригады с коэф'!EB$20</f>
        <v>692.66837480901131</v>
      </c>
      <c r="Q1583" s="45">
        <f t="shared" si="527"/>
        <v>0</v>
      </c>
      <c r="R1583" s="45">
        <f t="shared" si="515"/>
        <v>0</v>
      </c>
    </row>
    <row r="1584" spans="2:18" s="41" customFormat="1" ht="29.25" customHeight="1" x14ac:dyDescent="0.25">
      <c r="B1584" s="71"/>
      <c r="C1584" s="50" t="s">
        <v>123</v>
      </c>
      <c r="D1584" s="59" t="s">
        <v>27</v>
      </c>
      <c r="E1584" s="72">
        <f>E1585+E1586+E1587</f>
        <v>5736</v>
      </c>
      <c r="F1584" s="72">
        <f t="shared" ref="F1584:P1584" si="534">F1585+F1586+F1587</f>
        <v>13222.558474349902</v>
      </c>
      <c r="G1584" s="72">
        <f t="shared" si="534"/>
        <v>5736</v>
      </c>
      <c r="H1584" s="72">
        <f t="shared" si="534"/>
        <v>1330</v>
      </c>
      <c r="I1584" s="72">
        <f t="shared" si="534"/>
        <v>1487</v>
      </c>
      <c r="J1584" s="72">
        <f t="shared" si="534"/>
        <v>1429</v>
      </c>
      <c r="K1584" s="72">
        <f t="shared" si="534"/>
        <v>1490</v>
      </c>
      <c r="L1584" s="72">
        <f t="shared" si="534"/>
        <v>13222.558474349898</v>
      </c>
      <c r="M1584" s="72">
        <f t="shared" si="534"/>
        <v>3160.8295820127</v>
      </c>
      <c r="N1584" s="72">
        <f t="shared" si="534"/>
        <v>3411.3333814897996</v>
      </c>
      <c r="O1584" s="72">
        <f t="shared" si="534"/>
        <v>3253.33738831855</v>
      </c>
      <c r="P1584" s="72">
        <f t="shared" si="534"/>
        <v>3397.0581225288497</v>
      </c>
      <c r="Q1584" s="45">
        <f t="shared" si="527"/>
        <v>0</v>
      </c>
      <c r="R1584" s="45">
        <f t="shared" si="515"/>
        <v>0</v>
      </c>
    </row>
    <row r="1585" spans="2:18" s="41" customFormat="1" ht="67.5" customHeight="1" x14ac:dyDescent="0.25">
      <c r="B1585" s="71"/>
      <c r="C1585" s="22" t="s">
        <v>129</v>
      </c>
      <c r="D1585" s="61" t="s">
        <v>27</v>
      </c>
      <c r="E1585" s="73">
        <f>'[1]центры здоровья'!W$10</f>
        <v>3812</v>
      </c>
      <c r="F1585" s="63">
        <f>'[1]центры здоровья'!EF$10</f>
        <v>10963.398679352602</v>
      </c>
      <c r="G1585" s="87">
        <f>SUM(H1585:K1585)</f>
        <v>3812</v>
      </c>
      <c r="H1585" s="87">
        <f>'[1]центры здоровья'!G$10</f>
        <v>922</v>
      </c>
      <c r="I1585" s="87">
        <f>'[1]центры здоровья'!K$10</f>
        <v>984</v>
      </c>
      <c r="J1585" s="87">
        <f>'[1]центры здоровья'!O$10</f>
        <v>945</v>
      </c>
      <c r="K1585" s="64">
        <f>'[1]центры здоровья'!V$10</f>
        <v>961</v>
      </c>
      <c r="L1585" s="63">
        <f>SUM(M1585:P1585)</f>
        <v>10963.398679352598</v>
      </c>
      <c r="M1585" s="63">
        <f>'[1]центры здоровья'!BD$10</f>
        <v>2651.6929649430999</v>
      </c>
      <c r="N1585" s="63">
        <f>'[1]центры здоровья'!BX$10</f>
        <v>2830.0063747331997</v>
      </c>
      <c r="O1585" s="63">
        <f>'[1]центры здоровья'!CR$10</f>
        <v>2717.8414879297497</v>
      </c>
      <c r="P1585" s="63">
        <f>'[1]центры здоровья'!EA$10</f>
        <v>2763.8578517465498</v>
      </c>
      <c r="Q1585" s="45">
        <f t="shared" si="527"/>
        <v>0</v>
      </c>
      <c r="R1585" s="45">
        <f t="shared" si="515"/>
        <v>0</v>
      </c>
    </row>
    <row r="1586" spans="2:18" s="41" customFormat="1" ht="48.75" customHeight="1" x14ac:dyDescent="0.25">
      <c r="B1586" s="71"/>
      <c r="C1586" s="22" t="s">
        <v>130</v>
      </c>
      <c r="D1586" s="61" t="s">
        <v>27</v>
      </c>
      <c r="E1586" s="73">
        <f>'[1]центры здоровья'!W$11</f>
        <v>610</v>
      </c>
      <c r="F1586" s="63">
        <f>'[1]центры здоровья'!EF$11</f>
        <v>1124.9604860714999</v>
      </c>
      <c r="G1586" s="87">
        <f t="shared" ref="G1586:G1587" si="535">SUM(H1586:K1586)</f>
        <v>610</v>
      </c>
      <c r="H1586" s="87">
        <f>'[1]центры здоровья'!G$11</f>
        <v>160</v>
      </c>
      <c r="I1586" s="87">
        <f>'[1]центры здоровья'!K$11</f>
        <v>150</v>
      </c>
      <c r="J1586" s="87">
        <f>'[1]центры здоровья'!O$11</f>
        <v>120</v>
      </c>
      <c r="K1586" s="64">
        <f>'[1]центры здоровья'!V$11</f>
        <v>180</v>
      </c>
      <c r="L1586" s="63">
        <f t="shared" ref="L1586:L1587" si="536">SUM(M1586:P1586)</f>
        <v>1124.9604860714999</v>
      </c>
      <c r="M1586" s="63">
        <f>'[1]центры здоровья'!BD$11</f>
        <v>295.07160290399997</v>
      </c>
      <c r="N1586" s="63">
        <f>'[1]центры здоровья'!BX$11</f>
        <v>276.6296277225</v>
      </c>
      <c r="O1586" s="63">
        <f>'[1]центры здоровья'!CR$11</f>
        <v>221.30370217799998</v>
      </c>
      <c r="P1586" s="63">
        <f>'[1]центры здоровья'!EA$11</f>
        <v>331.95555326700003</v>
      </c>
      <c r="Q1586" s="45">
        <f t="shared" si="527"/>
        <v>0</v>
      </c>
      <c r="R1586" s="45">
        <f t="shared" si="515"/>
        <v>0</v>
      </c>
    </row>
    <row r="1587" spans="2:18" s="41" customFormat="1" ht="29.25" customHeight="1" x14ac:dyDescent="0.25">
      <c r="B1587" s="71"/>
      <c r="C1587" s="22" t="s">
        <v>131</v>
      </c>
      <c r="D1587" s="61" t="s">
        <v>27</v>
      </c>
      <c r="E1587" s="73">
        <f>'[1]центры здоровья'!W$12</f>
        <v>1314</v>
      </c>
      <c r="F1587" s="63">
        <f>'[1]центры здоровья'!EF$12</f>
        <v>1134.1993089258001</v>
      </c>
      <c r="G1587" s="87">
        <f t="shared" si="535"/>
        <v>1314</v>
      </c>
      <c r="H1587" s="87">
        <f>'[1]центры здоровья'!G$12</f>
        <v>248</v>
      </c>
      <c r="I1587" s="87">
        <f>'[1]центры здоровья'!K$12</f>
        <v>353</v>
      </c>
      <c r="J1587" s="87">
        <f>'[1]центры здоровья'!O$12</f>
        <v>364</v>
      </c>
      <c r="K1587" s="64">
        <f>'[1]центры здоровья'!V$12</f>
        <v>349</v>
      </c>
      <c r="L1587" s="63">
        <f t="shared" si="536"/>
        <v>1134.1993089257999</v>
      </c>
      <c r="M1587" s="63">
        <f>'[1]центры здоровья'!BD$12</f>
        <v>214.06501416560002</v>
      </c>
      <c r="N1587" s="63">
        <f>'[1]центры здоровья'!BX$12</f>
        <v>304.69737903409998</v>
      </c>
      <c r="O1587" s="63">
        <f>'[1]центры здоровья'!CR$12</f>
        <v>314.19219821080003</v>
      </c>
      <c r="P1587" s="63">
        <f>'[1]центры здоровья'!EA$12</f>
        <v>301.24471751529995</v>
      </c>
      <c r="Q1587" s="45">
        <f t="shared" si="527"/>
        <v>0</v>
      </c>
      <c r="R1587" s="45">
        <f t="shared" si="515"/>
        <v>0</v>
      </c>
    </row>
    <row r="1588" spans="2:18" s="41" customFormat="1" ht="29.25" customHeight="1" x14ac:dyDescent="0.25">
      <c r="B1588" s="71"/>
      <c r="C1588" s="69" t="s">
        <v>6</v>
      </c>
      <c r="D1588" s="69"/>
      <c r="E1588" s="70">
        <f>E1561+E1567+E1568+E1576+E1584</f>
        <v>34741</v>
      </c>
      <c r="F1588" s="70">
        <f t="shared" ref="F1588:P1588" si="537">F1561+F1567+F1568+F1576+F1584</f>
        <v>33933.433079971452</v>
      </c>
      <c r="G1588" s="70">
        <f t="shared" si="537"/>
        <v>34741</v>
      </c>
      <c r="H1588" s="70">
        <f t="shared" si="537"/>
        <v>6507</v>
      </c>
      <c r="I1588" s="70">
        <f t="shared" si="537"/>
        <v>9050</v>
      </c>
      <c r="J1588" s="70">
        <f t="shared" si="537"/>
        <v>9678</v>
      </c>
      <c r="K1588" s="70">
        <f t="shared" si="537"/>
        <v>9506</v>
      </c>
      <c r="L1588" s="70">
        <f t="shared" si="537"/>
        <v>33933.433079971452</v>
      </c>
      <c r="M1588" s="70">
        <f t="shared" si="537"/>
        <v>7150.3153408909402</v>
      </c>
      <c r="N1588" s="70">
        <f t="shared" si="537"/>
        <v>8755.2324735093407</v>
      </c>
      <c r="O1588" s="70">
        <f t="shared" si="537"/>
        <v>9167.8193616646622</v>
      </c>
      <c r="P1588" s="70">
        <f t="shared" si="537"/>
        <v>8860.0659039065031</v>
      </c>
      <c r="Q1588" s="45">
        <f t="shared" si="527"/>
        <v>0</v>
      </c>
      <c r="R1588" s="45">
        <f t="shared" si="515"/>
        <v>0</v>
      </c>
    </row>
    <row r="1589" spans="2:18" s="41" customFormat="1" ht="29.25" customHeight="1" x14ac:dyDescent="0.25">
      <c r="B1589" s="71" t="s">
        <v>132</v>
      </c>
      <c r="C1589" s="50" t="s">
        <v>25</v>
      </c>
      <c r="D1589" s="59" t="s">
        <v>13</v>
      </c>
      <c r="E1589" s="72">
        <f>'[1]стом обр.'!W$52</f>
        <v>29102</v>
      </c>
      <c r="F1589" s="65">
        <f>'[1]стом обр.'!FE$52</f>
        <v>53573.755391999992</v>
      </c>
      <c r="G1589" s="77">
        <f>H1589+I1589+J1589+K1589</f>
        <v>29102</v>
      </c>
      <c r="H1589" s="66">
        <f>'[1]стом обр.'!G$52</f>
        <v>7275</v>
      </c>
      <c r="I1589" s="66">
        <f>'[1]стом обр.'!K$52</f>
        <v>7275</v>
      </c>
      <c r="J1589" s="66">
        <f>'[1]стом обр.'!O$52</f>
        <v>7275</v>
      </c>
      <c r="K1589" s="66">
        <f>'[1]стом обр.'!V$52</f>
        <v>7277</v>
      </c>
      <c r="L1589" s="65">
        <f>M1589+N1589+O1589+P1589</f>
        <v>53573.755391999985</v>
      </c>
      <c r="M1589" s="65">
        <f>'[1]стом обр.'!CC$52</f>
        <v>13392.518399999997</v>
      </c>
      <c r="N1589" s="65">
        <f>'[1]стом обр.'!CW$52</f>
        <v>13392.518399999997</v>
      </c>
      <c r="O1589" s="65">
        <f>'[1]стом обр.'!DQ$52</f>
        <v>13392.518399999997</v>
      </c>
      <c r="P1589" s="65">
        <f>'[1]стом обр.'!EZ$52</f>
        <v>13396.200191999998</v>
      </c>
      <c r="Q1589" s="45">
        <f t="shared" si="527"/>
        <v>0</v>
      </c>
      <c r="R1589" s="45">
        <f t="shared" si="515"/>
        <v>0</v>
      </c>
    </row>
    <row r="1590" spans="2:18" s="41" customFormat="1" ht="29.25" customHeight="1" x14ac:dyDescent="0.25">
      <c r="B1590" s="71"/>
      <c r="C1590" s="50" t="s">
        <v>39</v>
      </c>
      <c r="D1590" s="59" t="s">
        <v>30</v>
      </c>
      <c r="E1590" s="72">
        <f>E1591+E1592</f>
        <v>57657</v>
      </c>
      <c r="F1590" s="72">
        <f t="shared" ref="F1590:P1590" si="538">F1591+F1592</f>
        <v>40732.467468287658</v>
      </c>
      <c r="G1590" s="72">
        <f t="shared" si="538"/>
        <v>57657</v>
      </c>
      <c r="H1590" s="72">
        <f t="shared" si="538"/>
        <v>12950</v>
      </c>
      <c r="I1590" s="72">
        <f t="shared" si="538"/>
        <v>14023</v>
      </c>
      <c r="J1590" s="72">
        <f t="shared" si="538"/>
        <v>14296</v>
      </c>
      <c r="K1590" s="72">
        <f t="shared" si="538"/>
        <v>16388</v>
      </c>
      <c r="L1590" s="72">
        <f t="shared" si="538"/>
        <v>40732.46746828765</v>
      </c>
      <c r="M1590" s="72">
        <f t="shared" si="538"/>
        <v>9140.1602187832596</v>
      </c>
      <c r="N1590" s="72">
        <f t="shared" si="538"/>
        <v>9899.1797208951757</v>
      </c>
      <c r="O1590" s="72">
        <f t="shared" si="538"/>
        <v>10095.06236580927</v>
      </c>
      <c r="P1590" s="72">
        <f t="shared" si="538"/>
        <v>11598.06516279995</v>
      </c>
      <c r="Q1590" s="45">
        <f t="shared" si="527"/>
        <v>0</v>
      </c>
      <c r="R1590" s="45">
        <f t="shared" si="515"/>
        <v>0</v>
      </c>
    </row>
    <row r="1591" spans="2:18" s="41" customFormat="1" ht="29.25" customHeight="1" x14ac:dyDescent="0.25">
      <c r="B1591" s="71"/>
      <c r="C1591" s="5" t="s">
        <v>40</v>
      </c>
      <c r="D1591" s="61" t="s">
        <v>30</v>
      </c>
      <c r="E1591" s="73">
        <f>'[1]проф.пос. по стом. '!W$71</f>
        <v>33384</v>
      </c>
      <c r="F1591" s="63">
        <f>'[1]проф.пос. по стом. '!EW$71</f>
        <v>24066.994492473495</v>
      </c>
      <c r="G1591" s="64">
        <f>SUM(H1591:K1591)</f>
        <v>33384</v>
      </c>
      <c r="H1591" s="64">
        <f>'[1]проф.пос. по стом. '!G$71</f>
        <v>7250</v>
      </c>
      <c r="I1591" s="64">
        <f>'[1]проф.пос. по стом. '!K$71</f>
        <v>7900</v>
      </c>
      <c r="J1591" s="64">
        <f>'[1]проф.пос. по стом. '!O$71</f>
        <v>8146</v>
      </c>
      <c r="K1591" s="64">
        <f>'[1]проф.пос. по стом. '!V$71</f>
        <v>10088</v>
      </c>
      <c r="L1591" s="63">
        <f>SUM(M1591:P1591)</f>
        <v>24066.994492473492</v>
      </c>
      <c r="M1591" s="63">
        <f>'[1]проф.пос. по стом. '!BU$71</f>
        <v>5226.6268293323992</v>
      </c>
      <c r="N1591" s="63">
        <f>'[1]проф.пос. по стом. '!CO$71</f>
        <v>5695.2209588587521</v>
      </c>
      <c r="O1591" s="63">
        <f>'[1]проф.пос. по стом. '!DI$71</f>
        <v>5872.5658140333426</v>
      </c>
      <c r="P1591" s="63">
        <f>'[1]проф.пос. по стом. '!ER$71</f>
        <v>7272.580890248998</v>
      </c>
      <c r="Q1591" s="45">
        <f t="shared" si="527"/>
        <v>0</v>
      </c>
      <c r="R1591" s="45">
        <f t="shared" si="515"/>
        <v>0</v>
      </c>
    </row>
    <row r="1592" spans="2:18" s="41" customFormat="1" ht="29.25" customHeight="1" x14ac:dyDescent="0.25">
      <c r="B1592" s="71"/>
      <c r="C1592" s="5" t="s">
        <v>41</v>
      </c>
      <c r="D1592" s="61" t="s">
        <v>30</v>
      </c>
      <c r="E1592" s="73">
        <f>'[1]проф.пос. по стом. '!W$72</f>
        <v>24273</v>
      </c>
      <c r="F1592" s="63">
        <f>'[1]проф.пос. по стом. '!EW$72</f>
        <v>16665.472975814162</v>
      </c>
      <c r="G1592" s="64">
        <f>SUM(H1592:K1592)</f>
        <v>24273</v>
      </c>
      <c r="H1592" s="64">
        <f>'[1]проф.пос. по стом. '!G$72</f>
        <v>5700</v>
      </c>
      <c r="I1592" s="64">
        <f>'[1]проф.пос. по стом. '!K$72</f>
        <v>6123</v>
      </c>
      <c r="J1592" s="64">
        <f>'[1]проф.пос. по стом. '!O$72</f>
        <v>6150</v>
      </c>
      <c r="K1592" s="64">
        <f>'[1]проф.пос. по стом. '!V$72</f>
        <v>6300</v>
      </c>
      <c r="L1592" s="63">
        <f>SUM(M1592:P1592)</f>
        <v>16665.472975814162</v>
      </c>
      <c r="M1592" s="63">
        <f>'[1]проф.пос. по стом. '!BU$72</f>
        <v>3913.5333894508608</v>
      </c>
      <c r="N1592" s="63">
        <f>'[1]проф.пос. по стом. '!CO$72</f>
        <v>4203.9587620364236</v>
      </c>
      <c r="O1592" s="63">
        <f>'[1]проф.пос. по стом. '!DI$72</f>
        <v>4222.4965517759274</v>
      </c>
      <c r="P1592" s="63">
        <f>'[1]проф.пос. по стом. '!ER$72</f>
        <v>4325.4842725509516</v>
      </c>
      <c r="Q1592" s="45">
        <f t="shared" si="527"/>
        <v>0</v>
      </c>
      <c r="R1592" s="45">
        <f t="shared" ref="R1592:R1640" si="539">F1592-L1592</f>
        <v>0</v>
      </c>
    </row>
    <row r="1593" spans="2:18" s="41" customFormat="1" ht="29.25" customHeight="1" x14ac:dyDescent="0.25">
      <c r="B1593" s="71"/>
      <c r="C1593" s="69" t="s">
        <v>6</v>
      </c>
      <c r="D1593" s="69"/>
      <c r="E1593" s="70">
        <f>E1589+E1590</f>
        <v>86759</v>
      </c>
      <c r="F1593" s="70">
        <f t="shared" ref="F1593:P1593" si="540">F1589+F1590</f>
        <v>94306.222860287642</v>
      </c>
      <c r="G1593" s="70">
        <f t="shared" si="540"/>
        <v>86759</v>
      </c>
      <c r="H1593" s="70">
        <f t="shared" si="540"/>
        <v>20225</v>
      </c>
      <c r="I1593" s="70">
        <f t="shared" si="540"/>
        <v>21298</v>
      </c>
      <c r="J1593" s="70">
        <f t="shared" si="540"/>
        <v>21571</v>
      </c>
      <c r="K1593" s="70">
        <f t="shared" si="540"/>
        <v>23665</v>
      </c>
      <c r="L1593" s="70">
        <f t="shared" si="540"/>
        <v>94306.222860287642</v>
      </c>
      <c r="M1593" s="70">
        <f t="shared" si="540"/>
        <v>22532.678618783255</v>
      </c>
      <c r="N1593" s="70">
        <f t="shared" si="540"/>
        <v>23291.698120895173</v>
      </c>
      <c r="O1593" s="70">
        <f t="shared" si="540"/>
        <v>23487.580765809267</v>
      </c>
      <c r="P1593" s="70">
        <f t="shared" si="540"/>
        <v>24994.265354799951</v>
      </c>
      <c r="Q1593" s="45">
        <f t="shared" si="527"/>
        <v>0</v>
      </c>
      <c r="R1593" s="45">
        <f t="shared" si="539"/>
        <v>0</v>
      </c>
    </row>
    <row r="1594" spans="2:18" s="41" customFormat="1" ht="29.25" customHeight="1" x14ac:dyDescent="0.25">
      <c r="B1594" s="71" t="s">
        <v>133</v>
      </c>
      <c r="C1594" s="50" t="s">
        <v>12</v>
      </c>
      <c r="D1594" s="59" t="s">
        <v>13</v>
      </c>
      <c r="E1594" s="72">
        <f>E1595</f>
        <v>0</v>
      </c>
      <c r="F1594" s="72">
        <f t="shared" ref="F1594:P1594" si="541">F1595</f>
        <v>0</v>
      </c>
      <c r="G1594" s="72">
        <f t="shared" si="541"/>
        <v>0</v>
      </c>
      <c r="H1594" s="72">
        <f t="shared" si="541"/>
        <v>0</v>
      </c>
      <c r="I1594" s="72">
        <f t="shared" si="541"/>
        <v>0</v>
      </c>
      <c r="J1594" s="72">
        <f t="shared" si="541"/>
        <v>0</v>
      </c>
      <c r="K1594" s="72">
        <f t="shared" si="541"/>
        <v>0</v>
      </c>
      <c r="L1594" s="72">
        <f t="shared" si="541"/>
        <v>0</v>
      </c>
      <c r="M1594" s="72">
        <f t="shared" si="541"/>
        <v>0</v>
      </c>
      <c r="N1594" s="72">
        <f t="shared" si="541"/>
        <v>0</v>
      </c>
      <c r="O1594" s="72">
        <f t="shared" si="541"/>
        <v>0</v>
      </c>
      <c r="P1594" s="72">
        <f t="shared" si="541"/>
        <v>0</v>
      </c>
      <c r="Q1594" s="45">
        <f t="shared" si="527"/>
        <v>0</v>
      </c>
      <c r="R1594" s="45">
        <f t="shared" si="539"/>
        <v>0</v>
      </c>
    </row>
    <row r="1595" spans="2:18" s="41" customFormat="1" ht="29.25" customHeight="1" x14ac:dyDescent="0.25">
      <c r="B1595" s="71"/>
      <c r="C1595" s="1" t="s">
        <v>134</v>
      </c>
      <c r="D1595" s="61" t="s">
        <v>13</v>
      </c>
      <c r="E1595" s="73">
        <f>[1]заб.без.стом.!W$368</f>
        <v>0</v>
      </c>
      <c r="F1595" s="63">
        <f>[1]заб.без.стом.!EQ$368</f>
        <v>0</v>
      </c>
      <c r="G1595" s="64">
        <f>SUM(H1595:K1595)</f>
        <v>0</v>
      </c>
      <c r="H1595" s="64">
        <f>[1]заб.без.стом.!G$368</f>
        <v>0</v>
      </c>
      <c r="I1595" s="64">
        <f>[1]заб.без.стом.!K$368</f>
        <v>0</v>
      </c>
      <c r="J1595" s="64">
        <f>[1]заб.без.стом.!O$368</f>
        <v>0</v>
      </c>
      <c r="K1595" s="64">
        <f>[1]заб.без.стом.!V$368</f>
        <v>0</v>
      </c>
      <c r="L1595" s="63">
        <f>SUM(M1595:P1595)</f>
        <v>0</v>
      </c>
      <c r="M1595" s="63">
        <f>[1]заб.без.стом.!BO$368</f>
        <v>0</v>
      </c>
      <c r="N1595" s="63">
        <f>[1]заб.без.стом.!CI$368</f>
        <v>0</v>
      </c>
      <c r="O1595" s="63">
        <f>[1]заб.без.стом.!DC$368</f>
        <v>0</v>
      </c>
      <c r="P1595" s="63">
        <f>[1]заб.без.стом.!EL$368</f>
        <v>0</v>
      </c>
      <c r="Q1595" s="45">
        <f t="shared" si="527"/>
        <v>0</v>
      </c>
      <c r="R1595" s="45">
        <f t="shared" si="539"/>
        <v>0</v>
      </c>
    </row>
    <row r="1596" spans="2:18" s="41" customFormat="1" ht="29.25" customHeight="1" x14ac:dyDescent="0.25">
      <c r="B1596" s="71"/>
      <c r="C1596" s="50" t="s">
        <v>36</v>
      </c>
      <c r="D1596" s="59" t="s">
        <v>30</v>
      </c>
      <c r="E1596" s="72">
        <f>E1597</f>
        <v>0</v>
      </c>
      <c r="F1596" s="72">
        <f t="shared" ref="F1596:P1596" si="542">F1597</f>
        <v>0</v>
      </c>
      <c r="G1596" s="72">
        <f t="shared" si="542"/>
        <v>0</v>
      </c>
      <c r="H1596" s="72">
        <f t="shared" si="542"/>
        <v>0</v>
      </c>
      <c r="I1596" s="72">
        <f t="shared" si="542"/>
        <v>0</v>
      </c>
      <c r="J1596" s="72">
        <f t="shared" si="542"/>
        <v>0</v>
      </c>
      <c r="K1596" s="72">
        <f t="shared" si="542"/>
        <v>0</v>
      </c>
      <c r="L1596" s="72">
        <f t="shared" si="542"/>
        <v>0</v>
      </c>
      <c r="M1596" s="72">
        <f t="shared" si="542"/>
        <v>0</v>
      </c>
      <c r="N1596" s="72">
        <f t="shared" si="542"/>
        <v>0</v>
      </c>
      <c r="O1596" s="72">
        <f t="shared" si="542"/>
        <v>0</v>
      </c>
      <c r="P1596" s="72">
        <f t="shared" si="542"/>
        <v>0</v>
      </c>
      <c r="Q1596" s="45">
        <f t="shared" si="527"/>
        <v>0</v>
      </c>
      <c r="R1596" s="45">
        <f t="shared" si="539"/>
        <v>0</v>
      </c>
    </row>
    <row r="1597" spans="2:18" s="41" customFormat="1" ht="29.25" customHeight="1" x14ac:dyDescent="0.25">
      <c r="B1597" s="71"/>
      <c r="C1597" s="1" t="s">
        <v>134</v>
      </c>
      <c r="D1597" s="61" t="s">
        <v>30</v>
      </c>
      <c r="E1597" s="73">
        <f>'[1]разовые без стом'!W$328</f>
        <v>0</v>
      </c>
      <c r="F1597" s="63">
        <f>'[1]разовые без стом'!ER$328</f>
        <v>0</v>
      </c>
      <c r="G1597" s="64">
        <f>SUM(H1597:K1597)</f>
        <v>0</v>
      </c>
      <c r="H1597" s="64">
        <f>'[1]разовые без стом'!G$328</f>
        <v>0</v>
      </c>
      <c r="I1597" s="64">
        <f>'[1]разовые без стом'!K$328</f>
        <v>0</v>
      </c>
      <c r="J1597" s="64">
        <f>'[1]разовые без стом'!O$328</f>
        <v>0</v>
      </c>
      <c r="K1597" s="64">
        <f>'[1]разовые без стом'!V$328</f>
        <v>0</v>
      </c>
      <c r="L1597" s="63">
        <f>SUM(M1597:P1597)</f>
        <v>0</v>
      </c>
      <c r="M1597" s="63">
        <f>'[1]разовые без стом'!BL$328</f>
        <v>0</v>
      </c>
      <c r="N1597" s="63">
        <f>'[1]разовые без стом'!CH$328</f>
        <v>0</v>
      </c>
      <c r="O1597" s="63">
        <f>'[1]разовые без стом'!DD$328</f>
        <v>0</v>
      </c>
      <c r="P1597" s="63">
        <f>'[1]разовые без стом'!EM$328</f>
        <v>0</v>
      </c>
      <c r="Q1597" s="45">
        <f t="shared" si="527"/>
        <v>0</v>
      </c>
      <c r="R1597" s="45">
        <f t="shared" si="539"/>
        <v>0</v>
      </c>
    </row>
    <row r="1598" spans="2:18" s="41" customFormat="1" ht="27" customHeight="1" x14ac:dyDescent="0.25">
      <c r="B1598" s="71"/>
      <c r="C1598" s="17" t="s">
        <v>135</v>
      </c>
      <c r="D1598" s="59" t="s">
        <v>136</v>
      </c>
      <c r="E1598" s="72">
        <f>E1599+E1600</f>
        <v>14918</v>
      </c>
      <c r="F1598" s="72">
        <f t="shared" ref="F1598:P1598" si="543">F1599+F1600</f>
        <v>106570.071948</v>
      </c>
      <c r="G1598" s="72">
        <f t="shared" si="543"/>
        <v>14918</v>
      </c>
      <c r="H1598" s="72">
        <f t="shared" si="543"/>
        <v>4845</v>
      </c>
      <c r="I1598" s="72">
        <f t="shared" si="543"/>
        <v>4809</v>
      </c>
      <c r="J1598" s="72">
        <f t="shared" si="543"/>
        <v>3552</v>
      </c>
      <c r="K1598" s="72">
        <f t="shared" si="543"/>
        <v>1712</v>
      </c>
      <c r="L1598" s="72">
        <f t="shared" si="543"/>
        <v>106570.07194799998</v>
      </c>
      <c r="M1598" s="72">
        <f t="shared" si="543"/>
        <v>34631.682089999995</v>
      </c>
      <c r="N1598" s="72">
        <f t="shared" si="543"/>
        <v>34374.356897999998</v>
      </c>
      <c r="O1598" s="72">
        <f t="shared" si="543"/>
        <v>25358.104719999999</v>
      </c>
      <c r="P1598" s="72">
        <f t="shared" si="543"/>
        <v>12205.928239999999</v>
      </c>
      <c r="Q1598" s="45">
        <f t="shared" si="527"/>
        <v>0</v>
      </c>
      <c r="R1598" s="45">
        <f t="shared" si="539"/>
        <v>0</v>
      </c>
    </row>
    <row r="1599" spans="2:18" s="84" customFormat="1" ht="27" customHeight="1" x14ac:dyDescent="0.25">
      <c r="B1599" s="71"/>
      <c r="C1599" s="24" t="s">
        <v>137</v>
      </c>
      <c r="D1599" s="61" t="s">
        <v>136</v>
      </c>
      <c r="E1599" s="78">
        <f>[1]гемодиализ!$W$15</f>
        <v>184</v>
      </c>
      <c r="F1599" s="79">
        <f>[1]гемодиализ!$FC$15</f>
        <v>1252.5891999999999</v>
      </c>
      <c r="G1599" s="64">
        <f t="shared" ref="G1599:G1600" si="544">SUM(H1599:K1599)</f>
        <v>184</v>
      </c>
      <c r="H1599" s="90">
        <f>[1]гемодиализ!$G$15</f>
        <v>0</v>
      </c>
      <c r="I1599" s="90">
        <f>[1]гемодиализ!$K$15</f>
        <v>0</v>
      </c>
      <c r="J1599" s="90">
        <f>[1]гемодиализ!$O$15</f>
        <v>92</v>
      </c>
      <c r="K1599" s="90">
        <f>[1]гемодиализ!$V$15</f>
        <v>92</v>
      </c>
      <c r="L1599" s="63">
        <f t="shared" ref="L1599:L1600" si="545">SUM(M1599:P1599)</f>
        <v>1252.5891999999999</v>
      </c>
      <c r="M1599" s="79">
        <f>[1]гемодиализ!$BV$15</f>
        <v>0</v>
      </c>
      <c r="N1599" s="79">
        <f>[1]гемодиализ!$CP$15</f>
        <v>0</v>
      </c>
      <c r="O1599" s="79">
        <f>[1]гемодиализ!$DJ$15</f>
        <v>626.29459999999995</v>
      </c>
      <c r="P1599" s="79">
        <f>[1]гемодиализ!$ES$15</f>
        <v>626.29459999999995</v>
      </c>
      <c r="Q1599" s="45">
        <f t="shared" si="527"/>
        <v>0</v>
      </c>
      <c r="R1599" s="45">
        <f t="shared" si="539"/>
        <v>0</v>
      </c>
    </row>
    <row r="1600" spans="2:18" s="84" customFormat="1" ht="42" customHeight="1" x14ac:dyDescent="0.25">
      <c r="B1600" s="71"/>
      <c r="C1600" s="24" t="s">
        <v>101</v>
      </c>
      <c r="D1600" s="61" t="s">
        <v>136</v>
      </c>
      <c r="E1600" s="78">
        <f>[1]гемодиализ!$W$16</f>
        <v>14734</v>
      </c>
      <c r="F1600" s="79">
        <f>[1]гемодиализ!$FC$16</f>
        <v>105317.48274799999</v>
      </c>
      <c r="G1600" s="64">
        <f t="shared" si="544"/>
        <v>14734</v>
      </c>
      <c r="H1600" s="90">
        <f>[1]гемодиализ!$G$16</f>
        <v>4845</v>
      </c>
      <c r="I1600" s="90">
        <f>[1]гемодиализ!$K$16</f>
        <v>4809</v>
      </c>
      <c r="J1600" s="90">
        <f>[1]гемодиализ!$O$16</f>
        <v>3460</v>
      </c>
      <c r="K1600" s="90">
        <f>[1]гемодиализ!$V$16</f>
        <v>1620</v>
      </c>
      <c r="L1600" s="63">
        <f t="shared" si="545"/>
        <v>105317.48274799998</v>
      </c>
      <c r="M1600" s="79">
        <f>[1]гемодиализ!$BV$16</f>
        <v>34631.682089999995</v>
      </c>
      <c r="N1600" s="79">
        <f>[1]гемодиализ!$CP$16</f>
        <v>34374.356897999998</v>
      </c>
      <c r="O1600" s="79">
        <f>[1]гемодиализ!$DJ$16</f>
        <v>24731.810119999998</v>
      </c>
      <c r="P1600" s="79">
        <f>[1]гемодиализ!$ES$16</f>
        <v>11579.63364</v>
      </c>
      <c r="Q1600" s="45">
        <f t="shared" si="527"/>
        <v>0</v>
      </c>
      <c r="R1600" s="45">
        <f t="shared" si="539"/>
        <v>0</v>
      </c>
    </row>
    <row r="1601" spans="2:18" s="41" customFormat="1" ht="29.25" customHeight="1" x14ac:dyDescent="0.25">
      <c r="B1601" s="71"/>
      <c r="C1601" s="69" t="s">
        <v>6</v>
      </c>
      <c r="D1601" s="69"/>
      <c r="E1601" s="70">
        <f>E1594+E1596+E1598</f>
        <v>14918</v>
      </c>
      <c r="F1601" s="70">
        <f t="shared" ref="F1601:P1601" si="546">F1594+F1596+F1598</f>
        <v>106570.071948</v>
      </c>
      <c r="G1601" s="70">
        <f t="shared" si="546"/>
        <v>14918</v>
      </c>
      <c r="H1601" s="70">
        <f t="shared" si="546"/>
        <v>4845</v>
      </c>
      <c r="I1601" s="70">
        <f t="shared" si="546"/>
        <v>4809</v>
      </c>
      <c r="J1601" s="70">
        <f t="shared" si="546"/>
        <v>3552</v>
      </c>
      <c r="K1601" s="70">
        <f t="shared" si="546"/>
        <v>1712</v>
      </c>
      <c r="L1601" s="70">
        <f t="shared" si="546"/>
        <v>106570.07194799998</v>
      </c>
      <c r="M1601" s="70">
        <f t="shared" si="546"/>
        <v>34631.682089999995</v>
      </c>
      <c r="N1601" s="70">
        <f t="shared" si="546"/>
        <v>34374.356897999998</v>
      </c>
      <c r="O1601" s="70">
        <f t="shared" si="546"/>
        <v>25358.104719999999</v>
      </c>
      <c r="P1601" s="70">
        <f t="shared" si="546"/>
        <v>12205.928239999999</v>
      </c>
      <c r="Q1601" s="45">
        <f t="shared" si="527"/>
        <v>0</v>
      </c>
      <c r="R1601" s="45">
        <f t="shared" si="539"/>
        <v>0</v>
      </c>
    </row>
    <row r="1602" spans="2:18" s="41" customFormat="1" ht="29.25" customHeight="1" x14ac:dyDescent="0.25">
      <c r="B1602" s="71" t="s">
        <v>138</v>
      </c>
      <c r="C1602" s="50" t="s">
        <v>12</v>
      </c>
      <c r="D1602" s="59" t="s">
        <v>13</v>
      </c>
      <c r="E1602" s="72">
        <f>E1603+E1604</f>
        <v>673</v>
      </c>
      <c r="F1602" s="72">
        <f t="shared" ref="F1602:P1602" si="547">F1603+F1604</f>
        <v>1709.6771577499999</v>
      </c>
      <c r="G1602" s="72">
        <f t="shared" si="547"/>
        <v>673</v>
      </c>
      <c r="H1602" s="72">
        <f t="shared" si="547"/>
        <v>47</v>
      </c>
      <c r="I1602" s="72">
        <f t="shared" si="547"/>
        <v>75</v>
      </c>
      <c r="J1602" s="72">
        <f t="shared" si="547"/>
        <v>292</v>
      </c>
      <c r="K1602" s="72">
        <f t="shared" si="547"/>
        <v>259</v>
      </c>
      <c r="L1602" s="72">
        <f t="shared" si="547"/>
        <v>1709.6771577499999</v>
      </c>
      <c r="M1602" s="72">
        <f t="shared" si="547"/>
        <v>112.76430615000001</v>
      </c>
      <c r="N1602" s="72">
        <f t="shared" si="547"/>
        <v>175.43308575</v>
      </c>
      <c r="O1602" s="72">
        <f t="shared" si="547"/>
        <v>748.42672779999998</v>
      </c>
      <c r="P1602" s="72">
        <f t="shared" si="547"/>
        <v>673.05303804999994</v>
      </c>
      <c r="Q1602" s="45">
        <f t="shared" si="527"/>
        <v>0</v>
      </c>
      <c r="R1602" s="45">
        <f t="shared" si="539"/>
        <v>0</v>
      </c>
    </row>
    <row r="1603" spans="2:18" s="41" customFormat="1" ht="29.25" customHeight="1" x14ac:dyDescent="0.25">
      <c r="B1603" s="71"/>
      <c r="C1603" s="1" t="s">
        <v>20</v>
      </c>
      <c r="D1603" s="61" t="s">
        <v>13</v>
      </c>
      <c r="E1603" s="73">
        <f>[1]заб.без.стом.!W$362</f>
        <v>270</v>
      </c>
      <c r="F1603" s="63">
        <f>[1]заб.без.стом.!EQ$362</f>
        <v>604.30608900000004</v>
      </c>
      <c r="G1603" s="64">
        <f>SUM(H1603:K1603)</f>
        <v>270</v>
      </c>
      <c r="H1603" s="64">
        <f>[1]заб.без.стом.!G$362</f>
        <v>32</v>
      </c>
      <c r="I1603" s="64">
        <f>[1]заб.без.стом.!K$362</f>
        <v>60</v>
      </c>
      <c r="J1603" s="64">
        <f>[1]заб.без.стом.!O$362</f>
        <v>104</v>
      </c>
      <c r="K1603" s="64">
        <f>[1]заб.без.стом.!V$362</f>
        <v>74</v>
      </c>
      <c r="L1603" s="63">
        <f>SUM(M1603:P1603)</f>
        <v>604.30608900000004</v>
      </c>
      <c r="M1603" s="63">
        <f>[1]заб.без.стом.!BO$362</f>
        <v>71.621462399999999</v>
      </c>
      <c r="N1603" s="63">
        <f>[1]заб.без.стом.!CI$362</f>
        <v>134.29024200000001</v>
      </c>
      <c r="O1603" s="63">
        <f>[1]заб.без.стом.!DC$362</f>
        <v>232.76975279999999</v>
      </c>
      <c r="P1603" s="63">
        <f>[1]заб.без.стом.!EL$362</f>
        <v>165.62463180000003</v>
      </c>
      <c r="Q1603" s="45">
        <f t="shared" si="527"/>
        <v>0</v>
      </c>
      <c r="R1603" s="45">
        <f t="shared" si="539"/>
        <v>0</v>
      </c>
    </row>
    <row r="1604" spans="2:18" s="41" customFormat="1" ht="29.25" customHeight="1" x14ac:dyDescent="0.25">
      <c r="B1604" s="71"/>
      <c r="C1604" s="1" t="s">
        <v>14</v>
      </c>
      <c r="D1604" s="61" t="s">
        <v>13</v>
      </c>
      <c r="E1604" s="73">
        <f>[1]заб.без.стом.!W$363</f>
        <v>403</v>
      </c>
      <c r="F1604" s="63">
        <f>[1]заб.без.стом.!EQ$363</f>
        <v>1105.3710687499999</v>
      </c>
      <c r="G1604" s="64">
        <f>SUM(H1604:K1604)</f>
        <v>403</v>
      </c>
      <c r="H1604" s="64">
        <f>[1]заб.без.стом.!G$363</f>
        <v>15</v>
      </c>
      <c r="I1604" s="64">
        <f>[1]заб.без.стом.!K$363</f>
        <v>15</v>
      </c>
      <c r="J1604" s="64">
        <f>[1]заб.без.стом.!O$363</f>
        <v>188</v>
      </c>
      <c r="K1604" s="64">
        <f>[1]заб.без.стом.!V$363</f>
        <v>185</v>
      </c>
      <c r="L1604" s="63">
        <f>SUM(M1604:P1604)</f>
        <v>1105.3710687499999</v>
      </c>
      <c r="M1604" s="63">
        <f>[1]заб.без.стом.!BO$363</f>
        <v>41.142843750000004</v>
      </c>
      <c r="N1604" s="63">
        <f>[1]заб.без.стом.!CI$363</f>
        <v>41.142843750000004</v>
      </c>
      <c r="O1604" s="63">
        <f>[1]заб.без.стом.!DC$363</f>
        <v>515.65697499999999</v>
      </c>
      <c r="P1604" s="63">
        <f>[1]заб.без.стом.!EL$363</f>
        <v>507.42840624999997</v>
      </c>
      <c r="Q1604" s="45">
        <f t="shared" si="527"/>
        <v>0</v>
      </c>
      <c r="R1604" s="45">
        <f t="shared" si="539"/>
        <v>0</v>
      </c>
    </row>
    <row r="1605" spans="2:18" s="41" customFormat="1" ht="29.25" customHeight="1" x14ac:dyDescent="0.25">
      <c r="B1605" s="71"/>
      <c r="C1605" s="69" t="s">
        <v>6</v>
      </c>
      <c r="D1605" s="69"/>
      <c r="E1605" s="70">
        <f>E1602</f>
        <v>673</v>
      </c>
      <c r="F1605" s="70">
        <f t="shared" ref="F1605:P1605" si="548">F1602</f>
        <v>1709.6771577499999</v>
      </c>
      <c r="G1605" s="70">
        <f t="shared" si="548"/>
        <v>673</v>
      </c>
      <c r="H1605" s="70">
        <f t="shared" si="548"/>
        <v>47</v>
      </c>
      <c r="I1605" s="70">
        <f t="shared" si="548"/>
        <v>75</v>
      </c>
      <c r="J1605" s="70">
        <f t="shared" si="548"/>
        <v>292</v>
      </c>
      <c r="K1605" s="70">
        <f t="shared" si="548"/>
        <v>259</v>
      </c>
      <c r="L1605" s="70">
        <f t="shared" si="548"/>
        <v>1709.6771577499999</v>
      </c>
      <c r="M1605" s="70">
        <f t="shared" si="548"/>
        <v>112.76430615000001</v>
      </c>
      <c r="N1605" s="70">
        <f t="shared" si="548"/>
        <v>175.43308575</v>
      </c>
      <c r="O1605" s="70">
        <f t="shared" si="548"/>
        <v>748.42672779999998</v>
      </c>
      <c r="P1605" s="70">
        <f t="shared" si="548"/>
        <v>673.05303804999994</v>
      </c>
      <c r="Q1605" s="45">
        <f t="shared" si="527"/>
        <v>0</v>
      </c>
      <c r="R1605" s="45">
        <f t="shared" si="539"/>
        <v>0</v>
      </c>
    </row>
    <row r="1606" spans="2:18" s="41" customFormat="1" ht="29.25" customHeight="1" x14ac:dyDescent="0.25">
      <c r="B1606" s="71" t="s">
        <v>139</v>
      </c>
      <c r="C1606" s="50" t="s">
        <v>12</v>
      </c>
      <c r="D1606" s="59" t="s">
        <v>13</v>
      </c>
      <c r="E1606" s="72">
        <f>SUM(E1607:E1608)</f>
        <v>283</v>
      </c>
      <c r="F1606" s="72">
        <f t="shared" ref="F1606:P1606" si="549">SUM(F1607:F1608)</f>
        <v>966.11127224999996</v>
      </c>
      <c r="G1606" s="72">
        <f t="shared" si="549"/>
        <v>283</v>
      </c>
      <c r="H1606" s="72">
        <f t="shared" si="549"/>
        <v>58</v>
      </c>
      <c r="I1606" s="72">
        <f t="shared" si="549"/>
        <v>75</v>
      </c>
      <c r="J1606" s="72">
        <f t="shared" si="549"/>
        <v>75</v>
      </c>
      <c r="K1606" s="72">
        <f t="shared" si="549"/>
        <v>75</v>
      </c>
      <c r="L1606" s="72">
        <f t="shared" si="549"/>
        <v>966.11127224999996</v>
      </c>
      <c r="M1606" s="72">
        <f t="shared" si="549"/>
        <v>198.00160349999996</v>
      </c>
      <c r="N1606" s="72">
        <f t="shared" si="549"/>
        <v>256.03655624999999</v>
      </c>
      <c r="O1606" s="72">
        <f t="shared" si="549"/>
        <v>256.03655624999999</v>
      </c>
      <c r="P1606" s="72">
        <f t="shared" si="549"/>
        <v>256.03655624999999</v>
      </c>
      <c r="Q1606" s="45">
        <f t="shared" si="527"/>
        <v>0</v>
      </c>
      <c r="R1606" s="45">
        <f t="shared" si="539"/>
        <v>0</v>
      </c>
    </row>
    <row r="1607" spans="2:18" s="41" customFormat="1" ht="29.25" customHeight="1" x14ac:dyDescent="0.25">
      <c r="B1607" s="71"/>
      <c r="C1607" s="1" t="s">
        <v>15</v>
      </c>
      <c r="D1607" s="61" t="s">
        <v>13</v>
      </c>
      <c r="E1607" s="73">
        <f>[1]заб.без.стом.!W$365</f>
        <v>0</v>
      </c>
      <c r="F1607" s="63">
        <f>[1]заб.без.стом.!EQ$365</f>
        <v>0</v>
      </c>
      <c r="G1607" s="64">
        <f>SUM(H1607:K1607)</f>
        <v>0</v>
      </c>
      <c r="H1607" s="64">
        <f>[1]заб.без.стом.!G$365</f>
        <v>0</v>
      </c>
      <c r="I1607" s="64">
        <f>[1]заб.без.стом.!K$365</f>
        <v>0</v>
      </c>
      <c r="J1607" s="64">
        <f>[1]заб.без.стом.!O$365</f>
        <v>0</v>
      </c>
      <c r="K1607" s="64">
        <f>[1]заб.без.стом.!V$365</f>
        <v>0</v>
      </c>
      <c r="L1607" s="63">
        <f>SUM(M1607:P1607)</f>
        <v>0</v>
      </c>
      <c r="M1607" s="63">
        <f>[1]заб.без.стом.!BO$365</f>
        <v>0</v>
      </c>
      <c r="N1607" s="63">
        <f>[1]заб.без.стом.!CI$365</f>
        <v>0</v>
      </c>
      <c r="O1607" s="63">
        <f>[1]заб.без.стом.!DC$365</f>
        <v>0</v>
      </c>
      <c r="P1607" s="63">
        <f>[1]заб.без.стом.!EL$365</f>
        <v>0</v>
      </c>
      <c r="Q1607" s="45">
        <f t="shared" si="527"/>
        <v>0</v>
      </c>
      <c r="R1607" s="45">
        <f t="shared" si="539"/>
        <v>0</v>
      </c>
    </row>
    <row r="1608" spans="2:18" s="41" customFormat="1" ht="29.25" customHeight="1" x14ac:dyDescent="0.25">
      <c r="B1608" s="71"/>
      <c r="C1608" s="1" t="s">
        <v>18</v>
      </c>
      <c r="D1608" s="61" t="s">
        <v>13</v>
      </c>
      <c r="E1608" s="73">
        <f>[1]заб.без.стом.!W$366</f>
        <v>283</v>
      </c>
      <c r="F1608" s="63">
        <f>[1]заб.без.стом.!EQ$366</f>
        <v>966.11127224999996</v>
      </c>
      <c r="G1608" s="64">
        <f>SUM(H1608:K1608)</f>
        <v>283</v>
      </c>
      <c r="H1608" s="64">
        <f>[1]заб.без.стом.!G$366</f>
        <v>58</v>
      </c>
      <c r="I1608" s="64">
        <f>[1]заб.без.стом.!K$366</f>
        <v>75</v>
      </c>
      <c r="J1608" s="64">
        <f>[1]заб.без.стом.!O$366</f>
        <v>75</v>
      </c>
      <c r="K1608" s="64">
        <f>[1]заб.без.стом.!V$366</f>
        <v>75</v>
      </c>
      <c r="L1608" s="63">
        <f>SUM(M1608:P1608)</f>
        <v>966.11127224999996</v>
      </c>
      <c r="M1608" s="63">
        <f>[1]заб.без.стом.!BO$366</f>
        <v>198.00160349999996</v>
      </c>
      <c r="N1608" s="63">
        <f>[1]заб.без.стом.!CI$366</f>
        <v>256.03655624999999</v>
      </c>
      <c r="O1608" s="63">
        <f>[1]заб.без.стом.!DC$366</f>
        <v>256.03655624999999</v>
      </c>
      <c r="P1608" s="63">
        <f>[1]заб.без.стом.!EL$366</f>
        <v>256.03655624999999</v>
      </c>
      <c r="Q1608" s="45">
        <f t="shared" si="527"/>
        <v>0</v>
      </c>
      <c r="R1608" s="45">
        <f t="shared" si="539"/>
        <v>0</v>
      </c>
    </row>
    <row r="1609" spans="2:18" s="41" customFormat="1" ht="29.25" customHeight="1" x14ac:dyDescent="0.25">
      <c r="B1609" s="71"/>
      <c r="C1609" s="50" t="s">
        <v>36</v>
      </c>
      <c r="D1609" s="59" t="s">
        <v>30</v>
      </c>
      <c r="E1609" s="72">
        <f>E1610</f>
        <v>240</v>
      </c>
      <c r="F1609" s="72">
        <f t="shared" ref="F1609:P1609" si="550">F1610</f>
        <v>68.997963839999997</v>
      </c>
      <c r="G1609" s="72">
        <f t="shared" si="550"/>
        <v>240</v>
      </c>
      <c r="H1609" s="72">
        <f t="shared" si="550"/>
        <v>60</v>
      </c>
      <c r="I1609" s="72">
        <f t="shared" si="550"/>
        <v>20</v>
      </c>
      <c r="J1609" s="72">
        <f t="shared" si="550"/>
        <v>60</v>
      </c>
      <c r="K1609" s="72">
        <f t="shared" si="550"/>
        <v>100</v>
      </c>
      <c r="L1609" s="72">
        <f t="shared" si="550"/>
        <v>68.997963839999997</v>
      </c>
      <c r="M1609" s="72">
        <f t="shared" si="550"/>
        <v>17.249490959999996</v>
      </c>
      <c r="N1609" s="72">
        <f t="shared" si="550"/>
        <v>5.7498303199999992</v>
      </c>
      <c r="O1609" s="72">
        <f t="shared" si="550"/>
        <v>17.249490959999999</v>
      </c>
      <c r="P1609" s="72">
        <f t="shared" si="550"/>
        <v>28.749151600000001</v>
      </c>
      <c r="Q1609" s="45">
        <f t="shared" si="527"/>
        <v>0</v>
      </c>
      <c r="R1609" s="45">
        <f t="shared" si="539"/>
        <v>0</v>
      </c>
    </row>
    <row r="1610" spans="2:18" s="41" customFormat="1" ht="29.25" customHeight="1" x14ac:dyDescent="0.25">
      <c r="B1610" s="71"/>
      <c r="C1610" s="25" t="s">
        <v>37</v>
      </c>
      <c r="D1610" s="61" t="s">
        <v>30</v>
      </c>
      <c r="E1610" s="73">
        <f>'[1]разовые без стом'!W$336</f>
        <v>240</v>
      </c>
      <c r="F1610" s="63">
        <f>'[1]разовые без стом'!ER$336</f>
        <v>68.997963839999997</v>
      </c>
      <c r="G1610" s="64">
        <f>SUM(H1610:K1610)</f>
        <v>240</v>
      </c>
      <c r="H1610" s="64">
        <f>'[1]разовые без стом'!G$336</f>
        <v>60</v>
      </c>
      <c r="I1610" s="64">
        <f>'[1]разовые без стом'!K$336</f>
        <v>20</v>
      </c>
      <c r="J1610" s="64">
        <f>'[1]разовые без стом'!O$336</f>
        <v>60</v>
      </c>
      <c r="K1610" s="64">
        <f>'[1]разовые без стом'!V$336</f>
        <v>100</v>
      </c>
      <c r="L1610" s="63">
        <f>SUM(M1610:P1610)</f>
        <v>68.997963839999997</v>
      </c>
      <c r="M1610" s="63">
        <f>'[1]разовые без стом'!BL$336</f>
        <v>17.249490959999996</v>
      </c>
      <c r="N1610" s="63">
        <f>'[1]разовые без стом'!CH$336</f>
        <v>5.7498303199999992</v>
      </c>
      <c r="O1610" s="63">
        <f>'[1]разовые без стом'!DD$336</f>
        <v>17.249490959999999</v>
      </c>
      <c r="P1610" s="63">
        <f>'[1]разовые без стом'!EM$336</f>
        <v>28.749151600000001</v>
      </c>
      <c r="Q1610" s="45">
        <f t="shared" si="527"/>
        <v>0</v>
      </c>
      <c r="R1610" s="45">
        <f t="shared" si="539"/>
        <v>0</v>
      </c>
    </row>
    <row r="1611" spans="2:18" s="41" customFormat="1" ht="29.25" customHeight="1" x14ac:dyDescent="0.25">
      <c r="B1611" s="71"/>
      <c r="C1611" s="69" t="s">
        <v>6</v>
      </c>
      <c r="D1611" s="69"/>
      <c r="E1611" s="70">
        <f>E1606+E1609</f>
        <v>523</v>
      </c>
      <c r="F1611" s="70">
        <f t="shared" ref="F1611:P1611" si="551">F1606+F1609</f>
        <v>1035.10923609</v>
      </c>
      <c r="G1611" s="70">
        <f t="shared" si="551"/>
        <v>523</v>
      </c>
      <c r="H1611" s="70">
        <f t="shared" si="551"/>
        <v>118</v>
      </c>
      <c r="I1611" s="70">
        <f t="shared" si="551"/>
        <v>95</v>
      </c>
      <c r="J1611" s="70">
        <f t="shared" si="551"/>
        <v>135</v>
      </c>
      <c r="K1611" s="70">
        <f t="shared" si="551"/>
        <v>175</v>
      </c>
      <c r="L1611" s="70">
        <f t="shared" si="551"/>
        <v>1035.10923609</v>
      </c>
      <c r="M1611" s="70">
        <f t="shared" si="551"/>
        <v>215.25109445999996</v>
      </c>
      <c r="N1611" s="70">
        <f t="shared" si="551"/>
        <v>261.78638656999999</v>
      </c>
      <c r="O1611" s="70">
        <f t="shared" si="551"/>
        <v>273.28604720999999</v>
      </c>
      <c r="P1611" s="70">
        <f t="shared" si="551"/>
        <v>284.78570784999999</v>
      </c>
      <c r="Q1611" s="45">
        <f t="shared" si="527"/>
        <v>0</v>
      </c>
      <c r="R1611" s="45">
        <f t="shared" si="539"/>
        <v>0</v>
      </c>
    </row>
    <row r="1612" spans="2:18" s="41" customFormat="1" ht="29.25" customHeight="1" x14ac:dyDescent="0.25">
      <c r="B1612" s="71" t="s">
        <v>140</v>
      </c>
      <c r="C1612" s="50" t="s">
        <v>12</v>
      </c>
      <c r="D1612" s="59" t="s">
        <v>13</v>
      </c>
      <c r="E1612" s="72">
        <f>SUM(E1613:E1615)</f>
        <v>319</v>
      </c>
      <c r="F1612" s="72">
        <f t="shared" ref="F1612:P1612" si="552">SUM(F1613:F1615)</f>
        <v>903.27742025000009</v>
      </c>
      <c r="G1612" s="72">
        <f t="shared" si="552"/>
        <v>319</v>
      </c>
      <c r="H1612" s="72">
        <f t="shared" si="552"/>
        <v>157</v>
      </c>
      <c r="I1612" s="72">
        <f t="shared" si="552"/>
        <v>162</v>
      </c>
      <c r="J1612" s="72">
        <f t="shared" si="552"/>
        <v>0</v>
      </c>
      <c r="K1612" s="72">
        <f t="shared" si="552"/>
        <v>0</v>
      </c>
      <c r="L1612" s="72">
        <f t="shared" si="552"/>
        <v>903.27742024999998</v>
      </c>
      <c r="M1612" s="72">
        <f t="shared" si="552"/>
        <v>444.78156949999999</v>
      </c>
      <c r="N1612" s="72">
        <f t="shared" si="552"/>
        <v>458.49585074999999</v>
      </c>
      <c r="O1612" s="72">
        <f t="shared" si="552"/>
        <v>0</v>
      </c>
      <c r="P1612" s="72">
        <f t="shared" si="552"/>
        <v>0</v>
      </c>
      <c r="Q1612" s="45">
        <f t="shared" si="527"/>
        <v>0</v>
      </c>
      <c r="R1612" s="45">
        <f t="shared" si="539"/>
        <v>0</v>
      </c>
    </row>
    <row r="1613" spans="2:18" s="41" customFormat="1" ht="29.25" customHeight="1" x14ac:dyDescent="0.25">
      <c r="B1613" s="71"/>
      <c r="C1613" s="18" t="s">
        <v>14</v>
      </c>
      <c r="D1613" s="61" t="s">
        <v>13</v>
      </c>
      <c r="E1613" s="73">
        <f>[1]заб.без.стом.!W$376</f>
        <v>265</v>
      </c>
      <c r="F1613" s="63">
        <f>[1]заб.без.стом.!EQ$376</f>
        <v>726.85690625000007</v>
      </c>
      <c r="G1613" s="64">
        <f>SUM(H1613:K1613)</f>
        <v>265</v>
      </c>
      <c r="H1613" s="64">
        <f>[1]заб.без.стом.!G$376</f>
        <v>130</v>
      </c>
      <c r="I1613" s="64">
        <f>[1]заб.без.стом.!K$376</f>
        <v>135</v>
      </c>
      <c r="J1613" s="64">
        <f>[1]заб.без.стом.!O$376</f>
        <v>0</v>
      </c>
      <c r="K1613" s="64">
        <f>[1]заб.без.стом.!V$376</f>
        <v>0</v>
      </c>
      <c r="L1613" s="63">
        <f>SUM(M1613:P1613)</f>
        <v>726.85690624999995</v>
      </c>
      <c r="M1613" s="63">
        <f>[1]заб.без.стом.!BO$376</f>
        <v>356.57131249999998</v>
      </c>
      <c r="N1613" s="63">
        <f>[1]заб.без.стом.!CI$376</f>
        <v>370.28559374999998</v>
      </c>
      <c r="O1613" s="63">
        <f>[1]заб.без.стом.!DC$376</f>
        <v>0</v>
      </c>
      <c r="P1613" s="63">
        <f>[1]заб.без.стом.!EL$376</f>
        <v>0</v>
      </c>
      <c r="Q1613" s="45">
        <f t="shared" si="527"/>
        <v>0</v>
      </c>
      <c r="R1613" s="45">
        <f t="shared" si="539"/>
        <v>0</v>
      </c>
    </row>
    <row r="1614" spans="2:18" s="41" customFormat="1" ht="29.25" customHeight="1" x14ac:dyDescent="0.25">
      <c r="B1614" s="71"/>
      <c r="C1614" s="18" t="s">
        <v>89</v>
      </c>
      <c r="D1614" s="61" t="s">
        <v>13</v>
      </c>
      <c r="E1614" s="73">
        <f>[1]заб.без.стом.!W$377</f>
        <v>24</v>
      </c>
      <c r="F1614" s="63">
        <f>[1]заб.без.стом.!EQ$377</f>
        <v>76.361117999999991</v>
      </c>
      <c r="G1614" s="64">
        <f t="shared" ref="G1614:G1615" si="553">SUM(H1614:K1614)</f>
        <v>24</v>
      </c>
      <c r="H1614" s="64">
        <f>[1]заб.без.стом.!G$377</f>
        <v>12</v>
      </c>
      <c r="I1614" s="64">
        <f>[1]заб.без.стом.!K$377</f>
        <v>12</v>
      </c>
      <c r="J1614" s="64">
        <f>[1]заб.без.стом.!O$377</f>
        <v>0</v>
      </c>
      <c r="K1614" s="64">
        <f>[1]заб.без.стом.!V$377</f>
        <v>0</v>
      </c>
      <c r="L1614" s="63">
        <f t="shared" ref="L1614:L1615" si="554">SUM(M1614:P1614)</f>
        <v>76.361117999999991</v>
      </c>
      <c r="M1614" s="63">
        <f>[1]заб.без.стом.!BO$377</f>
        <v>38.180558999999995</v>
      </c>
      <c r="N1614" s="63">
        <f>[1]заб.без.стом.!CI$377</f>
        <v>38.180558999999995</v>
      </c>
      <c r="O1614" s="63">
        <f>[1]заб.без.стом.!DC$377</f>
        <v>0</v>
      </c>
      <c r="P1614" s="63">
        <f>[1]заб.без.стом.!EL$377</f>
        <v>0</v>
      </c>
      <c r="Q1614" s="45">
        <f t="shared" si="527"/>
        <v>0</v>
      </c>
      <c r="R1614" s="45">
        <f t="shared" si="539"/>
        <v>0</v>
      </c>
    </row>
    <row r="1615" spans="2:18" s="41" customFormat="1" ht="29.25" customHeight="1" x14ac:dyDescent="0.25">
      <c r="B1615" s="71"/>
      <c r="C1615" s="18" t="s">
        <v>141</v>
      </c>
      <c r="D1615" s="61" t="s">
        <v>13</v>
      </c>
      <c r="E1615" s="73">
        <f>[1]заб.без.стом.!W$378</f>
        <v>30</v>
      </c>
      <c r="F1615" s="63">
        <f>[1]заб.без.стом.!EQ$378</f>
        <v>100.05939600000001</v>
      </c>
      <c r="G1615" s="64">
        <f t="shared" si="553"/>
        <v>30</v>
      </c>
      <c r="H1615" s="64">
        <f>[1]заб.без.стом.!G$378</f>
        <v>15</v>
      </c>
      <c r="I1615" s="64">
        <f>[1]заб.без.стом.!K$378</f>
        <v>15</v>
      </c>
      <c r="J1615" s="64">
        <f>[1]заб.без.стом.!O$378</f>
        <v>0</v>
      </c>
      <c r="K1615" s="64">
        <f>[1]заб.без.стом.!V$378</f>
        <v>0</v>
      </c>
      <c r="L1615" s="63">
        <f t="shared" si="554"/>
        <v>100.05939600000001</v>
      </c>
      <c r="M1615" s="63">
        <f>[1]заб.без.стом.!BO$378</f>
        <v>50.029698000000003</v>
      </c>
      <c r="N1615" s="63">
        <f>[1]заб.без.стом.!CI$378</f>
        <v>50.029698000000003</v>
      </c>
      <c r="O1615" s="63">
        <f>[1]заб.без.стом.!DC$378</f>
        <v>0</v>
      </c>
      <c r="P1615" s="63">
        <f>[1]заб.без.стом.!EL$378</f>
        <v>0</v>
      </c>
      <c r="Q1615" s="45">
        <f t="shared" si="527"/>
        <v>0</v>
      </c>
      <c r="R1615" s="45">
        <f t="shared" si="539"/>
        <v>0</v>
      </c>
    </row>
    <row r="1616" spans="2:18" s="41" customFormat="1" ht="29.25" customHeight="1" x14ac:dyDescent="0.25">
      <c r="B1616" s="71"/>
      <c r="C1616" s="50" t="s">
        <v>36</v>
      </c>
      <c r="D1616" s="59" t="s">
        <v>30</v>
      </c>
      <c r="E1616" s="72">
        <f>SUM(E1617:E1619)</f>
        <v>60</v>
      </c>
      <c r="F1616" s="72">
        <f t="shared" ref="F1616:P1616" si="555">SUM(F1617:F1619)</f>
        <v>21.52538856</v>
      </c>
      <c r="G1616" s="72">
        <f t="shared" si="555"/>
        <v>60</v>
      </c>
      <c r="H1616" s="72">
        <f t="shared" si="555"/>
        <v>27</v>
      </c>
      <c r="I1616" s="72">
        <f t="shared" si="555"/>
        <v>33</v>
      </c>
      <c r="J1616" s="72">
        <f t="shared" si="555"/>
        <v>0</v>
      </c>
      <c r="K1616" s="72">
        <f t="shared" si="555"/>
        <v>0</v>
      </c>
      <c r="L1616" s="72">
        <f t="shared" si="555"/>
        <v>21.525388560000003</v>
      </c>
      <c r="M1616" s="72">
        <f t="shared" si="555"/>
        <v>9.5418966239999996</v>
      </c>
      <c r="N1616" s="72">
        <f t="shared" si="555"/>
        <v>11.983491935999998</v>
      </c>
      <c r="O1616" s="72">
        <f t="shared" si="555"/>
        <v>0</v>
      </c>
      <c r="P1616" s="72">
        <f t="shared" si="555"/>
        <v>0</v>
      </c>
      <c r="Q1616" s="45">
        <f t="shared" si="527"/>
        <v>0</v>
      </c>
      <c r="R1616" s="45">
        <f t="shared" si="539"/>
        <v>0</v>
      </c>
    </row>
    <row r="1617" spans="2:18" s="41" customFormat="1" ht="29.25" customHeight="1" x14ac:dyDescent="0.25">
      <c r="B1617" s="71"/>
      <c r="C1617" s="5" t="s">
        <v>14</v>
      </c>
      <c r="D1617" s="61" t="s">
        <v>30</v>
      </c>
      <c r="E1617" s="73">
        <f>'[1]разовые без стом'!W$332</f>
        <v>30</v>
      </c>
      <c r="F1617" s="63">
        <f>'[1]разовые без стом'!ER$332</f>
        <v>9.3174119999999991</v>
      </c>
      <c r="G1617" s="64">
        <f>SUM(H1617:K1617)</f>
        <v>30</v>
      </c>
      <c r="H1617" s="64">
        <f>'[1]разовые без стом'!G$332</f>
        <v>15</v>
      </c>
      <c r="I1617" s="64">
        <f>'[1]разовые без стом'!K$332</f>
        <v>15</v>
      </c>
      <c r="J1617" s="64">
        <f>'[1]разовые без стом'!O$332</f>
        <v>0</v>
      </c>
      <c r="K1617" s="64">
        <f>'[1]разовые без стом'!V$332</f>
        <v>0</v>
      </c>
      <c r="L1617" s="63">
        <f>SUM(M1617:P1617)</f>
        <v>9.3174120000000009</v>
      </c>
      <c r="M1617" s="63">
        <f>'[1]разовые без стом'!BL$332</f>
        <v>4.6587060000000005</v>
      </c>
      <c r="N1617" s="63">
        <f>'[1]разовые без стом'!CH$332</f>
        <v>4.6587059999999996</v>
      </c>
      <c r="O1617" s="63">
        <f>'[1]разовые без стом'!DD$332</f>
        <v>0</v>
      </c>
      <c r="P1617" s="63">
        <f>'[1]разовые без стом'!EM$332</f>
        <v>0</v>
      </c>
      <c r="Q1617" s="45">
        <f t="shared" si="527"/>
        <v>0</v>
      </c>
      <c r="R1617" s="45">
        <f t="shared" si="539"/>
        <v>0</v>
      </c>
    </row>
    <row r="1618" spans="2:18" s="41" customFormat="1" ht="29.25" customHeight="1" x14ac:dyDescent="0.25">
      <c r="B1618" s="71"/>
      <c r="C1618" s="25" t="s">
        <v>89</v>
      </c>
      <c r="D1618" s="61" t="s">
        <v>30</v>
      </c>
      <c r="E1618" s="73">
        <f>'[1]разовые без стом'!W$333</f>
        <v>15</v>
      </c>
      <c r="F1618" s="63">
        <f>'[1]разовые без стом'!ER$333</f>
        <v>5.8526348400000003</v>
      </c>
      <c r="G1618" s="64">
        <f t="shared" ref="G1618:G1619" si="556">SUM(H1618:K1618)</f>
        <v>15</v>
      </c>
      <c r="H1618" s="64">
        <f>'[1]разовые без стом'!G$333</f>
        <v>6</v>
      </c>
      <c r="I1618" s="64">
        <f>'[1]разовые без стом'!K$333</f>
        <v>9</v>
      </c>
      <c r="J1618" s="64">
        <f>'[1]разовые без стом'!O$333</f>
        <v>0</v>
      </c>
      <c r="K1618" s="64">
        <f>'[1]разовые без стом'!V$333</f>
        <v>0</v>
      </c>
      <c r="L1618" s="63">
        <f t="shared" ref="L1618:L1619" si="557">SUM(M1618:P1618)</f>
        <v>5.8526348400000003</v>
      </c>
      <c r="M1618" s="63">
        <f>'[1]разовые без стом'!BL$333</f>
        <v>2.3410539360000002</v>
      </c>
      <c r="N1618" s="63">
        <f>'[1]разовые без стом'!CH$333</f>
        <v>3.5115809039999997</v>
      </c>
      <c r="O1618" s="63">
        <f>'[1]разовые без стом'!DD$333</f>
        <v>0</v>
      </c>
      <c r="P1618" s="63">
        <f>'[1]разовые без стом'!EM$333</f>
        <v>0</v>
      </c>
      <c r="Q1618" s="45">
        <f t="shared" si="527"/>
        <v>0</v>
      </c>
      <c r="R1618" s="45">
        <f t="shared" si="539"/>
        <v>0</v>
      </c>
    </row>
    <row r="1619" spans="2:18" s="41" customFormat="1" ht="29.25" customHeight="1" x14ac:dyDescent="0.25">
      <c r="B1619" s="71"/>
      <c r="C1619" s="25" t="s">
        <v>142</v>
      </c>
      <c r="D1619" s="61" t="s">
        <v>30</v>
      </c>
      <c r="E1619" s="73">
        <f>'[1]разовые без стом'!W$334</f>
        <v>15</v>
      </c>
      <c r="F1619" s="63">
        <f>'[1]разовые без стом'!ER$334</f>
        <v>6.3553417200000002</v>
      </c>
      <c r="G1619" s="64">
        <f t="shared" si="556"/>
        <v>15</v>
      </c>
      <c r="H1619" s="64">
        <f>'[1]разовые без стом'!G$334</f>
        <v>6</v>
      </c>
      <c r="I1619" s="64">
        <f>'[1]разовые без стом'!K$334</f>
        <v>9</v>
      </c>
      <c r="J1619" s="64">
        <f>'[1]разовые без стом'!O$334</f>
        <v>0</v>
      </c>
      <c r="K1619" s="64">
        <f>'[1]разовые без стом'!V$334</f>
        <v>0</v>
      </c>
      <c r="L1619" s="63">
        <f t="shared" si="557"/>
        <v>6.3553417200000002</v>
      </c>
      <c r="M1619" s="63">
        <f>'[1]разовые без стом'!BL$334</f>
        <v>2.5421366880000003</v>
      </c>
      <c r="N1619" s="63">
        <f>'[1]разовые без стом'!CH$334</f>
        <v>3.8132050319999995</v>
      </c>
      <c r="O1619" s="63">
        <f>'[1]разовые без стом'!DD$334</f>
        <v>0</v>
      </c>
      <c r="P1619" s="63">
        <f>'[1]разовые без стом'!EM$334</f>
        <v>0</v>
      </c>
      <c r="Q1619" s="45">
        <f t="shared" si="527"/>
        <v>0</v>
      </c>
      <c r="R1619" s="45">
        <f t="shared" si="539"/>
        <v>0</v>
      </c>
    </row>
    <row r="1620" spans="2:18" s="41" customFormat="1" ht="29.25" customHeight="1" x14ac:dyDescent="0.25">
      <c r="B1620" s="71"/>
      <c r="C1620" s="69" t="s">
        <v>6</v>
      </c>
      <c r="D1620" s="69"/>
      <c r="E1620" s="70">
        <f>E1612+E1616</f>
        <v>379</v>
      </c>
      <c r="F1620" s="70">
        <f t="shared" ref="F1620:P1620" si="558">F1612+F1616</f>
        <v>924.8028088100001</v>
      </c>
      <c r="G1620" s="70">
        <f t="shared" si="558"/>
        <v>379</v>
      </c>
      <c r="H1620" s="70">
        <f t="shared" si="558"/>
        <v>184</v>
      </c>
      <c r="I1620" s="70">
        <f t="shared" si="558"/>
        <v>195</v>
      </c>
      <c r="J1620" s="70">
        <f t="shared" si="558"/>
        <v>0</v>
      </c>
      <c r="K1620" s="70">
        <f t="shared" si="558"/>
        <v>0</v>
      </c>
      <c r="L1620" s="70">
        <f t="shared" si="558"/>
        <v>924.80280880999999</v>
      </c>
      <c r="M1620" s="70">
        <f t="shared" si="558"/>
        <v>454.32346612399999</v>
      </c>
      <c r="N1620" s="70">
        <f t="shared" si="558"/>
        <v>470.479342686</v>
      </c>
      <c r="O1620" s="70">
        <f t="shared" si="558"/>
        <v>0</v>
      </c>
      <c r="P1620" s="70">
        <f t="shared" si="558"/>
        <v>0</v>
      </c>
      <c r="Q1620" s="45">
        <f t="shared" si="527"/>
        <v>0</v>
      </c>
      <c r="R1620" s="45">
        <f t="shared" si="539"/>
        <v>0</v>
      </c>
    </row>
    <row r="1621" spans="2:18" s="41" customFormat="1" ht="29.25" customHeight="1" x14ac:dyDescent="0.25">
      <c r="B1621" s="71" t="s">
        <v>143</v>
      </c>
      <c r="C1621" s="50" t="s">
        <v>12</v>
      </c>
      <c r="D1621" s="59" t="s">
        <v>13</v>
      </c>
      <c r="E1621" s="72">
        <f>SUM(E1622:E1625)</f>
        <v>2080</v>
      </c>
      <c r="F1621" s="72">
        <f t="shared" ref="F1621:P1621" si="559">SUM(F1622:F1625)</f>
        <v>4488.9585387500001</v>
      </c>
      <c r="G1621" s="72">
        <f t="shared" si="559"/>
        <v>2080</v>
      </c>
      <c r="H1621" s="72">
        <f t="shared" si="559"/>
        <v>254</v>
      </c>
      <c r="I1621" s="72">
        <f t="shared" si="559"/>
        <v>609</v>
      </c>
      <c r="J1621" s="72">
        <f t="shared" si="559"/>
        <v>609</v>
      </c>
      <c r="K1621" s="72">
        <f t="shared" si="559"/>
        <v>608</v>
      </c>
      <c r="L1621" s="72">
        <f t="shared" si="559"/>
        <v>4488.9585387500001</v>
      </c>
      <c r="M1621" s="72">
        <f t="shared" si="559"/>
        <v>594.84872065000002</v>
      </c>
      <c r="N1621" s="72">
        <f t="shared" si="559"/>
        <v>1298.7972915</v>
      </c>
      <c r="O1621" s="72">
        <f t="shared" si="559"/>
        <v>1298.7972915</v>
      </c>
      <c r="P1621" s="72">
        <f t="shared" si="559"/>
        <v>1296.5152350999999</v>
      </c>
      <c r="Q1621" s="45">
        <f t="shared" si="527"/>
        <v>0</v>
      </c>
      <c r="R1621" s="45">
        <f t="shared" si="539"/>
        <v>0</v>
      </c>
    </row>
    <row r="1622" spans="2:18" s="41" customFormat="1" ht="29.25" customHeight="1" x14ac:dyDescent="0.25">
      <c r="B1622" s="71"/>
      <c r="C1622" s="1" t="s">
        <v>24</v>
      </c>
      <c r="D1622" s="61" t="s">
        <v>13</v>
      </c>
      <c r="E1622" s="73">
        <f>[1]заб.без.стом.!W$391</f>
        <v>302</v>
      </c>
      <c r="F1622" s="63">
        <f>[1]заб.без.стом.!EQ$391</f>
        <v>689.18103279999991</v>
      </c>
      <c r="G1622" s="64">
        <f>SUM(H1622:K1622)</f>
        <v>302</v>
      </c>
      <c r="H1622" s="64">
        <f>[1]заб.без.стом.!G391</f>
        <v>132</v>
      </c>
      <c r="I1622" s="64">
        <f>[1]заб.без.стом.!K$391</f>
        <v>57</v>
      </c>
      <c r="J1622" s="64">
        <f>[1]заб.без.стом.!O$391</f>
        <v>57</v>
      </c>
      <c r="K1622" s="64">
        <f>[1]заб.без.стом.!V$391</f>
        <v>56</v>
      </c>
      <c r="L1622" s="63">
        <f>SUM(M1622:P1622)</f>
        <v>689.18103280000003</v>
      </c>
      <c r="M1622" s="63">
        <f>[1]заб.без.стом.!BO$391</f>
        <v>301.23144480000002</v>
      </c>
      <c r="N1622" s="63">
        <f>[1]заб.без.стом.!CI$391</f>
        <v>130.07721480000001</v>
      </c>
      <c r="O1622" s="63">
        <f>[1]заб.без.стом.!DC$391</f>
        <v>130.07721480000001</v>
      </c>
      <c r="P1622" s="63">
        <f>[1]заб.без.стом.!EL$391</f>
        <v>127.79515840000002</v>
      </c>
      <c r="Q1622" s="45">
        <f t="shared" si="527"/>
        <v>0</v>
      </c>
      <c r="R1622" s="45">
        <f t="shared" si="539"/>
        <v>0</v>
      </c>
    </row>
    <row r="1623" spans="2:18" s="41" customFormat="1" ht="36" customHeight="1" x14ac:dyDescent="0.25">
      <c r="B1623" s="71"/>
      <c r="C1623" s="1" t="s">
        <v>144</v>
      </c>
      <c r="D1623" s="61" t="s">
        <v>13</v>
      </c>
      <c r="E1623" s="73">
        <f>[1]заб.без.стом.!W$392</f>
        <v>1190</v>
      </c>
      <c r="F1623" s="63">
        <f>[1]заб.без.стом.!EQ$392</f>
        <v>2115.0713114999999</v>
      </c>
      <c r="G1623" s="64">
        <f t="shared" ref="G1623:G1625" si="560">SUM(H1623:K1623)</f>
        <v>1190</v>
      </c>
      <c r="H1623" s="64">
        <f>[1]заб.без.стом.!G$392</f>
        <v>74</v>
      </c>
      <c r="I1623" s="64">
        <f>[1]заб.без.стом.!K$392</f>
        <v>372</v>
      </c>
      <c r="J1623" s="64">
        <f>[1]заб.без.стом.!O$392</f>
        <v>372</v>
      </c>
      <c r="K1623" s="64">
        <f>[1]заб.без.стом.!V$392</f>
        <v>372</v>
      </c>
      <c r="L1623" s="63">
        <f t="shared" ref="L1623:L1625" si="561">SUM(M1623:P1623)</f>
        <v>2115.0713114999999</v>
      </c>
      <c r="M1623" s="63">
        <f>[1]заб.без.стом.!BO$392</f>
        <v>131.5254429</v>
      </c>
      <c r="N1623" s="63">
        <f>[1]заб.без.стом.!CI$392</f>
        <v>661.18195619999995</v>
      </c>
      <c r="O1623" s="63">
        <f>[1]заб.без.стом.!DC$392</f>
        <v>661.18195619999995</v>
      </c>
      <c r="P1623" s="63">
        <f>[1]заб.без.стом.!EL$392</f>
        <v>661.18195619999995</v>
      </c>
      <c r="Q1623" s="45">
        <f t="shared" si="527"/>
        <v>0</v>
      </c>
      <c r="R1623" s="45">
        <f t="shared" si="539"/>
        <v>0</v>
      </c>
    </row>
    <row r="1624" spans="2:18" s="41" customFormat="1" ht="29.25" customHeight="1" x14ac:dyDescent="0.25">
      <c r="B1624" s="71"/>
      <c r="C1624" s="1" t="s">
        <v>20</v>
      </c>
      <c r="D1624" s="61" t="s">
        <v>13</v>
      </c>
      <c r="E1624" s="73">
        <f>[1]заб.без.стом.!W$393</f>
        <v>271</v>
      </c>
      <c r="F1624" s="63">
        <f>[1]заб.без.стом.!EQ$393</f>
        <v>606.54425970000011</v>
      </c>
      <c r="G1624" s="64">
        <f t="shared" si="560"/>
        <v>271</v>
      </c>
      <c r="H1624" s="64">
        <f>[1]заб.без.стом.!G$393</f>
        <v>1</v>
      </c>
      <c r="I1624" s="64">
        <f>[1]заб.без.стом.!K$393</f>
        <v>90</v>
      </c>
      <c r="J1624" s="64">
        <f>[1]заб.без.стом.!O$393</f>
        <v>90</v>
      </c>
      <c r="K1624" s="64">
        <f>[1]заб.без.стом.!V$393</f>
        <v>90</v>
      </c>
      <c r="L1624" s="63">
        <f t="shared" si="561"/>
        <v>606.54425970000011</v>
      </c>
      <c r="M1624" s="63">
        <f>[1]заб.без.стом.!BO$393</f>
        <v>2.2381707000000004</v>
      </c>
      <c r="N1624" s="63">
        <f>[1]заб.без.стом.!CI$393</f>
        <v>201.43536300000002</v>
      </c>
      <c r="O1624" s="63">
        <f>[1]заб.без.стом.!DC$393</f>
        <v>201.43536300000002</v>
      </c>
      <c r="P1624" s="63">
        <f>[1]заб.без.стом.!EL$393</f>
        <v>201.43536300000002</v>
      </c>
      <c r="Q1624" s="45">
        <f t="shared" si="527"/>
        <v>0</v>
      </c>
      <c r="R1624" s="45">
        <f t="shared" si="539"/>
        <v>0</v>
      </c>
    </row>
    <row r="1625" spans="2:18" s="41" customFormat="1" ht="29.25" customHeight="1" x14ac:dyDescent="0.25">
      <c r="B1625" s="71"/>
      <c r="C1625" s="1" t="s">
        <v>145</v>
      </c>
      <c r="D1625" s="61" t="s">
        <v>13</v>
      </c>
      <c r="E1625" s="73">
        <f>[1]заб.без.стом.!W$394</f>
        <v>317</v>
      </c>
      <c r="F1625" s="63">
        <f>[1]заб.без.стом.!EQ$394</f>
        <v>1078.16193475</v>
      </c>
      <c r="G1625" s="64">
        <f t="shared" si="560"/>
        <v>317</v>
      </c>
      <c r="H1625" s="64">
        <f>[1]заб.без.стом.!G$394</f>
        <v>47</v>
      </c>
      <c r="I1625" s="64">
        <f>[1]заб.без.стом.!K$394</f>
        <v>90</v>
      </c>
      <c r="J1625" s="64">
        <f>[1]заб.без.стом.!O$394</f>
        <v>90</v>
      </c>
      <c r="K1625" s="64">
        <f>[1]заб.без.стом.!V$394</f>
        <v>90</v>
      </c>
      <c r="L1625" s="63">
        <f t="shared" si="561"/>
        <v>1078.16193475</v>
      </c>
      <c r="M1625" s="63">
        <f>[1]заб.без.стом.!BO$394</f>
        <v>159.85366224999999</v>
      </c>
      <c r="N1625" s="63">
        <f>[1]заб.без.стом.!CI$394</f>
        <v>306.1027575</v>
      </c>
      <c r="O1625" s="63">
        <f>[1]заб.без.стом.!DC$394</f>
        <v>306.1027575</v>
      </c>
      <c r="P1625" s="63">
        <f>[1]заб.без.стом.!EL$394</f>
        <v>306.1027575</v>
      </c>
      <c r="Q1625" s="45">
        <f t="shared" si="527"/>
        <v>0</v>
      </c>
      <c r="R1625" s="45">
        <f t="shared" si="539"/>
        <v>0</v>
      </c>
    </row>
    <row r="1626" spans="2:18" s="41" customFormat="1" ht="29.25" customHeight="1" x14ac:dyDescent="0.25">
      <c r="B1626" s="71"/>
      <c r="C1626" s="69" t="s">
        <v>6</v>
      </c>
      <c r="D1626" s="69"/>
      <c r="E1626" s="70">
        <f>E1621</f>
        <v>2080</v>
      </c>
      <c r="F1626" s="70">
        <f t="shared" ref="F1626:P1626" si="562">F1621</f>
        <v>4488.9585387500001</v>
      </c>
      <c r="G1626" s="70">
        <f t="shared" si="562"/>
        <v>2080</v>
      </c>
      <c r="H1626" s="70">
        <f t="shared" si="562"/>
        <v>254</v>
      </c>
      <c r="I1626" s="70">
        <f t="shared" si="562"/>
        <v>609</v>
      </c>
      <c r="J1626" s="70">
        <f t="shared" si="562"/>
        <v>609</v>
      </c>
      <c r="K1626" s="70">
        <f t="shared" si="562"/>
        <v>608</v>
      </c>
      <c r="L1626" s="70">
        <f t="shared" si="562"/>
        <v>4488.9585387500001</v>
      </c>
      <c r="M1626" s="70">
        <f t="shared" si="562"/>
        <v>594.84872065000002</v>
      </c>
      <c r="N1626" s="70">
        <f t="shared" si="562"/>
        <v>1298.7972915</v>
      </c>
      <c r="O1626" s="70">
        <f t="shared" si="562"/>
        <v>1298.7972915</v>
      </c>
      <c r="P1626" s="70">
        <f t="shared" si="562"/>
        <v>1296.5152350999999</v>
      </c>
      <c r="Q1626" s="45">
        <f t="shared" si="527"/>
        <v>0</v>
      </c>
      <c r="R1626" s="45">
        <f t="shared" si="539"/>
        <v>0</v>
      </c>
    </row>
    <row r="1627" spans="2:18" s="41" customFormat="1" ht="29.25" customHeight="1" x14ac:dyDescent="0.25">
      <c r="B1627" s="71" t="s">
        <v>146</v>
      </c>
      <c r="C1627" s="50" t="s">
        <v>25</v>
      </c>
      <c r="D1627" s="59" t="s">
        <v>13</v>
      </c>
      <c r="E1627" s="72">
        <f>'[1]стом обр.'!W$58</f>
        <v>227</v>
      </c>
      <c r="F1627" s="65">
        <f>'[1]стом обр.'!FE$58</f>
        <v>417.8833919999999</v>
      </c>
      <c r="G1627" s="77">
        <f>H1627+I1627+J1627+K1627</f>
        <v>227</v>
      </c>
      <c r="H1627" s="66">
        <f>'[1]стом обр.'!G$58</f>
        <v>90</v>
      </c>
      <c r="I1627" s="66">
        <f>'[1]стом обр.'!K$58</f>
        <v>0</v>
      </c>
      <c r="J1627" s="66">
        <f>'[1]стом обр.'!O$58</f>
        <v>68</v>
      </c>
      <c r="K1627" s="66">
        <f>'[1]стом обр.'!V$58</f>
        <v>69</v>
      </c>
      <c r="L1627" s="65">
        <f>M1627+N1627+O1627+P1627</f>
        <v>417.88339199999996</v>
      </c>
      <c r="M1627" s="65">
        <f>'[1]стом обр.'!CC$58</f>
        <v>165.68063999999995</v>
      </c>
      <c r="N1627" s="65">
        <f>'[1]стом обр.'!CW$58</f>
        <v>0</v>
      </c>
      <c r="O1627" s="65">
        <f>'[1]стом обр.'!DQ$58</f>
        <v>125.18092799999997</v>
      </c>
      <c r="P1627" s="65">
        <f>'[1]стом обр.'!EZ$58</f>
        <v>127.02182400000001</v>
      </c>
      <c r="Q1627" s="45">
        <f t="shared" si="527"/>
        <v>0</v>
      </c>
      <c r="R1627" s="45">
        <f t="shared" si="539"/>
        <v>0</v>
      </c>
    </row>
    <row r="1628" spans="2:18" s="41" customFormat="1" ht="29.25" customHeight="1" x14ac:dyDescent="0.25">
      <c r="B1628" s="71"/>
      <c r="C1628" s="50" t="s">
        <v>147</v>
      </c>
      <c r="D1628" s="59" t="s">
        <v>30</v>
      </c>
      <c r="E1628" s="72">
        <f>'[1]проф.пос. по стом. '!W$74</f>
        <v>208</v>
      </c>
      <c r="F1628" s="65">
        <f>'[1]проф.пос. по стом. '!EW$74</f>
        <v>149.95169280000002</v>
      </c>
      <c r="G1628" s="77">
        <f>H1628+I1628+J1628+K1628</f>
        <v>208</v>
      </c>
      <c r="H1628" s="66">
        <f>'[1]проф.пос. по стом. '!G$74</f>
        <v>65</v>
      </c>
      <c r="I1628" s="66">
        <f>'[1]проф.пос. по стом. '!K$74</f>
        <v>0</v>
      </c>
      <c r="J1628" s="66">
        <f>'[1]проф.пос. по стом. '!O$74</f>
        <v>60</v>
      </c>
      <c r="K1628" s="66">
        <f>'[1]проф.пос. по стом. '!V$74</f>
        <v>83</v>
      </c>
      <c r="L1628" s="65">
        <f>M1628+N1628+O1628+P1628</f>
        <v>149.95169280000002</v>
      </c>
      <c r="M1628" s="65">
        <f>'[1]проф.пос. по стом. '!BU$74</f>
        <v>46.859904</v>
      </c>
      <c r="N1628" s="65">
        <f>'[1]проф.пос. по стом. '!CO$74</f>
        <v>0</v>
      </c>
      <c r="O1628" s="65">
        <f>'[1]проф.пос. по стом. '!DI$74</f>
        <v>43.255296000000001</v>
      </c>
      <c r="P1628" s="65">
        <f>'[1]проф.пос. по стом. '!ER$74</f>
        <v>59.836492800000009</v>
      </c>
      <c r="Q1628" s="45">
        <f t="shared" si="527"/>
        <v>0</v>
      </c>
      <c r="R1628" s="45">
        <f t="shared" si="539"/>
        <v>0</v>
      </c>
    </row>
    <row r="1629" spans="2:18" s="41" customFormat="1" ht="29.25" customHeight="1" x14ac:dyDescent="0.25">
      <c r="B1629" s="71"/>
      <c r="C1629" s="69" t="s">
        <v>6</v>
      </c>
      <c r="D1629" s="69"/>
      <c r="E1629" s="70">
        <f>E1627+E1628</f>
        <v>435</v>
      </c>
      <c r="F1629" s="70">
        <f t="shared" ref="F1629:P1629" si="563">F1627+F1628</f>
        <v>567.83508479999989</v>
      </c>
      <c r="G1629" s="70">
        <f t="shared" si="563"/>
        <v>435</v>
      </c>
      <c r="H1629" s="70">
        <f t="shared" si="563"/>
        <v>155</v>
      </c>
      <c r="I1629" s="70">
        <f t="shared" si="563"/>
        <v>0</v>
      </c>
      <c r="J1629" s="70">
        <f t="shared" si="563"/>
        <v>128</v>
      </c>
      <c r="K1629" s="70">
        <f t="shared" si="563"/>
        <v>152</v>
      </c>
      <c r="L1629" s="70">
        <f t="shared" si="563"/>
        <v>567.8350848</v>
      </c>
      <c r="M1629" s="70">
        <f t="shared" si="563"/>
        <v>212.54054399999995</v>
      </c>
      <c r="N1629" s="70">
        <f t="shared" si="563"/>
        <v>0</v>
      </c>
      <c r="O1629" s="70">
        <f t="shared" si="563"/>
        <v>168.43622399999998</v>
      </c>
      <c r="P1629" s="70">
        <f t="shared" si="563"/>
        <v>186.85831680000001</v>
      </c>
      <c r="Q1629" s="45">
        <f t="shared" si="527"/>
        <v>0</v>
      </c>
      <c r="R1629" s="45">
        <f t="shared" si="539"/>
        <v>0</v>
      </c>
    </row>
    <row r="1630" spans="2:18" s="41" customFormat="1" ht="29.25" customHeight="1" x14ac:dyDescent="0.25">
      <c r="B1630" s="91" t="s">
        <v>148</v>
      </c>
      <c r="C1630" s="50" t="s">
        <v>149</v>
      </c>
      <c r="D1630" s="59" t="s">
        <v>27</v>
      </c>
      <c r="E1630" s="72">
        <f>'[1]КТМРТ(обращение)'!Y$129</f>
        <v>855</v>
      </c>
      <c r="F1630" s="65">
        <f>'[1]КТМРТ(обращение)'!EE$129</f>
        <v>6132.0974359999982</v>
      </c>
      <c r="G1630" s="77">
        <f>H1630+I1630+J1630+K1630</f>
        <v>855</v>
      </c>
      <c r="H1630" s="77">
        <f>'[1]КТМРТ(обращение)'!H$129</f>
        <v>76</v>
      </c>
      <c r="I1630" s="77">
        <f>'[1]КТМРТ(обращение)'!L$129</f>
        <v>229</v>
      </c>
      <c r="J1630" s="77">
        <f>'[1]КТМРТ(обращение)'!Q$129</f>
        <v>252</v>
      </c>
      <c r="K1630" s="77">
        <f>'[1]КТМРТ(обращение)'!X$129</f>
        <v>298</v>
      </c>
      <c r="L1630" s="65">
        <f>M1630+N1630+O1630+P1630</f>
        <v>6132.0974359999982</v>
      </c>
      <c r="M1630" s="65">
        <f>'[1]КТМРТ(обращение)'!BC$129</f>
        <v>541.30189399999983</v>
      </c>
      <c r="N1630" s="65">
        <f>'[1]КТМРТ(обращение)'!BW$129</f>
        <v>1622.0434579999994</v>
      </c>
      <c r="O1630" s="65">
        <f>'[1]КТМРТ(обращение)'!CQ$129</f>
        <v>1795.9840259999996</v>
      </c>
      <c r="P1630" s="65">
        <f>'[1]КТМРТ(обращение)'!DZ$129</f>
        <v>2172.7680579999992</v>
      </c>
      <c r="Q1630" s="45">
        <f t="shared" si="527"/>
        <v>0</v>
      </c>
      <c r="R1630" s="45">
        <f t="shared" si="539"/>
        <v>0</v>
      </c>
    </row>
    <row r="1631" spans="2:18" s="41" customFormat="1" ht="33.75" customHeight="1" x14ac:dyDescent="0.25">
      <c r="B1631" s="91"/>
      <c r="C1631" s="69" t="s">
        <v>6</v>
      </c>
      <c r="D1631" s="69"/>
      <c r="E1631" s="70">
        <f>E1630</f>
        <v>855</v>
      </c>
      <c r="F1631" s="70">
        <f t="shared" ref="F1631:P1631" si="564">F1630</f>
        <v>6132.0974359999982</v>
      </c>
      <c r="G1631" s="70">
        <f t="shared" si="564"/>
        <v>855</v>
      </c>
      <c r="H1631" s="70">
        <f t="shared" si="564"/>
        <v>76</v>
      </c>
      <c r="I1631" s="70">
        <f t="shared" si="564"/>
        <v>229</v>
      </c>
      <c r="J1631" s="70">
        <f t="shared" si="564"/>
        <v>252</v>
      </c>
      <c r="K1631" s="70">
        <f t="shared" si="564"/>
        <v>298</v>
      </c>
      <c r="L1631" s="70">
        <f t="shared" si="564"/>
        <v>6132.0974359999982</v>
      </c>
      <c r="M1631" s="70">
        <f t="shared" si="564"/>
        <v>541.30189399999983</v>
      </c>
      <c r="N1631" s="70">
        <f t="shared" si="564"/>
        <v>1622.0434579999994</v>
      </c>
      <c r="O1631" s="70">
        <f t="shared" si="564"/>
        <v>1795.9840259999996</v>
      </c>
      <c r="P1631" s="70">
        <f t="shared" si="564"/>
        <v>2172.7680579999992</v>
      </c>
      <c r="Q1631" s="45">
        <f t="shared" ref="Q1631:Q1640" si="565">E1631-G1631</f>
        <v>0</v>
      </c>
      <c r="R1631" s="45">
        <f t="shared" si="539"/>
        <v>0</v>
      </c>
    </row>
    <row r="1632" spans="2:18" s="41" customFormat="1" ht="29.25" customHeight="1" x14ac:dyDescent="0.25">
      <c r="B1632" s="91" t="s">
        <v>150</v>
      </c>
      <c r="C1632" s="50" t="s">
        <v>113</v>
      </c>
      <c r="D1632" s="59" t="s">
        <v>27</v>
      </c>
      <c r="E1632" s="72">
        <f>'[1]КТМРТ(обращение)'!Y$86</f>
        <v>365</v>
      </c>
      <c r="F1632" s="65">
        <f>'[1]КТМРТ(обращение)'!EE$86</f>
        <v>1594.0593900000001</v>
      </c>
      <c r="G1632" s="77">
        <f t="shared" ref="G1632" si="566">H1632+I1632+J1632+K1632</f>
        <v>365</v>
      </c>
      <c r="H1632" s="77">
        <f>'[1]КТМРТ(обращение)'!H$86</f>
        <v>100</v>
      </c>
      <c r="I1632" s="77">
        <f>'[1]КТМРТ(обращение)'!L$86</f>
        <v>264</v>
      </c>
      <c r="J1632" s="77">
        <f>'[1]КТМРТ(обращение)'!Q$86</f>
        <v>1</v>
      </c>
      <c r="K1632" s="77">
        <f>'[1]КТМРТ(обращение)'!X$86</f>
        <v>0</v>
      </c>
      <c r="L1632" s="65">
        <f t="shared" ref="L1632" si="567">M1632+N1632+O1632+P1632</f>
        <v>1594.0593900000001</v>
      </c>
      <c r="M1632" s="65">
        <f>'[1]КТМРТ(обращение)'!BC$86</f>
        <v>436.72860000000009</v>
      </c>
      <c r="N1632" s="65">
        <f>'[1]КТМРТ(обращение)'!BW$86</f>
        <v>1152.9635040000001</v>
      </c>
      <c r="O1632" s="65">
        <f>'[1]КТМРТ(обращение)'!CQ$86</f>
        <v>4.3672860000000009</v>
      </c>
      <c r="P1632" s="65">
        <f>'[1]КТМРТ(обращение)'!DZ$86</f>
        <v>0</v>
      </c>
      <c r="Q1632" s="45">
        <f t="shared" si="565"/>
        <v>0</v>
      </c>
      <c r="R1632" s="45">
        <f t="shared" si="539"/>
        <v>0</v>
      </c>
    </row>
    <row r="1633" spans="2:18" s="41" customFormat="1" ht="33" customHeight="1" x14ac:dyDescent="0.25">
      <c r="B1633" s="91"/>
      <c r="C1633" s="69" t="s">
        <v>6</v>
      </c>
      <c r="D1633" s="69"/>
      <c r="E1633" s="70">
        <f>E1632</f>
        <v>365</v>
      </c>
      <c r="F1633" s="70">
        <f t="shared" ref="F1633:P1633" si="568">F1632</f>
        <v>1594.0593900000001</v>
      </c>
      <c r="G1633" s="70">
        <f t="shared" si="568"/>
        <v>365</v>
      </c>
      <c r="H1633" s="70">
        <f t="shared" si="568"/>
        <v>100</v>
      </c>
      <c r="I1633" s="70">
        <f t="shared" si="568"/>
        <v>264</v>
      </c>
      <c r="J1633" s="70">
        <f t="shared" si="568"/>
        <v>1</v>
      </c>
      <c r="K1633" s="70">
        <f t="shared" si="568"/>
        <v>0</v>
      </c>
      <c r="L1633" s="70">
        <f t="shared" si="568"/>
        <v>1594.0593900000001</v>
      </c>
      <c r="M1633" s="70">
        <f t="shared" si="568"/>
        <v>436.72860000000009</v>
      </c>
      <c r="N1633" s="70">
        <f t="shared" si="568"/>
        <v>1152.9635040000001</v>
      </c>
      <c r="O1633" s="70">
        <f t="shared" si="568"/>
        <v>4.3672860000000009</v>
      </c>
      <c r="P1633" s="70">
        <f t="shared" si="568"/>
        <v>0</v>
      </c>
      <c r="Q1633" s="45">
        <f t="shared" si="565"/>
        <v>0</v>
      </c>
      <c r="R1633" s="45">
        <f t="shared" si="539"/>
        <v>0</v>
      </c>
    </row>
    <row r="1634" spans="2:18" s="41" customFormat="1" ht="29.25" customHeight="1" x14ac:dyDescent="0.25">
      <c r="B1634" s="91" t="s">
        <v>151</v>
      </c>
      <c r="C1634" s="50" t="s">
        <v>28</v>
      </c>
      <c r="D1634" s="59" t="s">
        <v>13</v>
      </c>
      <c r="E1634" s="72">
        <f>SUM(E1635:E1636)</f>
        <v>337</v>
      </c>
      <c r="F1634" s="72">
        <f t="shared" ref="F1634:P1634" si="569">SUM(F1635:F1636)</f>
        <v>397.45638549113596</v>
      </c>
      <c r="G1634" s="72">
        <f t="shared" si="569"/>
        <v>337</v>
      </c>
      <c r="H1634" s="72">
        <f t="shared" si="569"/>
        <v>116</v>
      </c>
      <c r="I1634" s="72">
        <f t="shared" si="569"/>
        <v>43</v>
      </c>
      <c r="J1634" s="72">
        <f t="shared" si="569"/>
        <v>72</v>
      </c>
      <c r="K1634" s="72">
        <f t="shared" si="569"/>
        <v>106</v>
      </c>
      <c r="L1634" s="72">
        <f t="shared" si="569"/>
        <v>397.45638549113607</v>
      </c>
      <c r="M1634" s="72">
        <f t="shared" si="569"/>
        <v>137.10716769222401</v>
      </c>
      <c r="N1634" s="72">
        <f t="shared" si="569"/>
        <v>50.636474839232008</v>
      </c>
      <c r="O1634" s="72">
        <f t="shared" si="569"/>
        <v>85.034250814592014</v>
      </c>
      <c r="P1634" s="72">
        <f t="shared" si="569"/>
        <v>124.678492145088</v>
      </c>
      <c r="Q1634" s="45">
        <f t="shared" si="565"/>
        <v>0</v>
      </c>
      <c r="R1634" s="45">
        <f t="shared" si="539"/>
        <v>0</v>
      </c>
    </row>
    <row r="1635" spans="2:18" s="41" customFormat="1" ht="29.25" customHeight="1" x14ac:dyDescent="0.25">
      <c r="B1635" s="91"/>
      <c r="C1635" s="10" t="s">
        <v>15</v>
      </c>
      <c r="D1635" s="61" t="s">
        <v>13</v>
      </c>
      <c r="E1635" s="73">
        <f>'[1]неотложка с коэф'!W$91</f>
        <v>179</v>
      </c>
      <c r="F1635" s="63">
        <f>'[1]неотложка с коэф'!EQ$91</f>
        <v>170.49854342393601</v>
      </c>
      <c r="G1635" s="92">
        <f>SUM(H1635:K1635)</f>
        <v>179</v>
      </c>
      <c r="H1635" s="64">
        <f>'[1]неотложка с коэф'!G$91</f>
        <v>61</v>
      </c>
      <c r="I1635" s="64">
        <f>'[1]неотложка с коэф'!K$91</f>
        <v>23</v>
      </c>
      <c r="J1635" s="64">
        <f>'[1]неотложка с коэф'!O$91</f>
        <v>38</v>
      </c>
      <c r="K1635" s="64">
        <f>'[1]неотложка с коэф'!V$91</f>
        <v>57</v>
      </c>
      <c r="L1635" s="63">
        <f>SUM(M1635:P1635)</f>
        <v>170.49854342393601</v>
      </c>
      <c r="M1635" s="63">
        <f>'[1]неотложка с коэф'!BO$91</f>
        <v>58.102855580224002</v>
      </c>
      <c r="N1635" s="63">
        <f>'[1]неотложка с коэф'!CI$91</f>
        <v>21.907634071232003</v>
      </c>
      <c r="O1635" s="63">
        <f>'[1]неотложка с коэф'!DC$91</f>
        <v>36.195221508992006</v>
      </c>
      <c r="P1635" s="63">
        <f>'[1]неотложка с коэф'!EL$91</f>
        <v>54.292832263488002</v>
      </c>
      <c r="Q1635" s="45">
        <f t="shared" si="565"/>
        <v>0</v>
      </c>
      <c r="R1635" s="45">
        <f t="shared" si="539"/>
        <v>0</v>
      </c>
    </row>
    <row r="1636" spans="2:18" s="41" customFormat="1" ht="29.25" customHeight="1" x14ac:dyDescent="0.25">
      <c r="B1636" s="91"/>
      <c r="C1636" s="10" t="s">
        <v>14</v>
      </c>
      <c r="D1636" s="61" t="s">
        <v>13</v>
      </c>
      <c r="E1636" s="73">
        <f>'[1]неотложка с коэф'!W$92</f>
        <v>158</v>
      </c>
      <c r="F1636" s="63">
        <f>'[1]неотложка с коэф'!EQ$92</f>
        <v>226.95784206719998</v>
      </c>
      <c r="G1636" s="92">
        <f>SUM(H1636:K1636)</f>
        <v>158</v>
      </c>
      <c r="H1636" s="64">
        <f>'[1]неотложка с коэф'!G$92</f>
        <v>55</v>
      </c>
      <c r="I1636" s="64">
        <f>'[1]неотложка с коэф'!K$92</f>
        <v>20</v>
      </c>
      <c r="J1636" s="64">
        <f>'[1]неотложка с коэф'!O$92</f>
        <v>34</v>
      </c>
      <c r="K1636" s="64">
        <f>'[1]неотложка с коэф'!V$92</f>
        <v>49</v>
      </c>
      <c r="L1636" s="63">
        <f>SUM(M1636:P1636)</f>
        <v>226.95784206720003</v>
      </c>
      <c r="M1636" s="63">
        <f>'[1]неотложка с коэф'!BO$92</f>
        <v>79.004312112000008</v>
      </c>
      <c r="N1636" s="63">
        <f>'[1]неотложка с коэф'!CI$92</f>
        <v>28.728840768000001</v>
      </c>
      <c r="O1636" s="63">
        <f>'[1]неотложка с коэф'!DC$92</f>
        <v>48.8390293056</v>
      </c>
      <c r="P1636" s="63">
        <f>'[1]неотложка с коэф'!EL$92</f>
        <v>70.385659881600006</v>
      </c>
      <c r="Q1636" s="45">
        <f t="shared" si="565"/>
        <v>0</v>
      </c>
      <c r="R1636" s="45">
        <f t="shared" si="539"/>
        <v>0</v>
      </c>
    </row>
    <row r="1637" spans="2:18" s="41" customFormat="1" ht="29.25" customHeight="1" x14ac:dyDescent="0.25">
      <c r="B1637" s="91"/>
      <c r="C1637" s="69" t="s">
        <v>6</v>
      </c>
      <c r="D1637" s="69"/>
      <c r="E1637" s="70">
        <f>E1634</f>
        <v>337</v>
      </c>
      <c r="F1637" s="70">
        <f t="shared" ref="F1637:P1637" si="570">F1634</f>
        <v>397.45638549113596</v>
      </c>
      <c r="G1637" s="70">
        <f t="shared" si="570"/>
        <v>337</v>
      </c>
      <c r="H1637" s="70">
        <f t="shared" si="570"/>
        <v>116</v>
      </c>
      <c r="I1637" s="70">
        <f t="shared" si="570"/>
        <v>43</v>
      </c>
      <c r="J1637" s="70">
        <f t="shared" si="570"/>
        <v>72</v>
      </c>
      <c r="K1637" s="70">
        <f t="shared" si="570"/>
        <v>106</v>
      </c>
      <c r="L1637" s="70">
        <f t="shared" si="570"/>
        <v>397.45638549113607</v>
      </c>
      <c r="M1637" s="70">
        <f t="shared" si="570"/>
        <v>137.10716769222401</v>
      </c>
      <c r="N1637" s="70">
        <f t="shared" si="570"/>
        <v>50.636474839232008</v>
      </c>
      <c r="O1637" s="70">
        <f t="shared" si="570"/>
        <v>85.034250814592014</v>
      </c>
      <c r="P1637" s="70">
        <f t="shared" si="570"/>
        <v>124.678492145088</v>
      </c>
      <c r="Q1637" s="45">
        <f t="shared" si="565"/>
        <v>0</v>
      </c>
      <c r="R1637" s="45">
        <f t="shared" si="539"/>
        <v>0</v>
      </c>
    </row>
    <row r="1638" spans="2:18" s="41" customFormat="1" ht="38.25" customHeight="1" x14ac:dyDescent="0.25">
      <c r="B1638" s="93" t="s">
        <v>152</v>
      </c>
      <c r="C1638" s="54" t="s">
        <v>26</v>
      </c>
      <c r="D1638" s="59" t="s">
        <v>27</v>
      </c>
      <c r="E1638" s="72">
        <f>'[1]КТМРТ(обращение)'!Y$248</f>
        <v>8357</v>
      </c>
      <c r="F1638" s="72">
        <f>'[1]КТМРТ(обращение)'!EE$248</f>
        <v>8404.2170499999993</v>
      </c>
      <c r="G1638" s="72">
        <f>SUM(H1638:K1638)</f>
        <v>8357</v>
      </c>
      <c r="H1638" s="72">
        <f>'[1]КТМРТ(обращение)'!H$248</f>
        <v>0</v>
      </c>
      <c r="I1638" s="72">
        <f>'[1]КТМРТ(обращение)'!L$248</f>
        <v>0</v>
      </c>
      <c r="J1638" s="72">
        <f>'[1]КТМРТ(обращение)'!Q$248</f>
        <v>7657</v>
      </c>
      <c r="K1638" s="72">
        <f>'[1]КТМРТ(обращение)'!X$248</f>
        <v>700</v>
      </c>
      <c r="L1638" s="72">
        <f>SUM(M1638:P1638)</f>
        <v>8404.2170499999993</v>
      </c>
      <c r="M1638" s="72">
        <f>'[1]КТМРТ(обращение)'!BC$248</f>
        <v>0</v>
      </c>
      <c r="N1638" s="72">
        <f>'[1]КТМРТ(обращение)'!BW$248</f>
        <v>0</v>
      </c>
      <c r="O1638" s="72">
        <f>'[1]КТМРТ(обращение)'!CQ$248</f>
        <v>7700.2620499999994</v>
      </c>
      <c r="P1638" s="72">
        <f>'[1]КТМРТ(обращение)'!DZ$248</f>
        <v>703.95499999999981</v>
      </c>
      <c r="Q1638" s="45">
        <f t="shared" si="565"/>
        <v>0</v>
      </c>
      <c r="R1638" s="45">
        <f t="shared" si="539"/>
        <v>0</v>
      </c>
    </row>
    <row r="1639" spans="2:18" s="41" customFormat="1" ht="55.5" customHeight="1" x14ac:dyDescent="0.25">
      <c r="B1639" s="94"/>
      <c r="C1639" s="69" t="s">
        <v>6</v>
      </c>
      <c r="D1639" s="69"/>
      <c r="E1639" s="70">
        <f>E1638</f>
        <v>8357</v>
      </c>
      <c r="F1639" s="70">
        <f t="shared" ref="F1639:P1639" si="571">F1638</f>
        <v>8404.2170499999993</v>
      </c>
      <c r="G1639" s="70">
        <f t="shared" si="571"/>
        <v>8357</v>
      </c>
      <c r="H1639" s="70">
        <f t="shared" si="571"/>
        <v>0</v>
      </c>
      <c r="I1639" s="70">
        <f t="shared" si="571"/>
        <v>0</v>
      </c>
      <c r="J1639" s="70">
        <f t="shared" si="571"/>
        <v>7657</v>
      </c>
      <c r="K1639" s="70">
        <f t="shared" si="571"/>
        <v>700</v>
      </c>
      <c r="L1639" s="70">
        <f t="shared" si="571"/>
        <v>8404.2170499999993</v>
      </c>
      <c r="M1639" s="70">
        <f t="shared" si="571"/>
        <v>0</v>
      </c>
      <c r="N1639" s="70">
        <f t="shared" si="571"/>
        <v>0</v>
      </c>
      <c r="O1639" s="70">
        <f t="shared" si="571"/>
        <v>7700.2620499999994</v>
      </c>
      <c r="P1639" s="70">
        <f t="shared" si="571"/>
        <v>703.95499999999981</v>
      </c>
      <c r="Q1639" s="45">
        <f t="shared" si="565"/>
        <v>0</v>
      </c>
      <c r="R1639" s="45">
        <f t="shared" si="539"/>
        <v>0</v>
      </c>
    </row>
    <row r="1640" spans="2:18" ht="29.25" customHeight="1" x14ac:dyDescent="0.25">
      <c r="B1640" s="95" t="s">
        <v>153</v>
      </c>
      <c r="C1640" s="95"/>
      <c r="D1640" s="95"/>
      <c r="E1640" s="70">
        <f>E76+E159+E235+E312+E396+E460+E515+E596+E653+E722+E754+E808+E858+E933+E996+E1049+E1108+E1197+E1297+E1336+E1419+E1429+E1437+E1456+E1469+E1492+E1522+E1560+E1588+E1593+E1601+E1605+E1611+E1620+E1626+E1629+E1631+E1633+E1637+E1639</f>
        <v>1762433</v>
      </c>
      <c r="F1640" s="70">
        <f t="shared" ref="F1640:P1640" si="572">F76+F159+F235+F312+F396+F460+F515+F596+F653+F722+F754+F808+F858+F933+F996+F1049+F1108+F1197+F1297+F1336+F1419+F1429+F1437+F1456+F1469+F1492+F1522+F1560+F1588+F1593+F1601+F1605+F1611+F1620+F1626+F1629+F1631+F1633+F1637+F1639</f>
        <v>2549225.0480781882</v>
      </c>
      <c r="G1640" s="70">
        <f t="shared" si="572"/>
        <v>1762433</v>
      </c>
      <c r="H1640" s="70">
        <f t="shared" si="572"/>
        <v>394551</v>
      </c>
      <c r="I1640" s="70">
        <f t="shared" si="572"/>
        <v>407808</v>
      </c>
      <c r="J1640" s="70">
        <f t="shared" si="572"/>
        <v>489739</v>
      </c>
      <c r="K1640" s="70">
        <f t="shared" si="572"/>
        <v>470335</v>
      </c>
      <c r="L1640" s="70">
        <f t="shared" si="572"/>
        <v>2549225.0480781877</v>
      </c>
      <c r="M1640" s="70">
        <f t="shared" si="572"/>
        <v>564618.05839919276</v>
      </c>
      <c r="N1640" s="70">
        <f t="shared" si="572"/>
        <v>550455.91521336685</v>
      </c>
      <c r="O1640" s="70">
        <f t="shared" si="572"/>
        <v>701230.05973969039</v>
      </c>
      <c r="P1640" s="70">
        <f t="shared" si="572"/>
        <v>732921.01472593856</v>
      </c>
      <c r="Q1640" s="45">
        <f t="shared" si="565"/>
        <v>0</v>
      </c>
      <c r="R1640" s="45">
        <f t="shared" si="539"/>
        <v>0</v>
      </c>
    </row>
    <row r="1642" spans="2:18" x14ac:dyDescent="0.25">
      <c r="E1642" s="96"/>
      <c r="F1642" s="96"/>
      <c r="G1642" s="97"/>
      <c r="H1642" s="96"/>
      <c r="I1642" s="96"/>
      <c r="J1642" s="96"/>
      <c r="K1642" s="96"/>
      <c r="L1642" s="97"/>
      <c r="M1642" s="96"/>
      <c r="N1642" s="96"/>
      <c r="O1642" s="96"/>
      <c r="P1642" s="96"/>
    </row>
    <row r="1645" spans="2:18" x14ac:dyDescent="0.25">
      <c r="E1645" s="96"/>
      <c r="F1645" s="96"/>
      <c r="G1645" s="96"/>
      <c r="H1645" s="96"/>
      <c r="I1645" s="96"/>
      <c r="J1645" s="96"/>
      <c r="K1645" s="96"/>
      <c r="L1645" s="96"/>
      <c r="M1645" s="96"/>
      <c r="N1645" s="96"/>
      <c r="O1645" s="96"/>
      <c r="P1645" s="96"/>
    </row>
    <row r="1647" spans="2:18" x14ac:dyDescent="0.25">
      <c r="E1647" s="98"/>
      <c r="F1647" s="98"/>
      <c r="G1647" s="99"/>
      <c r="H1647" s="98"/>
      <c r="I1647" s="98"/>
      <c r="J1647" s="98"/>
      <c r="K1647" s="98"/>
      <c r="L1647" s="99"/>
      <c r="M1647" s="98"/>
      <c r="N1647" s="98"/>
      <c r="O1647" s="98"/>
      <c r="P1647" s="98"/>
    </row>
    <row r="1648" spans="2:18" x14ac:dyDescent="0.25">
      <c r="C1648" s="100" t="s">
        <v>154</v>
      </c>
      <c r="D1648" s="100"/>
      <c r="E1648" s="101">
        <f t="shared" ref="E1648:O1648" si="573">SUM(E1649:E1676)</f>
        <v>1762433</v>
      </c>
      <c r="F1648" s="101">
        <f t="shared" si="573"/>
        <v>2549225.0480781887</v>
      </c>
      <c r="G1648" s="101">
        <f t="shared" si="573"/>
        <v>1762433</v>
      </c>
      <c r="H1648" s="101">
        <f t="shared" si="573"/>
        <v>394551</v>
      </c>
      <c r="I1648" s="101">
        <f t="shared" si="573"/>
        <v>407808</v>
      </c>
      <c r="J1648" s="101">
        <f t="shared" si="573"/>
        <v>489739</v>
      </c>
      <c r="K1648" s="101">
        <f t="shared" si="573"/>
        <v>470335</v>
      </c>
      <c r="L1648" s="101">
        <f t="shared" si="573"/>
        <v>2549225.0480781887</v>
      </c>
      <c r="M1648" s="101">
        <f t="shared" si="573"/>
        <v>564618.05839919264</v>
      </c>
      <c r="N1648" s="101">
        <f t="shared" si="573"/>
        <v>550455.9152133672</v>
      </c>
      <c r="O1648" s="101">
        <f t="shared" si="573"/>
        <v>701230.05973969039</v>
      </c>
      <c r="P1648" s="101">
        <f>SUM(P1649:P1676)</f>
        <v>732921.01472593867</v>
      </c>
    </row>
    <row r="1649" spans="3:22" ht="45" x14ac:dyDescent="0.25">
      <c r="C1649" s="46" t="s">
        <v>12</v>
      </c>
      <c r="D1649" s="61" t="s">
        <v>13</v>
      </c>
      <c r="E1649" s="102">
        <f>E11+E77+E160+E236+E313+E397+E461+E516+E597+E654+E723+E755+E809+E859+E934+E997+E1050+E1109+E1198+E1298+E1337+E1420+E1430+E1438+E1457+E1470+E1493+E1523+E1561+E1594+E1602+E1606+E1612+E1621</f>
        <v>498131</v>
      </c>
      <c r="F1649" s="102">
        <f t="shared" ref="F1649:P1649" si="574">F11+F77+F160+F236+F313+F397+F461+F516+F597+F654+F723+F755+F809+F859+F934+F997+F1050+F1109+F1198+F1298+F1337+F1420+F1430+F1438+F1457+F1470+F1493+F1523+F1561+F1594+F1602+F1606+F1612+F1621</f>
        <v>1161592.4418782471</v>
      </c>
      <c r="G1649" s="101">
        <f t="shared" si="574"/>
        <v>498131</v>
      </c>
      <c r="H1649" s="102">
        <f t="shared" si="574"/>
        <v>117933</v>
      </c>
      <c r="I1649" s="102">
        <f t="shared" si="574"/>
        <v>130660</v>
      </c>
      <c r="J1649" s="102">
        <f t="shared" si="574"/>
        <v>125541</v>
      </c>
      <c r="K1649" s="102">
        <f t="shared" si="574"/>
        <v>123997</v>
      </c>
      <c r="L1649" s="101">
        <f t="shared" si="574"/>
        <v>1161592.4418782473</v>
      </c>
      <c r="M1649" s="102">
        <f t="shared" si="574"/>
        <v>275663.62393261673</v>
      </c>
      <c r="N1649" s="102">
        <f t="shared" si="574"/>
        <v>303875.90253133234</v>
      </c>
      <c r="O1649" s="102">
        <f t="shared" si="574"/>
        <v>293295.10384602234</v>
      </c>
      <c r="P1649" s="102">
        <f t="shared" si="574"/>
        <v>288757.8115682762</v>
      </c>
      <c r="Q1649" s="103">
        <f t="shared" ref="Q1649:Q1676" si="575">G1649-E1649</f>
        <v>0</v>
      </c>
      <c r="R1649" s="103">
        <f>L1649-F1649</f>
        <v>0</v>
      </c>
      <c r="S1649" s="104">
        <f>[1]заб.без.стом.!ET$400</f>
        <v>498131</v>
      </c>
      <c r="T1649" s="30">
        <f>[1]заб.без.стом.!EU$400</f>
        <v>1161592.4418782475</v>
      </c>
      <c r="U1649" s="103">
        <f>S1649-E1649</f>
        <v>0</v>
      </c>
      <c r="V1649" s="103">
        <f>T1649-F1649</f>
        <v>0</v>
      </c>
    </row>
    <row r="1650" spans="3:22" ht="30" x14ac:dyDescent="0.25">
      <c r="C1650" s="46" t="s">
        <v>25</v>
      </c>
      <c r="D1650" s="61" t="s">
        <v>13</v>
      </c>
      <c r="E1650" s="102">
        <f>E23+E94+E174+E250+E328+E407+E471+E530+E607+E666+E765+E817+E872+E945+E1006+E1059+E1221+E1307+E1441+E1499+E1535+E1589+E1627</f>
        <v>53047</v>
      </c>
      <c r="F1650" s="102">
        <f t="shared" ref="F1650:P1650" si="576">F23+F94+F174+F250+F328+F407+F471+F530+F607+F666+F765+F817+F872+F945+F1006+F1059+F1221+F1307+F1441+F1499+F1535+F1589+F1627</f>
        <v>97654.009682680786</v>
      </c>
      <c r="G1650" s="101">
        <f t="shared" si="576"/>
        <v>53047</v>
      </c>
      <c r="H1650" s="102">
        <f t="shared" si="576"/>
        <v>13302</v>
      </c>
      <c r="I1650" s="102">
        <f t="shared" si="576"/>
        <v>13584</v>
      </c>
      <c r="J1650" s="102">
        <f t="shared" si="576"/>
        <v>13540</v>
      </c>
      <c r="K1650" s="102">
        <f t="shared" si="576"/>
        <v>12621</v>
      </c>
      <c r="L1650" s="101">
        <f t="shared" si="576"/>
        <v>97654.009682680786</v>
      </c>
      <c r="M1650" s="102">
        <f t="shared" si="576"/>
        <v>24487.598475336468</v>
      </c>
      <c r="N1650" s="102">
        <f t="shared" si="576"/>
        <v>25006.731160137373</v>
      </c>
      <c r="O1650" s="102">
        <f t="shared" si="576"/>
        <v>24925.731735585105</v>
      </c>
      <c r="P1650" s="102">
        <f t="shared" si="576"/>
        <v>23233.948311621829</v>
      </c>
      <c r="Q1650" s="103">
        <f t="shared" si="575"/>
        <v>0</v>
      </c>
      <c r="R1650" s="103">
        <f t="shared" ref="R1650:R1676" si="577">L1650-F1650</f>
        <v>0</v>
      </c>
      <c r="S1650" s="105">
        <f>'[1]стом обр.'!FH$62</f>
        <v>53047</v>
      </c>
      <c r="T1650" s="30">
        <f>'[1]стом обр.'!FI$62</f>
        <v>97654.009682680786</v>
      </c>
      <c r="U1650" s="103">
        <f t="shared" ref="U1650:V1668" si="578">S1650-E1650</f>
        <v>0</v>
      </c>
      <c r="V1650" s="103">
        <f t="shared" si="578"/>
        <v>0</v>
      </c>
    </row>
    <row r="1651" spans="3:22" ht="45" x14ac:dyDescent="0.25">
      <c r="C1651" s="26" t="s">
        <v>155</v>
      </c>
      <c r="D1651" s="61" t="s">
        <v>27</v>
      </c>
      <c r="E1651" s="102">
        <f>E24+E95+E175+E251+E329+E408+E472+E531+E608+E667+E728+E766+E818+E873+E946+E1007+E1060+E1133+E1222+E1308+E1356+E1422+E1432+E1442+E1638</f>
        <v>39942</v>
      </c>
      <c r="F1651" s="102">
        <f t="shared" ref="F1651:P1651" si="579">F24+F95+F175+F251+F329+F408+F472+F531+F608+F667+F728+F766+F818+F873+F946+F1007+F1060+F1133+F1222+F1308+F1356+F1422+F1432+F1442+F1638</f>
        <v>40167.672299999998</v>
      </c>
      <c r="G1651" s="101">
        <f t="shared" si="579"/>
        <v>39942</v>
      </c>
      <c r="H1651" s="102">
        <f t="shared" si="579"/>
        <v>0</v>
      </c>
      <c r="I1651" s="102">
        <f t="shared" si="579"/>
        <v>0</v>
      </c>
      <c r="J1651" s="102">
        <f t="shared" si="579"/>
        <v>38242</v>
      </c>
      <c r="K1651" s="102">
        <f t="shared" si="579"/>
        <v>1700</v>
      </c>
      <c r="L1651" s="101">
        <f t="shared" si="579"/>
        <v>40167.672299999998</v>
      </c>
      <c r="M1651" s="102">
        <f t="shared" si="579"/>
        <v>0</v>
      </c>
      <c r="N1651" s="102">
        <f t="shared" si="579"/>
        <v>0</v>
      </c>
      <c r="O1651" s="102">
        <f t="shared" si="579"/>
        <v>38458.067299999995</v>
      </c>
      <c r="P1651" s="102">
        <f t="shared" si="579"/>
        <v>1709.6049999999998</v>
      </c>
      <c r="Q1651" s="103">
        <f t="shared" si="575"/>
        <v>0</v>
      </c>
      <c r="R1651" s="103">
        <f t="shared" si="577"/>
        <v>0</v>
      </c>
      <c r="S1651" s="105">
        <f>'[1]КТМРТ(обращение)'!EH$223</f>
        <v>39942</v>
      </c>
      <c r="T1651" s="30">
        <f>'[1]КТМРТ(обращение)'!EI$223</f>
        <v>40167.672299999998</v>
      </c>
      <c r="U1651" s="103">
        <f t="shared" si="578"/>
        <v>0</v>
      </c>
      <c r="V1651" s="103">
        <f t="shared" si="578"/>
        <v>0</v>
      </c>
    </row>
    <row r="1652" spans="3:22" x14ac:dyDescent="0.25">
      <c r="C1652" s="26" t="s">
        <v>113</v>
      </c>
      <c r="D1652" s="61" t="s">
        <v>27</v>
      </c>
      <c r="E1652" s="102">
        <f t="shared" ref="E1652:P1652" si="580">E1223+E1309+E1460+E1632</f>
        <v>4972</v>
      </c>
      <c r="F1652" s="102">
        <f t="shared" si="580"/>
        <v>32243.163832000002</v>
      </c>
      <c r="G1652" s="101">
        <f t="shared" si="580"/>
        <v>4972</v>
      </c>
      <c r="H1652" s="102">
        <f t="shared" si="580"/>
        <v>1879</v>
      </c>
      <c r="I1652" s="102">
        <f t="shared" si="580"/>
        <v>1331</v>
      </c>
      <c r="J1652" s="102">
        <f t="shared" si="580"/>
        <v>878</v>
      </c>
      <c r="K1652" s="102">
        <f t="shared" si="580"/>
        <v>884</v>
      </c>
      <c r="L1652" s="106">
        <f t="shared" si="580"/>
        <v>32243.163831999995</v>
      </c>
      <c r="M1652" s="102">
        <f t="shared" si="580"/>
        <v>12350.492154</v>
      </c>
      <c r="N1652" s="102">
        <f t="shared" si="580"/>
        <v>7746.1622259999995</v>
      </c>
      <c r="O1652" s="102">
        <f t="shared" si="580"/>
        <v>5778.7455879999998</v>
      </c>
      <c r="P1652" s="102">
        <f t="shared" si="580"/>
        <v>6367.7638639999996</v>
      </c>
      <c r="Q1652" s="103">
        <f t="shared" si="575"/>
        <v>0</v>
      </c>
      <c r="R1652" s="103">
        <f t="shared" si="577"/>
        <v>0</v>
      </c>
      <c r="S1652" s="30">
        <f>'[1]КТМРТ(обращение)'!EH$5</f>
        <v>4972</v>
      </c>
      <c r="T1652" s="30">
        <f>'[1]КТМРТ(обращение)'!EI$5</f>
        <v>32243.163832000002</v>
      </c>
      <c r="U1652" s="103">
        <f t="shared" si="578"/>
        <v>0</v>
      </c>
      <c r="V1652" s="103">
        <f t="shared" si="578"/>
        <v>0</v>
      </c>
    </row>
    <row r="1653" spans="3:22" x14ac:dyDescent="0.25">
      <c r="C1653" s="26" t="s">
        <v>97</v>
      </c>
      <c r="D1653" s="61" t="s">
        <v>27</v>
      </c>
      <c r="E1653" s="102">
        <f>E1224+E1461+E1630</f>
        <v>2052</v>
      </c>
      <c r="F1653" s="102">
        <f>F1224+F1461+F1630</f>
        <v>14918.143091999997</v>
      </c>
      <c r="G1653" s="101">
        <f>SUBTOTAL(9,H1653:K1653)</f>
        <v>2052</v>
      </c>
      <c r="H1653" s="102">
        <f>H1224+H1461+H1630</f>
        <v>229</v>
      </c>
      <c r="I1653" s="102">
        <f>I1224+I1461+I1630</f>
        <v>489</v>
      </c>
      <c r="J1653" s="102">
        <f>J1224+J1461+J1630</f>
        <v>367</v>
      </c>
      <c r="K1653" s="102">
        <f>K1224+K1461+K1630</f>
        <v>967</v>
      </c>
      <c r="L1653" s="101">
        <f>SUBTOTAL(9,M1653:P1653)</f>
        <v>14918.143091999995</v>
      </c>
      <c r="M1653" s="102">
        <f>M1224+M1461+M1630</f>
        <v>1820.7508679999996</v>
      </c>
      <c r="N1653" s="102">
        <f>N1224+N1461+N1630</f>
        <v>3540.4069299999992</v>
      </c>
      <c r="O1653" s="102">
        <f>O1224+O1461+O1630</f>
        <v>2718.8717439999991</v>
      </c>
      <c r="P1653" s="102">
        <f>P1224+P1461+P1630</f>
        <v>6838.1135499999982</v>
      </c>
      <c r="Q1653" s="103">
        <f t="shared" si="575"/>
        <v>0</v>
      </c>
      <c r="R1653" s="103">
        <f t="shared" si="577"/>
        <v>0</v>
      </c>
      <c r="S1653" s="30">
        <f>'[1]КТМРТ(обращение)'!EH$88</f>
        <v>2052</v>
      </c>
      <c r="T1653" s="30">
        <f>'[1]КТМРТ(обращение)'!EI$88</f>
        <v>14918.143091999998</v>
      </c>
      <c r="U1653" s="103">
        <f t="shared" si="578"/>
        <v>0</v>
      </c>
      <c r="V1653" s="103">
        <f t="shared" si="578"/>
        <v>0</v>
      </c>
    </row>
    <row r="1654" spans="3:22" x14ac:dyDescent="0.25">
      <c r="C1654" s="107" t="s">
        <v>56</v>
      </c>
      <c r="D1654" s="61" t="s">
        <v>27</v>
      </c>
      <c r="E1654" s="102">
        <f>E96+E176+E874+E1134+E1225+E1310+E1357+E1462</f>
        <v>37203</v>
      </c>
      <c r="F1654" s="102">
        <f t="shared" ref="F1654:P1654" si="581">F96+F176+F874+F1134+F1225+F1310+F1357+F1462</f>
        <v>43665.905160000002</v>
      </c>
      <c r="G1654" s="101">
        <f t="shared" si="581"/>
        <v>37203</v>
      </c>
      <c r="H1654" s="102">
        <f t="shared" si="581"/>
        <v>7770</v>
      </c>
      <c r="I1654" s="102">
        <f t="shared" si="581"/>
        <v>9841</v>
      </c>
      <c r="J1654" s="102">
        <f t="shared" si="581"/>
        <v>9683</v>
      </c>
      <c r="K1654" s="102">
        <f t="shared" si="581"/>
        <v>9909</v>
      </c>
      <c r="L1654" s="106">
        <f t="shared" si="581"/>
        <v>43665.905160000002</v>
      </c>
      <c r="M1654" s="102">
        <f t="shared" si="581"/>
        <v>9119.8043999999991</v>
      </c>
      <c r="N1654" s="102">
        <f t="shared" si="581"/>
        <v>11550.578520000001</v>
      </c>
      <c r="O1654" s="102">
        <f t="shared" si="581"/>
        <v>11365.13076</v>
      </c>
      <c r="P1654" s="102">
        <f t="shared" si="581"/>
        <v>11630.39148</v>
      </c>
      <c r="Q1654" s="103">
        <f t="shared" si="575"/>
        <v>0</v>
      </c>
      <c r="R1654" s="103">
        <f t="shared" si="577"/>
        <v>0</v>
      </c>
      <c r="S1654" s="105">
        <f>'[1]КТМРТ(обращение)'!EH$195</f>
        <v>37203</v>
      </c>
      <c r="T1654" s="108">
        <f>'[1]КТМРТ(обращение)'!EI$195</f>
        <v>43665.905160000002</v>
      </c>
      <c r="U1654" s="103">
        <f t="shared" si="578"/>
        <v>0</v>
      </c>
      <c r="V1654" s="103">
        <f t="shared" si="578"/>
        <v>0</v>
      </c>
    </row>
    <row r="1655" spans="3:22" x14ac:dyDescent="0.25">
      <c r="C1655" s="107" t="s">
        <v>57</v>
      </c>
      <c r="D1655" s="61" t="s">
        <v>27</v>
      </c>
      <c r="E1655" s="102">
        <f>E97+E177+E330+E532+E668+E767+E875+E1061+E1135+E1226+E1358+E1463+E1567</f>
        <v>15773</v>
      </c>
      <c r="F1655" s="102">
        <f t="shared" ref="F1655:P1655" si="582">F97+F177+F330+F532+F668+F767+F875+F1061+F1135+F1226+F1358+F1463+F1567</f>
        <v>25452.732369999998</v>
      </c>
      <c r="G1655" s="101">
        <f t="shared" si="582"/>
        <v>15773</v>
      </c>
      <c r="H1655" s="102">
        <f t="shared" si="582"/>
        <v>3762</v>
      </c>
      <c r="I1655" s="102">
        <f t="shared" si="582"/>
        <v>3981</v>
      </c>
      <c r="J1655" s="102">
        <f t="shared" si="582"/>
        <v>4029</v>
      </c>
      <c r="K1655" s="102">
        <f t="shared" si="582"/>
        <v>4001</v>
      </c>
      <c r="L1655" s="106">
        <f t="shared" si="582"/>
        <v>25452.732370000002</v>
      </c>
      <c r="M1655" s="102">
        <f t="shared" si="582"/>
        <v>6070.7017799999994</v>
      </c>
      <c r="N1655" s="102">
        <f t="shared" si="582"/>
        <v>6424.0998899999995</v>
      </c>
      <c r="O1655" s="102">
        <f t="shared" si="582"/>
        <v>6501.5570099999995</v>
      </c>
      <c r="P1655" s="102">
        <f t="shared" si="582"/>
        <v>6456.3736900000004</v>
      </c>
      <c r="Q1655" s="103">
        <f t="shared" si="575"/>
        <v>0</v>
      </c>
      <c r="R1655" s="103">
        <f t="shared" si="577"/>
        <v>0</v>
      </c>
      <c r="S1655" s="105">
        <f>'[1]КТМРТ(обращение)'!EH$204</f>
        <v>15773</v>
      </c>
      <c r="T1655" s="108">
        <f>'[1]КТМРТ(обращение)'!EI$204</f>
        <v>25452.732369999998</v>
      </c>
      <c r="U1655" s="103">
        <f t="shared" si="578"/>
        <v>0</v>
      </c>
      <c r="V1655" s="103">
        <f t="shared" si="578"/>
        <v>0</v>
      </c>
    </row>
    <row r="1656" spans="3:22" x14ac:dyDescent="0.25">
      <c r="C1656" s="107" t="s">
        <v>98</v>
      </c>
      <c r="D1656" s="61" t="s">
        <v>27</v>
      </c>
      <c r="E1656" s="102">
        <f t="shared" ref="E1656:P1656" si="583">E1227+E1465</f>
        <v>4594</v>
      </c>
      <c r="F1656" s="102">
        <f t="shared" si="583"/>
        <v>16769.478200000005</v>
      </c>
      <c r="G1656" s="101">
        <f t="shared" si="583"/>
        <v>4594</v>
      </c>
      <c r="H1656" s="102">
        <f t="shared" si="583"/>
        <v>1049</v>
      </c>
      <c r="I1656" s="102">
        <f t="shared" si="583"/>
        <v>1189</v>
      </c>
      <c r="J1656" s="102">
        <f t="shared" si="583"/>
        <v>1182</v>
      </c>
      <c r="K1656" s="102">
        <f t="shared" si="583"/>
        <v>1174</v>
      </c>
      <c r="L1656" s="101">
        <f t="shared" si="583"/>
        <v>16769.478200000001</v>
      </c>
      <c r="M1656" s="102">
        <f t="shared" si="583"/>
        <v>3829.1647000000003</v>
      </c>
      <c r="N1656" s="102">
        <f t="shared" si="583"/>
        <v>4340.2067000000006</v>
      </c>
      <c r="O1656" s="102">
        <f t="shared" si="583"/>
        <v>4314.6546000000008</v>
      </c>
      <c r="P1656" s="102">
        <f t="shared" si="583"/>
        <v>4285.4522000000006</v>
      </c>
      <c r="Q1656" s="103">
        <f t="shared" si="575"/>
        <v>0</v>
      </c>
      <c r="R1656" s="103">
        <f t="shared" si="577"/>
        <v>0</v>
      </c>
      <c r="S1656" s="30">
        <f>'[1]КТМРТ(обращение)'!EH$220</f>
        <v>4594</v>
      </c>
      <c r="T1656" s="30">
        <f>'[1]КТМРТ(обращение)'!EI$220</f>
        <v>16769.478200000005</v>
      </c>
      <c r="U1656" s="103">
        <f t="shared" si="578"/>
        <v>0</v>
      </c>
      <c r="V1656" s="103">
        <f t="shared" si="578"/>
        <v>0</v>
      </c>
    </row>
    <row r="1657" spans="3:22" x14ac:dyDescent="0.25">
      <c r="C1657" s="107" t="s">
        <v>114</v>
      </c>
      <c r="D1657" s="61" t="s">
        <v>27</v>
      </c>
      <c r="E1657" s="102">
        <f t="shared" ref="E1657:P1657" si="584">E1464</f>
        <v>380</v>
      </c>
      <c r="F1657" s="102">
        <f t="shared" si="584"/>
        <v>6465.0121999999992</v>
      </c>
      <c r="G1657" s="101">
        <f t="shared" si="584"/>
        <v>380</v>
      </c>
      <c r="H1657" s="102">
        <f t="shared" si="584"/>
        <v>68</v>
      </c>
      <c r="I1657" s="102">
        <f t="shared" si="584"/>
        <v>102</v>
      </c>
      <c r="J1657" s="102">
        <f t="shared" si="584"/>
        <v>105</v>
      </c>
      <c r="K1657" s="102">
        <f t="shared" si="584"/>
        <v>105</v>
      </c>
      <c r="L1657" s="101">
        <f t="shared" si="584"/>
        <v>6465.0121999999992</v>
      </c>
      <c r="M1657" s="102">
        <f t="shared" si="584"/>
        <v>1156.8969199999999</v>
      </c>
      <c r="N1657" s="102">
        <f t="shared" si="584"/>
        <v>1735.3453799999997</v>
      </c>
      <c r="O1657" s="102">
        <f t="shared" si="584"/>
        <v>1786.3849499999999</v>
      </c>
      <c r="P1657" s="102">
        <f t="shared" si="584"/>
        <v>1786.3849499999999</v>
      </c>
      <c r="Q1657" s="103">
        <f t="shared" si="575"/>
        <v>0</v>
      </c>
      <c r="R1657" s="103">
        <f t="shared" si="577"/>
        <v>0</v>
      </c>
      <c r="S1657" s="108">
        <f>'[1]КТМРТ(обращение)'!EH$218</f>
        <v>380</v>
      </c>
      <c r="T1657" s="108">
        <f>'[1]КТМРТ(обращение)'!EI$218</f>
        <v>6465.0121999999992</v>
      </c>
      <c r="U1657" s="103">
        <f t="shared" si="578"/>
        <v>0</v>
      </c>
      <c r="V1657" s="103">
        <f t="shared" si="578"/>
        <v>0</v>
      </c>
    </row>
    <row r="1658" spans="3:22" ht="30" x14ac:dyDescent="0.25">
      <c r="C1658" s="46" t="s">
        <v>28</v>
      </c>
      <c r="D1658" s="61" t="s">
        <v>13</v>
      </c>
      <c r="E1658" s="102">
        <f>E25+E98+E178+E252+E331+E409+E473+E533+E609+E669+E729+E768+E819+E876+E947+E1008+E1062+E1136+E1228+E1311+E1359+E1443+E1634</f>
        <v>171956</v>
      </c>
      <c r="F1658" s="102">
        <f t="shared" ref="F1658:P1658" si="585">F25+F98+F178+F252+F331+F409+F473+F533+F609+F669+F729+F768+F819+F876+F947+F1008+F1062+F1136+F1228+F1311+F1359+F1443+F1634</f>
        <v>198900.32391823953</v>
      </c>
      <c r="G1658" s="101">
        <f t="shared" si="585"/>
        <v>171956</v>
      </c>
      <c r="H1658" s="102">
        <f t="shared" si="585"/>
        <v>43739</v>
      </c>
      <c r="I1658" s="102">
        <f t="shared" si="585"/>
        <v>46864</v>
      </c>
      <c r="J1658" s="102">
        <f t="shared" si="585"/>
        <v>39895</v>
      </c>
      <c r="K1658" s="102">
        <f t="shared" si="585"/>
        <v>41458</v>
      </c>
      <c r="L1658" s="101">
        <f t="shared" si="585"/>
        <v>198900.32391823956</v>
      </c>
      <c r="M1658" s="102">
        <f t="shared" si="585"/>
        <v>51016.809393178322</v>
      </c>
      <c r="N1658" s="102">
        <f t="shared" si="585"/>
        <v>53777.252059667</v>
      </c>
      <c r="O1658" s="102">
        <f t="shared" si="585"/>
        <v>45978.307019818465</v>
      </c>
      <c r="P1658" s="102">
        <f t="shared" si="585"/>
        <v>48127.955445575775</v>
      </c>
      <c r="Q1658" s="103">
        <f t="shared" si="575"/>
        <v>0</v>
      </c>
      <c r="R1658" s="103">
        <f t="shared" si="577"/>
        <v>0</v>
      </c>
      <c r="S1658" s="104">
        <f>'[1]неотложка с коэф'!ET$95</f>
        <v>171956</v>
      </c>
      <c r="T1658" s="30">
        <f>'[1]неотложка с коэф'!EU$95</f>
        <v>198900.32391823953</v>
      </c>
      <c r="U1658" s="103">
        <f t="shared" si="578"/>
        <v>0</v>
      </c>
      <c r="V1658" s="103">
        <f t="shared" si="578"/>
        <v>0</v>
      </c>
    </row>
    <row r="1659" spans="3:22" x14ac:dyDescent="0.25">
      <c r="C1659" s="46" t="s">
        <v>29</v>
      </c>
      <c r="D1659" s="61" t="s">
        <v>30</v>
      </c>
      <c r="E1659" s="102">
        <f>E28+E103+E181+E256+E335+E413+E477+E539+E613+E672+E732+E772+E823+E882+E951+E1011+E1066+E1141+E1231+E1314+E1361+E1423+E1445</f>
        <v>113699</v>
      </c>
      <c r="F1659" s="102">
        <f t="shared" ref="F1659:P1659" si="586">F28+F103+F181+F256+F335+F413+F477+F539+F613+F672+F732+F772+F823+F882+F951+F1011+F1066+F1141+F1231+F1314+F1361+F1423+F1445</f>
        <v>29444.39620134679</v>
      </c>
      <c r="G1659" s="101">
        <f t="shared" si="586"/>
        <v>113699</v>
      </c>
      <c r="H1659" s="102">
        <f t="shared" si="586"/>
        <v>27041</v>
      </c>
      <c r="I1659" s="102">
        <f t="shared" si="586"/>
        <v>28277</v>
      </c>
      <c r="J1659" s="102">
        <f t="shared" si="586"/>
        <v>29562</v>
      </c>
      <c r="K1659" s="102">
        <f t="shared" si="586"/>
        <v>28819</v>
      </c>
      <c r="L1659" s="101">
        <f t="shared" si="586"/>
        <v>29444.396201346794</v>
      </c>
      <c r="M1659" s="102">
        <f t="shared" si="586"/>
        <v>7041.4367927920985</v>
      </c>
      <c r="N1659" s="102">
        <f t="shared" si="586"/>
        <v>7374.5092726835346</v>
      </c>
      <c r="O1659" s="102">
        <f t="shared" si="586"/>
        <v>7658.0386932822785</v>
      </c>
      <c r="P1659" s="102">
        <f t="shared" si="586"/>
        <v>7370.411442588882</v>
      </c>
      <c r="Q1659" s="103">
        <f t="shared" si="575"/>
        <v>0</v>
      </c>
      <c r="R1659" s="103">
        <f t="shared" si="577"/>
        <v>0</v>
      </c>
      <c r="S1659" s="105">
        <f>[1]ДНХБ!EH$269</f>
        <v>113699</v>
      </c>
      <c r="T1659" s="30">
        <f>[1]ДНХБ!EI$269</f>
        <v>29444.39620134679</v>
      </c>
      <c r="U1659" s="103">
        <f t="shared" si="578"/>
        <v>0</v>
      </c>
      <c r="V1659" s="103">
        <f t="shared" si="578"/>
        <v>0</v>
      </c>
    </row>
    <row r="1660" spans="3:22" x14ac:dyDescent="0.25">
      <c r="C1660" s="46" t="s">
        <v>32</v>
      </c>
      <c r="D1660" s="61" t="s">
        <v>30</v>
      </c>
      <c r="E1660" s="102">
        <f>E39+E116+E194+E270+E349+E424+E487+E551+E620+E684+E781+E829+E895+E962+E1019+E1075</f>
        <v>81437</v>
      </c>
      <c r="F1660" s="102">
        <f t="shared" ref="F1660:P1660" si="587">F39+F116+F194+F270+F349+F424+F487+F551+F620+F684+F781+F829+F895+F962+F1019+F1075</f>
        <v>66263.778315000003</v>
      </c>
      <c r="G1660" s="101">
        <f t="shared" si="587"/>
        <v>81437</v>
      </c>
      <c r="H1660" s="102">
        <f t="shared" si="587"/>
        <v>20191</v>
      </c>
      <c r="I1660" s="102">
        <f t="shared" si="587"/>
        <v>20526</v>
      </c>
      <c r="J1660" s="102">
        <f t="shared" si="587"/>
        <v>20306</v>
      </c>
      <c r="K1660" s="102">
        <f t="shared" si="587"/>
        <v>20414</v>
      </c>
      <c r="L1660" s="101">
        <f t="shared" si="587"/>
        <v>66263.778315000003</v>
      </c>
      <c r="M1660" s="102">
        <f t="shared" si="587"/>
        <v>7625.7986490000003</v>
      </c>
      <c r="N1660" s="102">
        <f t="shared" si="587"/>
        <v>19545.993221999997</v>
      </c>
      <c r="O1660" s="102">
        <f t="shared" si="587"/>
        <v>19545.993221999997</v>
      </c>
      <c r="P1660" s="102">
        <f t="shared" si="587"/>
        <v>19545.993221999997</v>
      </c>
      <c r="Q1660" s="103">
        <f t="shared" si="575"/>
        <v>0</v>
      </c>
      <c r="R1660" s="103">
        <f t="shared" si="577"/>
        <v>0</v>
      </c>
      <c r="S1660" s="30">
        <f>[1]ФАП!EO$84</f>
        <v>81437</v>
      </c>
      <c r="T1660" s="30">
        <f>[1]ФАП!EP$84</f>
        <v>66263.778315000003</v>
      </c>
      <c r="U1660" s="103">
        <f t="shared" si="578"/>
        <v>0</v>
      </c>
      <c r="V1660" s="103">
        <f t="shared" si="578"/>
        <v>0</v>
      </c>
    </row>
    <row r="1661" spans="3:22" x14ac:dyDescent="0.25">
      <c r="C1661" s="46" t="s">
        <v>100</v>
      </c>
      <c r="D1661" s="61" t="s">
        <v>30</v>
      </c>
      <c r="E1661" s="102">
        <f t="shared" ref="E1661:P1661" si="588">E1247</f>
        <v>4206</v>
      </c>
      <c r="F1661" s="102">
        <f t="shared" si="588"/>
        <v>676.38873119999994</v>
      </c>
      <c r="G1661" s="101">
        <f t="shared" si="588"/>
        <v>4206</v>
      </c>
      <c r="H1661" s="102">
        <f t="shared" si="588"/>
        <v>960</v>
      </c>
      <c r="I1661" s="102">
        <f t="shared" si="588"/>
        <v>1014</v>
      </c>
      <c r="J1661" s="102">
        <f t="shared" si="588"/>
        <v>1116</v>
      </c>
      <c r="K1661" s="102">
        <f t="shared" si="588"/>
        <v>1116</v>
      </c>
      <c r="L1661" s="101">
        <f t="shared" si="588"/>
        <v>676.38873119999994</v>
      </c>
      <c r="M1661" s="102">
        <f t="shared" si="588"/>
        <v>154.38259199999999</v>
      </c>
      <c r="N1661" s="102">
        <f t="shared" si="588"/>
        <v>163.0666128</v>
      </c>
      <c r="O1661" s="102">
        <f t="shared" si="588"/>
        <v>179.46976319999999</v>
      </c>
      <c r="P1661" s="102">
        <f t="shared" si="588"/>
        <v>179.46976319999999</v>
      </c>
      <c r="Q1661" s="103">
        <f t="shared" si="575"/>
        <v>0</v>
      </c>
      <c r="R1661" s="103">
        <f t="shared" si="577"/>
        <v>0</v>
      </c>
      <c r="S1661" s="104">
        <f>[1]ЦАОП!EQ$11</f>
        <v>4206</v>
      </c>
      <c r="T1661" s="30">
        <f>[1]ЦАОП!ER$11</f>
        <v>676.38873119999994</v>
      </c>
      <c r="U1661" s="103">
        <f t="shared" si="578"/>
        <v>0</v>
      </c>
      <c r="V1661" s="103">
        <f t="shared" si="578"/>
        <v>0</v>
      </c>
    </row>
    <row r="1662" spans="3:22" ht="60" x14ac:dyDescent="0.25">
      <c r="C1662" s="46" t="s">
        <v>36</v>
      </c>
      <c r="D1662" s="61" t="s">
        <v>30</v>
      </c>
      <c r="E1662" s="102">
        <f>E43+E120+E198+E274+E353+E427+E491+E555+E624+E688+E736+E785+E833+E899+E966+E1023+E1079+E1161+E1248+E1321+E1379+E1425+E1433+E1447+E1466+E1481+E1500+E1536+E1596+E1568+E1609+E1616</f>
        <v>313900</v>
      </c>
      <c r="F1662" s="102">
        <f t="shared" ref="F1662:P1662" si="589">F43+F120+F198+F274+F353+F427+F491+F555+F624+F688+F736+F785+F833+F899+F966+F1023+F1079+F1161+F1248+F1321+F1379+F1425+F1433+F1447+F1466+F1481+F1500+F1536+F1596+F1568+F1609+F1616</f>
        <v>75793.051246397561</v>
      </c>
      <c r="G1662" s="101">
        <f t="shared" si="589"/>
        <v>313900</v>
      </c>
      <c r="H1662" s="102">
        <f t="shared" si="589"/>
        <v>70810</v>
      </c>
      <c r="I1662" s="102">
        <f t="shared" si="589"/>
        <v>78763</v>
      </c>
      <c r="J1662" s="102">
        <f t="shared" si="589"/>
        <v>82704</v>
      </c>
      <c r="K1662" s="102">
        <f t="shared" si="589"/>
        <v>81623</v>
      </c>
      <c r="L1662" s="101">
        <f t="shared" si="589"/>
        <v>75793.051246397561</v>
      </c>
      <c r="M1662" s="102">
        <f t="shared" si="589"/>
        <v>17075.498870479969</v>
      </c>
      <c r="N1662" s="102">
        <f t="shared" si="589"/>
        <v>19035.430607331844</v>
      </c>
      <c r="O1662" s="102">
        <f t="shared" si="589"/>
        <v>20190.791939105678</v>
      </c>
      <c r="P1662" s="102">
        <f t="shared" si="589"/>
        <v>19491.329829480084</v>
      </c>
      <c r="Q1662" s="103">
        <f t="shared" si="575"/>
        <v>0</v>
      </c>
      <c r="R1662" s="103">
        <f t="shared" si="577"/>
        <v>0</v>
      </c>
      <c r="S1662" s="105">
        <f>'[1]разовые без стом'!EU$347</f>
        <v>0</v>
      </c>
      <c r="T1662" s="30">
        <f>'[1]разовые без стом'!EV$347</f>
        <v>0</v>
      </c>
      <c r="U1662" s="103">
        <f t="shared" si="578"/>
        <v>-313900</v>
      </c>
      <c r="V1662" s="103">
        <f t="shared" si="578"/>
        <v>-75793.051246397561</v>
      </c>
    </row>
    <row r="1663" spans="3:22" x14ac:dyDescent="0.25">
      <c r="C1663" s="46" t="s">
        <v>38</v>
      </c>
      <c r="D1663" s="61" t="s">
        <v>30</v>
      </c>
      <c r="E1663" s="102">
        <f>E54+E135+E210+E288+E368+E438+E500+E569+E632+E699+E741+E793+E839++E911+E976+E1031+E1088+E1186+E1271+E1330+E1398+E1427+E1435+E1450+E1548</f>
        <v>135568</v>
      </c>
      <c r="F1663" s="102">
        <f t="shared" ref="F1663:P1663" si="590">F54+F135+F210+F288+F368+F438+F500+F569+F632+F699+F741+F793+F839++F911+F976+F1031+F1088+F1186+F1271+F1330+F1398+F1427+F1435+F1450+F1548</f>
        <v>12758.239972640469</v>
      </c>
      <c r="G1663" s="101">
        <f t="shared" si="590"/>
        <v>135568</v>
      </c>
      <c r="H1663" s="102">
        <f t="shared" si="590"/>
        <v>27448</v>
      </c>
      <c r="I1663" s="102">
        <f t="shared" si="590"/>
        <v>29435</v>
      </c>
      <c r="J1663" s="102">
        <f t="shared" si="590"/>
        <v>43847</v>
      </c>
      <c r="K1663" s="102">
        <f t="shared" si="590"/>
        <v>34838</v>
      </c>
      <c r="L1663" s="101">
        <f t="shared" si="590"/>
        <v>12758.239972640469</v>
      </c>
      <c r="M1663" s="102">
        <f t="shared" si="590"/>
        <v>2492.4820796719305</v>
      </c>
      <c r="N1663" s="102">
        <f t="shared" si="590"/>
        <v>2711.0981507669599</v>
      </c>
      <c r="O1663" s="102">
        <f t="shared" si="590"/>
        <v>4256.8292872076536</v>
      </c>
      <c r="P1663" s="102">
        <f t="shared" si="590"/>
        <v>3297.8304549939262</v>
      </c>
      <c r="Q1663" s="103">
        <f t="shared" si="575"/>
        <v>0</v>
      </c>
      <c r="R1663" s="103">
        <f t="shared" si="577"/>
        <v>0</v>
      </c>
      <c r="S1663" s="104">
        <f>[1]иные!EJ$273</f>
        <v>135568</v>
      </c>
      <c r="T1663" s="30">
        <f>[1]иные!EK$273</f>
        <v>12758.239972640471</v>
      </c>
      <c r="U1663" s="103">
        <f t="shared" si="578"/>
        <v>0</v>
      </c>
      <c r="V1663" s="103">
        <f t="shared" si="578"/>
        <v>0</v>
      </c>
    </row>
    <row r="1664" spans="3:22" ht="45" x14ac:dyDescent="0.25">
      <c r="C1664" s="46" t="s">
        <v>39</v>
      </c>
      <c r="D1664" s="61" t="s">
        <v>30</v>
      </c>
      <c r="E1664" s="102">
        <f>E65+E148+E224+E302+E383+E449+E504+E583+E642+E711+E797+E847+E922+E986+E1039+E1097+E1334+E1453+E1506+E1558+E1590+E1628</f>
        <v>81539</v>
      </c>
      <c r="F1664" s="102">
        <f t="shared" ref="F1664:P1664" si="591">F65+F148+F224+F302+F383+F449+F504+F583+F642+F711+F797+F847+F922+F986+F1039+F1097+F1334+F1453+F1506+F1558+F1590+F1628</f>
        <v>57659.446914187334</v>
      </c>
      <c r="G1664" s="101">
        <f t="shared" si="591"/>
        <v>81539</v>
      </c>
      <c r="H1664" s="102">
        <f t="shared" si="591"/>
        <v>18243</v>
      </c>
      <c r="I1664" s="102">
        <f t="shared" si="591"/>
        <v>19748</v>
      </c>
      <c r="J1664" s="102">
        <f t="shared" si="591"/>
        <v>20180</v>
      </c>
      <c r="K1664" s="102">
        <f t="shared" si="591"/>
        <v>23368</v>
      </c>
      <c r="L1664" s="101">
        <f t="shared" si="591"/>
        <v>57659.446914187334</v>
      </c>
      <c r="M1664" s="102">
        <f t="shared" si="591"/>
        <v>12890.336831238248</v>
      </c>
      <c r="N1664" s="102">
        <f t="shared" si="591"/>
        <v>13953.129124043404</v>
      </c>
      <c r="O1664" s="102">
        <f t="shared" si="591"/>
        <v>14261.214553741283</v>
      </c>
      <c r="P1664" s="102">
        <f t="shared" si="591"/>
        <v>16554.766405164395</v>
      </c>
      <c r="Q1664" s="103">
        <f t="shared" si="575"/>
        <v>0</v>
      </c>
      <c r="R1664" s="103">
        <f t="shared" si="577"/>
        <v>0</v>
      </c>
      <c r="S1664" s="105">
        <f>'[1]проф.пос. по стом. '!EZ$75</f>
        <v>81539</v>
      </c>
      <c r="T1664" s="30">
        <f>'[1]проф.пос. по стом. '!FA$75</f>
        <v>57659.446914187334</v>
      </c>
      <c r="U1664" s="103">
        <f t="shared" si="578"/>
        <v>0</v>
      </c>
      <c r="V1664" s="103">
        <f t="shared" si="578"/>
        <v>0</v>
      </c>
    </row>
    <row r="1665" spans="3:22" ht="33" customHeight="1" x14ac:dyDescent="0.25">
      <c r="C1665" s="46" t="s">
        <v>137</v>
      </c>
      <c r="D1665" s="61" t="s">
        <v>136</v>
      </c>
      <c r="E1665" s="102">
        <f>E1599</f>
        <v>184</v>
      </c>
      <c r="F1665" s="102">
        <f t="shared" ref="F1665:P1665" si="592">F1599</f>
        <v>1252.5891999999999</v>
      </c>
      <c r="G1665" s="102">
        <f t="shared" si="592"/>
        <v>184</v>
      </c>
      <c r="H1665" s="102">
        <f t="shared" si="592"/>
        <v>0</v>
      </c>
      <c r="I1665" s="102">
        <f t="shared" si="592"/>
        <v>0</v>
      </c>
      <c r="J1665" s="102">
        <f t="shared" si="592"/>
        <v>92</v>
      </c>
      <c r="K1665" s="102">
        <f t="shared" si="592"/>
        <v>92</v>
      </c>
      <c r="L1665" s="102">
        <f t="shared" si="592"/>
        <v>1252.5891999999999</v>
      </c>
      <c r="M1665" s="102">
        <f t="shared" si="592"/>
        <v>0</v>
      </c>
      <c r="N1665" s="102">
        <f t="shared" si="592"/>
        <v>0</v>
      </c>
      <c r="O1665" s="102">
        <f t="shared" si="592"/>
        <v>626.29459999999995</v>
      </c>
      <c r="P1665" s="102">
        <f t="shared" si="592"/>
        <v>626.29459999999995</v>
      </c>
      <c r="Q1665" s="103">
        <f t="shared" si="575"/>
        <v>0</v>
      </c>
      <c r="R1665" s="103">
        <f t="shared" si="577"/>
        <v>0</v>
      </c>
      <c r="S1665" s="105">
        <f>[1]гемодиализ!$FF$15</f>
        <v>184</v>
      </c>
      <c r="T1665" s="30">
        <f>[1]гемодиализ!$FG$15</f>
        <v>1252.5891999999999</v>
      </c>
      <c r="U1665" s="103">
        <f t="shared" si="578"/>
        <v>0</v>
      </c>
      <c r="V1665" s="103">
        <f t="shared" si="578"/>
        <v>0</v>
      </c>
    </row>
    <row r="1666" spans="3:22" ht="75" x14ac:dyDescent="0.25">
      <c r="C1666" s="27" t="s">
        <v>101</v>
      </c>
      <c r="D1666" s="61" t="s">
        <v>30</v>
      </c>
      <c r="E1666" s="109">
        <f>E1291+E1600</f>
        <v>18433</v>
      </c>
      <c r="F1666" s="102">
        <f>F1291+F1600</f>
        <v>131757.64622599998</v>
      </c>
      <c r="G1666" s="102">
        <f>G1291+G1600</f>
        <v>18433</v>
      </c>
      <c r="H1666" s="102">
        <f>H1291+H1600</f>
        <v>4845</v>
      </c>
      <c r="I1666" s="102">
        <f t="shared" ref="I1666:P1666" si="593">I1291+I1600</f>
        <v>5588</v>
      </c>
      <c r="J1666" s="102">
        <f t="shared" si="593"/>
        <v>5400</v>
      </c>
      <c r="K1666" s="102">
        <f t="shared" si="593"/>
        <v>2600</v>
      </c>
      <c r="L1666" s="102">
        <f t="shared" si="593"/>
        <v>131757.64622599998</v>
      </c>
      <c r="M1666" s="102">
        <f t="shared" si="593"/>
        <v>34631.682089999995</v>
      </c>
      <c r="N1666" s="102">
        <f t="shared" si="593"/>
        <v>39942.588135999998</v>
      </c>
      <c r="O1666" s="102">
        <f t="shared" si="593"/>
        <v>38598.7788</v>
      </c>
      <c r="P1666" s="102">
        <f t="shared" si="593"/>
        <v>18584.5972</v>
      </c>
      <c r="Q1666" s="103">
        <f t="shared" si="575"/>
        <v>0</v>
      </c>
      <c r="R1666" s="103">
        <f t="shared" si="577"/>
        <v>0</v>
      </c>
      <c r="S1666" s="105">
        <f>([1]гемодиализ!$FF$16+[1]гемодиализ!$FF$18)</f>
        <v>18433</v>
      </c>
      <c r="T1666" s="30">
        <f>([1]гемодиализ!$FG$16+[1]гемодиализ!$FG$18)</f>
        <v>131757.64622599998</v>
      </c>
      <c r="U1666" s="103">
        <f t="shared" si="578"/>
        <v>0</v>
      </c>
      <c r="V1666" s="103">
        <f t="shared" si="578"/>
        <v>0</v>
      </c>
    </row>
    <row r="1667" spans="3:22" ht="30" x14ac:dyDescent="0.25">
      <c r="C1667" s="46" t="s">
        <v>118</v>
      </c>
      <c r="D1667" s="61" t="s">
        <v>30</v>
      </c>
      <c r="E1667" s="102">
        <f t="shared" ref="E1667:P1667" si="594">E1509+E1576</f>
        <v>26894</v>
      </c>
      <c r="F1667" s="102">
        <f t="shared" si="594"/>
        <v>17046.45073523447</v>
      </c>
      <c r="G1667" s="101">
        <f t="shared" si="594"/>
        <v>26894</v>
      </c>
      <c r="H1667" s="102">
        <f t="shared" si="594"/>
        <v>5005</v>
      </c>
      <c r="I1667" s="102">
        <f t="shared" si="594"/>
        <v>7764</v>
      </c>
      <c r="J1667" s="102">
        <f t="shared" si="594"/>
        <v>5652</v>
      </c>
      <c r="K1667" s="102">
        <f t="shared" si="594"/>
        <v>8473</v>
      </c>
      <c r="L1667" s="101">
        <f t="shared" si="594"/>
        <v>17046.45073523447</v>
      </c>
      <c r="M1667" s="102">
        <f t="shared" si="594"/>
        <v>3121.030917172001</v>
      </c>
      <c r="N1667" s="102">
        <f t="shared" si="594"/>
        <v>4950.7592804531805</v>
      </c>
      <c r="O1667" s="102">
        <f t="shared" si="594"/>
        <v>3640.2891039099932</v>
      </c>
      <c r="P1667" s="102">
        <f t="shared" si="594"/>
        <v>5334.3714336992925</v>
      </c>
      <c r="Q1667" s="103">
        <f t="shared" si="575"/>
        <v>0</v>
      </c>
      <c r="R1667" s="103">
        <f t="shared" si="577"/>
        <v>0</v>
      </c>
      <c r="S1667" s="105">
        <f>'[1]моб.бригады с коэф'!EJ$31</f>
        <v>26894</v>
      </c>
      <c r="T1667" s="30">
        <f>'[1]моб.бригады с коэф'!EK$31</f>
        <v>17046.45073523447</v>
      </c>
      <c r="U1667" s="103">
        <f t="shared" si="578"/>
        <v>0</v>
      </c>
      <c r="V1667" s="103">
        <f t="shared" si="578"/>
        <v>0</v>
      </c>
    </row>
    <row r="1668" spans="3:22" ht="26.25" customHeight="1" x14ac:dyDescent="0.25">
      <c r="C1668" s="46" t="s">
        <v>123</v>
      </c>
      <c r="D1668" s="61" t="s">
        <v>30</v>
      </c>
      <c r="E1668" s="102">
        <f>E1519+E1584</f>
        <v>12267</v>
      </c>
      <c r="F1668" s="102">
        <f t="shared" ref="F1668:P1668" si="595">F1519+F1584</f>
        <v>23144.54150069796</v>
      </c>
      <c r="G1668" s="101">
        <f t="shared" si="595"/>
        <v>12267</v>
      </c>
      <c r="H1668" s="102">
        <f t="shared" si="595"/>
        <v>3200</v>
      </c>
      <c r="I1668" s="102">
        <f t="shared" si="595"/>
        <v>3432</v>
      </c>
      <c r="J1668" s="102">
        <f t="shared" si="595"/>
        <v>2117</v>
      </c>
      <c r="K1668" s="102">
        <f t="shared" si="595"/>
        <v>3518</v>
      </c>
      <c r="L1668" s="101">
        <f t="shared" si="595"/>
        <v>23144.541500697953</v>
      </c>
      <c r="M1668" s="102">
        <f t="shared" si="595"/>
        <v>6017.115956304051</v>
      </c>
      <c r="N1668" s="102">
        <f t="shared" si="595"/>
        <v>6366.5850326965246</v>
      </c>
      <c r="O1668" s="102">
        <f t="shared" si="595"/>
        <v>4284.8727235135902</v>
      </c>
      <c r="P1668" s="102">
        <f t="shared" si="595"/>
        <v>6475.9677881837906</v>
      </c>
      <c r="Q1668" s="103">
        <f t="shared" si="575"/>
        <v>0</v>
      </c>
      <c r="R1668" s="103">
        <f t="shared" si="577"/>
        <v>0</v>
      </c>
      <c r="S1668" s="30">
        <f>'[1]центры здоровья'!EG$16</f>
        <v>12267</v>
      </c>
      <c r="T1668" s="30">
        <f>'[1]центры здоровья'!EH$16</f>
        <v>23144.54150069796</v>
      </c>
      <c r="U1668" s="103">
        <f t="shared" si="578"/>
        <v>0</v>
      </c>
      <c r="V1668" s="103">
        <f t="shared" si="578"/>
        <v>0</v>
      </c>
    </row>
    <row r="1669" spans="3:22" x14ac:dyDescent="0.25">
      <c r="C1669" s="46" t="s">
        <v>42</v>
      </c>
      <c r="D1669" s="61" t="s">
        <v>30</v>
      </c>
      <c r="E1669" s="102">
        <f>E68+E151+E227+E304+E388+E452+E507+E588+E645+E714+E746+E800+E850+E925+E988+E1042+E1100+E1192+E1292</f>
        <v>27593</v>
      </c>
      <c r="F1669" s="102">
        <f t="shared" ref="F1669:P1669" si="596">F68+F151+F227+F304+F388+F452+F507+F588+F645+F714+F746+F800+F850+F925+F988+F1042+F1100+F1192+F1292</f>
        <v>69520.021048214592</v>
      </c>
      <c r="G1669" s="101">
        <f t="shared" si="596"/>
        <v>27593</v>
      </c>
      <c r="H1669" s="102">
        <f t="shared" si="596"/>
        <v>2557</v>
      </c>
      <c r="I1669" s="102">
        <f t="shared" si="596"/>
        <v>1161</v>
      </c>
      <c r="J1669" s="102">
        <f t="shared" si="596"/>
        <v>12301</v>
      </c>
      <c r="K1669" s="102">
        <f t="shared" si="596"/>
        <v>11574</v>
      </c>
      <c r="L1669" s="101">
        <f t="shared" si="596"/>
        <v>69520.021048214592</v>
      </c>
      <c r="M1669" s="102">
        <f t="shared" si="596"/>
        <v>6290.4555847437987</v>
      </c>
      <c r="N1669" s="102">
        <f t="shared" si="596"/>
        <v>2947.7560000000008</v>
      </c>
      <c r="O1669" s="102">
        <f t="shared" si="596"/>
        <v>30833.161793225401</v>
      </c>
      <c r="P1669" s="102">
        <f t="shared" si="596"/>
        <v>29448.647670245398</v>
      </c>
      <c r="Q1669" s="103">
        <f t="shared" si="575"/>
        <v>0</v>
      </c>
      <c r="R1669" s="103">
        <f t="shared" si="577"/>
        <v>0</v>
      </c>
    </row>
    <row r="1670" spans="3:22" x14ac:dyDescent="0.25">
      <c r="C1670" s="46" t="s">
        <v>43</v>
      </c>
      <c r="D1670" s="61" t="s">
        <v>30</v>
      </c>
      <c r="E1670" s="102">
        <f>E69+E152+E228+E305+E389+E453+E508+E589+E646+E715+E747+E801+E851+E926+E989+E1043+E1101+E1416</f>
        <v>55866</v>
      </c>
      <c r="F1670" s="102">
        <f t="shared" ref="F1670:P1670" si="597">F69+F152+F228+F305+F389+F453+F508+F589+F646+F715+F747+F801+F851+F926+F989+F1043+F1101+F1416</f>
        <v>201342.19629090169</v>
      </c>
      <c r="G1670" s="101">
        <f t="shared" si="597"/>
        <v>55866</v>
      </c>
      <c r="H1670" s="102">
        <f t="shared" si="597"/>
        <v>13730</v>
      </c>
      <c r="I1670" s="102">
        <f t="shared" si="597"/>
        <v>2477</v>
      </c>
      <c r="J1670" s="102">
        <f t="shared" si="597"/>
        <v>17153</v>
      </c>
      <c r="K1670" s="102">
        <f t="shared" si="597"/>
        <v>22506</v>
      </c>
      <c r="L1670" s="101">
        <f t="shared" si="597"/>
        <v>201342.19629090169</v>
      </c>
      <c r="M1670" s="102">
        <f t="shared" si="597"/>
        <v>46824.689293458905</v>
      </c>
      <c r="N1670" s="102">
        <f t="shared" si="597"/>
        <v>8189.7514294549928</v>
      </c>
      <c r="O1670" s="102">
        <f t="shared" si="597"/>
        <v>62352.841081478589</v>
      </c>
      <c r="P1670" s="102">
        <f t="shared" si="597"/>
        <v>83974.914486509209</v>
      </c>
      <c r="Q1670" s="103">
        <f t="shared" si="575"/>
        <v>0</v>
      </c>
      <c r="R1670" s="103">
        <f t="shared" si="577"/>
        <v>0</v>
      </c>
    </row>
    <row r="1671" spans="3:22" x14ac:dyDescent="0.25">
      <c r="C1671" s="46" t="s">
        <v>44</v>
      </c>
      <c r="D1671" s="61" t="s">
        <v>30</v>
      </c>
      <c r="E1671" s="102">
        <f>E70+E153+E229+E306+E390+E454+E509+E590+E647+E716+E748+E802+E852+E927+E990+E1102+E1417</f>
        <v>1728</v>
      </c>
      <c r="F1671" s="102">
        <f t="shared" ref="F1671:P1671" si="598">F70+F153+F229+F306+F390+F454+F509+F590+F647+F716+F748+F802+F852+F927+F990+F1102+F1417</f>
        <v>17467.269123199996</v>
      </c>
      <c r="G1671" s="101">
        <f t="shared" si="598"/>
        <v>1728</v>
      </c>
      <c r="H1671" s="102">
        <f t="shared" si="598"/>
        <v>143</v>
      </c>
      <c r="I1671" s="102">
        <f t="shared" si="598"/>
        <v>70</v>
      </c>
      <c r="J1671" s="102">
        <f t="shared" si="598"/>
        <v>599</v>
      </c>
      <c r="K1671" s="102">
        <f t="shared" si="598"/>
        <v>916</v>
      </c>
      <c r="L1671" s="101">
        <f t="shared" si="598"/>
        <v>17467.2691232</v>
      </c>
      <c r="M1671" s="102">
        <f t="shared" si="598"/>
        <v>1392.4798992000001</v>
      </c>
      <c r="N1671" s="102">
        <f t="shared" si="598"/>
        <v>710.22660800000006</v>
      </c>
      <c r="O1671" s="102">
        <f t="shared" si="598"/>
        <v>6031.6829456000014</v>
      </c>
      <c r="P1671" s="102">
        <f t="shared" si="598"/>
        <v>9332.8796704000015</v>
      </c>
      <c r="Q1671" s="103">
        <f t="shared" si="575"/>
        <v>0</v>
      </c>
      <c r="R1671" s="103">
        <f t="shared" si="577"/>
        <v>0</v>
      </c>
    </row>
    <row r="1672" spans="3:22" x14ac:dyDescent="0.25">
      <c r="C1672" s="46" t="s">
        <v>45</v>
      </c>
      <c r="D1672" s="61" t="s">
        <v>30</v>
      </c>
      <c r="E1672" s="102">
        <f>E71+E154+E230+E307+E391+E455+E510+E591+E648+E717+E749+E803+E853+E928+E991+E1044+E1103+E1418</f>
        <v>3079</v>
      </c>
      <c r="F1672" s="102">
        <f t="shared" ref="F1672:P1672" si="599">F71+F154+F230+F307+F391+F455+F510+F591+F648+F717+F749+F803+F853+F928+F991+F1044+F1103+F1418</f>
        <v>30743.337939999998</v>
      </c>
      <c r="G1672" s="101">
        <f t="shared" si="599"/>
        <v>3079</v>
      </c>
      <c r="H1672" s="102">
        <f t="shared" si="599"/>
        <v>77</v>
      </c>
      <c r="I1672" s="102">
        <f t="shared" si="599"/>
        <v>219</v>
      </c>
      <c r="J1672" s="102">
        <f t="shared" si="599"/>
        <v>1288</v>
      </c>
      <c r="K1672" s="102">
        <f t="shared" si="599"/>
        <v>1495</v>
      </c>
      <c r="L1672" s="101">
        <f t="shared" si="599"/>
        <v>30743.337939999998</v>
      </c>
      <c r="M1672" s="102">
        <f t="shared" si="599"/>
        <v>791.46622000000002</v>
      </c>
      <c r="N1672" s="102">
        <f t="shared" si="599"/>
        <v>2082.7383399999999</v>
      </c>
      <c r="O1672" s="102">
        <f t="shared" si="599"/>
        <v>13056.257680000001</v>
      </c>
      <c r="P1672" s="102">
        <f t="shared" si="599"/>
        <v>14812.875700000004</v>
      </c>
      <c r="Q1672" s="103">
        <f t="shared" si="575"/>
        <v>0</v>
      </c>
      <c r="R1672" s="103">
        <f t="shared" si="577"/>
        <v>0</v>
      </c>
    </row>
    <row r="1673" spans="3:22" x14ac:dyDescent="0.25">
      <c r="C1673" s="46" t="s">
        <v>46</v>
      </c>
      <c r="D1673" s="61" t="s">
        <v>30</v>
      </c>
      <c r="E1673" s="102">
        <f>E72+E155+E231+E308+E392+E456+E511+E592+E649+E718+E750+E804+E854+E929+E992+E1045+E1104+E1193+E1293</f>
        <v>56192</v>
      </c>
      <c r="F1673" s="102">
        <f t="shared" ref="F1673:P1676" si="600">F72+F155+F231+F308+F392+F456+F511+F592+F649+F718+F750+F804+F854+F929+F992+F1045+F1104+F1193+F1293</f>
        <v>168589.44400000002</v>
      </c>
      <c r="G1673" s="101">
        <f t="shared" si="600"/>
        <v>56192</v>
      </c>
      <c r="H1673" s="102">
        <f t="shared" si="600"/>
        <v>10483</v>
      </c>
      <c r="I1673" s="102">
        <f t="shared" si="600"/>
        <v>1288</v>
      </c>
      <c r="J1673" s="102">
        <f t="shared" si="600"/>
        <v>13616</v>
      </c>
      <c r="K1673" s="102">
        <f t="shared" si="600"/>
        <v>30805</v>
      </c>
      <c r="L1673" s="101">
        <f t="shared" si="600"/>
        <v>168589.44399999999</v>
      </c>
      <c r="M1673" s="102">
        <f t="shared" si="600"/>
        <v>32453.618999999995</v>
      </c>
      <c r="N1673" s="102">
        <f t="shared" si="600"/>
        <v>4462.7730000000001</v>
      </c>
      <c r="O1673" s="102">
        <f t="shared" si="600"/>
        <v>39067.433000000005</v>
      </c>
      <c r="P1673" s="102">
        <f t="shared" si="600"/>
        <v>92605.619000000006</v>
      </c>
      <c r="Q1673" s="103">
        <f t="shared" si="575"/>
        <v>0</v>
      </c>
      <c r="R1673" s="103">
        <f t="shared" si="577"/>
        <v>0</v>
      </c>
    </row>
    <row r="1674" spans="3:22" x14ac:dyDescent="0.25">
      <c r="C1674" s="46" t="s">
        <v>47</v>
      </c>
      <c r="D1674" s="61" t="s">
        <v>30</v>
      </c>
      <c r="E1674" s="102">
        <f>E73+E156+E232+E309+E393+E457+E512+E593+E650+E719+E751+E805+E855+E930+E993+E1046+E1105+E1194+E1294</f>
        <v>1798</v>
      </c>
      <c r="F1674" s="102">
        <f t="shared" si="600"/>
        <v>7937.3680000000022</v>
      </c>
      <c r="G1674" s="101">
        <f t="shared" si="600"/>
        <v>1798</v>
      </c>
      <c r="H1674" s="102">
        <f t="shared" si="600"/>
        <v>87</v>
      </c>
      <c r="I1674" s="102">
        <f t="shared" si="600"/>
        <v>5</v>
      </c>
      <c r="J1674" s="102">
        <f t="shared" si="600"/>
        <v>344</v>
      </c>
      <c r="K1674" s="102">
        <f t="shared" si="600"/>
        <v>1362</v>
      </c>
      <c r="L1674" s="101">
        <f t="shared" si="600"/>
        <v>7937.3680000000022</v>
      </c>
      <c r="M1674" s="102">
        <f t="shared" si="600"/>
        <v>299.74099999999999</v>
      </c>
      <c r="N1674" s="102">
        <f t="shared" si="600"/>
        <v>22.824999999999999</v>
      </c>
      <c r="O1674" s="102">
        <f t="shared" si="600"/>
        <v>1523.556</v>
      </c>
      <c r="P1674" s="102">
        <f t="shared" si="600"/>
        <v>6091.246000000001</v>
      </c>
      <c r="Q1674" s="103">
        <f t="shared" si="575"/>
        <v>0</v>
      </c>
      <c r="R1674" s="103">
        <f t="shared" si="577"/>
        <v>0</v>
      </c>
    </row>
    <row r="1675" spans="3:22" ht="30" x14ac:dyDescent="0.25">
      <c r="C1675" s="46" t="s">
        <v>48</v>
      </c>
      <c r="D1675" s="46" t="s">
        <v>30</v>
      </c>
      <c r="E1675" s="102">
        <f>E74+E157+E233+E310+E394+E458+E513+E594+E651+E720+E752+E806+E856+E931+E994+E1047+E1106+E1195+E1295</f>
        <v>0</v>
      </c>
      <c r="F1675" s="102">
        <f t="shared" si="600"/>
        <v>0</v>
      </c>
      <c r="G1675" s="101">
        <f t="shared" si="600"/>
        <v>0</v>
      </c>
      <c r="H1675" s="102">
        <f t="shared" si="600"/>
        <v>0</v>
      </c>
      <c r="I1675" s="102">
        <f t="shared" si="600"/>
        <v>0</v>
      </c>
      <c r="J1675" s="102">
        <f t="shared" si="600"/>
        <v>0</v>
      </c>
      <c r="K1675" s="102">
        <f t="shared" si="600"/>
        <v>0</v>
      </c>
      <c r="L1675" s="101">
        <f t="shared" si="600"/>
        <v>0</v>
      </c>
      <c r="M1675" s="102">
        <f t="shared" si="600"/>
        <v>0</v>
      </c>
      <c r="N1675" s="102">
        <f t="shared" si="600"/>
        <v>0</v>
      </c>
      <c r="O1675" s="102">
        <f t="shared" si="600"/>
        <v>0</v>
      </c>
      <c r="P1675" s="102">
        <f t="shared" si="600"/>
        <v>0</v>
      </c>
      <c r="Q1675" s="103">
        <f t="shared" si="575"/>
        <v>0</v>
      </c>
      <c r="R1675" s="103">
        <f t="shared" si="577"/>
        <v>0</v>
      </c>
    </row>
    <row r="1676" spans="3:22" ht="30" x14ac:dyDescent="0.25">
      <c r="C1676" s="46" t="s">
        <v>49</v>
      </c>
      <c r="D1676" s="46" t="s">
        <v>30</v>
      </c>
      <c r="E1676" s="102">
        <f>E75+E158+E234+E311+E395+E459+E514+E595+E652+E721+E753+E807+E857+E932+E995+E1048+E1107+E1196+E1296</f>
        <v>0</v>
      </c>
      <c r="F1676" s="102">
        <f t="shared" si="600"/>
        <v>0</v>
      </c>
      <c r="G1676" s="101">
        <f t="shared" si="600"/>
        <v>0</v>
      </c>
      <c r="H1676" s="102">
        <f t="shared" si="600"/>
        <v>0</v>
      </c>
      <c r="I1676" s="102">
        <f t="shared" si="600"/>
        <v>0</v>
      </c>
      <c r="J1676" s="102">
        <f t="shared" si="600"/>
        <v>0</v>
      </c>
      <c r="K1676" s="102">
        <f t="shared" si="600"/>
        <v>0</v>
      </c>
      <c r="L1676" s="101">
        <f t="shared" si="600"/>
        <v>0</v>
      </c>
      <c r="M1676" s="102">
        <f t="shared" si="600"/>
        <v>0</v>
      </c>
      <c r="N1676" s="102">
        <f t="shared" si="600"/>
        <v>0</v>
      </c>
      <c r="O1676" s="102">
        <f t="shared" si="600"/>
        <v>0</v>
      </c>
      <c r="P1676" s="102">
        <f t="shared" si="600"/>
        <v>0</v>
      </c>
      <c r="Q1676" s="103">
        <f t="shared" si="575"/>
        <v>0</v>
      </c>
      <c r="R1676" s="103">
        <f t="shared" si="577"/>
        <v>0</v>
      </c>
    </row>
  </sheetData>
  <autoFilter ref="B7:P1640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92">
    <mergeCell ref="B4:P4"/>
    <mergeCell ref="E7:E9"/>
    <mergeCell ref="F7:F9"/>
    <mergeCell ref="G7:P7"/>
    <mergeCell ref="G8:K8"/>
    <mergeCell ref="L8:P8"/>
    <mergeCell ref="B160:B235"/>
    <mergeCell ref="C235:D235"/>
    <mergeCell ref="B7:B9"/>
    <mergeCell ref="C7:C9"/>
    <mergeCell ref="D7:D9"/>
    <mergeCell ref="B10:D10"/>
    <mergeCell ref="B11:B76"/>
    <mergeCell ref="C76:D76"/>
    <mergeCell ref="B77:B159"/>
    <mergeCell ref="C159:D159"/>
    <mergeCell ref="B236:B312"/>
    <mergeCell ref="C312:D312"/>
    <mergeCell ref="B313:B396"/>
    <mergeCell ref="C396:D396"/>
    <mergeCell ref="B397:B460"/>
    <mergeCell ref="C460:D460"/>
    <mergeCell ref="B461:B515"/>
    <mergeCell ref="C515:D515"/>
    <mergeCell ref="B516:B596"/>
    <mergeCell ref="C596:D596"/>
    <mergeCell ref="B597:B653"/>
    <mergeCell ref="C653:D653"/>
    <mergeCell ref="B654:B722"/>
    <mergeCell ref="C722:D722"/>
    <mergeCell ref="B723:B754"/>
    <mergeCell ref="C754:D754"/>
    <mergeCell ref="B755:B808"/>
    <mergeCell ref="C808:D808"/>
    <mergeCell ref="B809:B858"/>
    <mergeCell ref="C858:D858"/>
    <mergeCell ref="B859:B933"/>
    <mergeCell ref="C933:D933"/>
    <mergeCell ref="B934:B996"/>
    <mergeCell ref="C996:D996"/>
    <mergeCell ref="B997:B1049"/>
    <mergeCell ref="C1049:D1049"/>
    <mergeCell ref="B1050:B1108"/>
    <mergeCell ref="C1108:D1108"/>
    <mergeCell ref="B1109:B1197"/>
    <mergeCell ref="C1197:D1197"/>
    <mergeCell ref="B1198:B1297"/>
    <mergeCell ref="C1297:D1297"/>
    <mergeCell ref="B1298:B1336"/>
    <mergeCell ref="C1336:D1336"/>
    <mergeCell ref="B1337:B1419"/>
    <mergeCell ref="C1419:D1419"/>
    <mergeCell ref="B1420:B1429"/>
    <mergeCell ref="C1429:D1429"/>
    <mergeCell ref="B1430:B1437"/>
    <mergeCell ref="C1437:D1437"/>
    <mergeCell ref="B1438:B1456"/>
    <mergeCell ref="C1456:D1456"/>
    <mergeCell ref="B1457:B1469"/>
    <mergeCell ref="C1469:D1469"/>
    <mergeCell ref="B1470:B1492"/>
    <mergeCell ref="C1492:D1492"/>
    <mergeCell ref="B1493:B1522"/>
    <mergeCell ref="C1522:D1522"/>
    <mergeCell ref="B1523:B1560"/>
    <mergeCell ref="C1560:D1560"/>
    <mergeCell ref="B1561:B1588"/>
    <mergeCell ref="C1588:D1588"/>
    <mergeCell ref="B1589:B1593"/>
    <mergeCell ref="C1593:D1593"/>
    <mergeCell ref="B1594:B1601"/>
    <mergeCell ref="C1601:D1601"/>
    <mergeCell ref="B1602:B1605"/>
    <mergeCell ref="C1605:D1605"/>
    <mergeCell ref="B1606:B1611"/>
    <mergeCell ref="C1611:D1611"/>
    <mergeCell ref="B1612:B1620"/>
    <mergeCell ref="C1620:D1620"/>
    <mergeCell ref="B1621:B1626"/>
    <mergeCell ref="C1626:D1626"/>
    <mergeCell ref="B1627:B1629"/>
    <mergeCell ref="C1629:D1629"/>
    <mergeCell ref="B1638:B1639"/>
    <mergeCell ref="C1639:D1639"/>
    <mergeCell ref="B1640:D1640"/>
    <mergeCell ref="C1648:D1648"/>
    <mergeCell ref="B1630:B1631"/>
    <mergeCell ref="C1631:D1631"/>
    <mergeCell ref="B1632:B1633"/>
    <mergeCell ref="C1633:D1633"/>
    <mergeCell ref="B1634:B1637"/>
    <mergeCell ref="C1637:D16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поквартально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Буян Каадырович Ойдуп</cp:lastModifiedBy>
  <dcterms:created xsi:type="dcterms:W3CDTF">2021-09-02T05:22:56Z</dcterms:created>
  <dcterms:modified xsi:type="dcterms:W3CDTF">2021-09-03T10:49:32Z</dcterms:modified>
</cp:coreProperties>
</file>