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3\Заседание № 3 от 31.03.2023\Материалы заседания\Приложение к протоколу на сайт\"/>
    </mc:Choice>
  </mc:AlternateContent>
  <bookViews>
    <workbookView xWindow="0" yWindow="0" windowWidth="21930" windowHeight="11595"/>
  </bookViews>
  <sheets>
    <sheet name="Реаб кв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1" l="1"/>
  <c r="D39" i="1"/>
  <c r="M40" i="1"/>
  <c r="I40" i="1"/>
  <c r="L40" i="1"/>
  <c r="H40" i="1"/>
  <c r="O38" i="1"/>
  <c r="E40" i="1" l="1"/>
  <c r="N38" i="1"/>
  <c r="D38" i="1"/>
  <c r="J40" i="1"/>
  <c r="M39" i="1"/>
  <c r="H38" i="1"/>
  <c r="N39" i="1"/>
  <c r="I38" i="1"/>
  <c r="F40" i="1"/>
  <c r="O40" i="1"/>
  <c r="G40" i="1"/>
  <c r="H39" i="1"/>
  <c r="L38" i="1"/>
  <c r="I39" i="1"/>
  <c r="E38" i="1"/>
  <c r="N40" i="1"/>
  <c r="J38" i="1"/>
  <c r="G39" i="1"/>
  <c r="K39" i="1"/>
  <c r="N37" i="1" l="1"/>
  <c r="H37" i="1"/>
  <c r="M38" i="1"/>
  <c r="M37" i="1" s="1"/>
  <c r="J37" i="1"/>
  <c r="E39" i="1"/>
  <c r="E37" i="1" s="1"/>
  <c r="D40" i="1"/>
  <c r="D37" i="1" s="1"/>
  <c r="G38" i="1"/>
  <c r="G37" i="1" s="1"/>
  <c r="F39" i="1"/>
  <c r="O39" i="1"/>
  <c r="O37" i="1" s="1"/>
  <c r="I37" i="1"/>
  <c r="L39" i="1"/>
  <c r="L37" i="1" s="1"/>
  <c r="K38" i="1"/>
  <c r="K40" i="1" l="1"/>
  <c r="K37" i="1" s="1"/>
  <c r="F38" i="1"/>
  <c r="F37" i="1" s="1"/>
</calcChain>
</file>

<file path=xl/sharedStrings.xml><?xml version="1.0" encoding="utf-8"?>
<sst xmlns="http://schemas.openxmlformats.org/spreadsheetml/2006/main" count="67" uniqueCount="33">
  <si>
    <t>Наименование МО</t>
  </si>
  <si>
    <t>Метод</t>
  </si>
  <si>
    <t>Единица измерения</t>
  </si>
  <si>
    <t>Объем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</si>
  <si>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</si>
  <si>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</si>
  <si>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>ГБУЗ РТ "Республиканская больница №1"</t>
  </si>
  <si>
    <t>Крруглосуточный стационар</t>
  </si>
  <si>
    <t>Медицинская реабилитация</t>
  </si>
  <si>
    <t>Законченный случай</t>
  </si>
  <si>
    <t>АПП</t>
  </si>
  <si>
    <t>итого</t>
  </si>
  <si>
    <t>ГБУЗ РТ "РКДЦ</t>
  </si>
  <si>
    <t>Дневной стационар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</si>
  <si>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</si>
  <si>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</si>
  <si>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ВСЕГО</t>
  </si>
  <si>
    <t>Реабилитация КС</t>
  </si>
  <si>
    <t>Реабилитация ДС</t>
  </si>
  <si>
    <t>Реабилитация АПП</t>
  </si>
  <si>
    <t>комплексное посещение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</si>
  <si>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</si>
  <si>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</si>
  <si>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</si>
  <si>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</si>
  <si>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</si>
  <si>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</si>
  <si>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</si>
  <si>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                 </t>
  </si>
  <si>
    <t>Финансы (тыс. руб.)</t>
  </si>
  <si>
    <t>к Протоколу заседания Комиссии №3</t>
  </si>
  <si>
    <t>Приложение №6</t>
  </si>
  <si>
    <t>Поквартальное распределение плановых объемов и стоимости медицинской помощи по  профилю "Медицинская реабилитация"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</si>
</sst>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top" wrapText="1"/>
    </xf>
  </cellStyleXfs>
  <cellXfs count="56">
    <xf numFmtId="0" fontId="0" fillId="0" borderId="0" xfId="0"/>
    <xf numFmtId="0" fontId="2" fillId="0" borderId="1" xfId="1" applyFont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right" vertical="top" wrapText="1"/>
    </xf>
    <xf numFmtId="164" fontId="0" fillId="0" borderId="0" xfId="0" applyNumberFormat="1"/>
    <xf numFmtId="0" fontId="2" fillId="2" borderId="8" xfId="1" applyFont="1" applyFill="1" applyBorder="1" applyAlignment="1">
      <alignment horizontal="left" vertical="center" wrapText="1"/>
    </xf>
    <xf numFmtId="1" fontId="0" fillId="0" borderId="0" xfId="0" applyNumberFormat="1"/>
    <xf numFmtId="0" fontId="3" fillId="2" borderId="8" xfId="1" applyFont="1" applyFill="1" applyBorder="1">
      <alignment horizontal="left" vertical="top" wrapText="1"/>
    </xf>
    <xf numFmtId="0" fontId="5" fillId="0" borderId="0" xfId="0" applyFont="1"/>
    <xf numFmtId="0" fontId="8" fillId="0" borderId="8" xfId="0" applyFont="1" applyBorder="1" applyAlignment="1">
      <alignment vertical="center"/>
    </xf>
    <xf numFmtId="165" fontId="8" fillId="0" borderId="8" xfId="0" applyNumberFormat="1" applyFont="1" applyBorder="1" applyAlignment="1">
      <alignment vertical="center"/>
    </xf>
    <xf numFmtId="3" fontId="8" fillId="0" borderId="8" xfId="0" applyNumberFormat="1" applyFont="1" applyBorder="1" applyAlignment="1">
      <alignment vertical="center"/>
    </xf>
    <xf numFmtId="165" fontId="8" fillId="0" borderId="9" xfId="0" applyNumberFormat="1" applyFont="1" applyBorder="1" applyAlignment="1">
      <alignment vertical="center"/>
    </xf>
    <xf numFmtId="1" fontId="8" fillId="0" borderId="8" xfId="0" applyNumberFormat="1" applyFont="1" applyBorder="1" applyAlignment="1">
      <alignment vertical="center"/>
    </xf>
    <xf numFmtId="1" fontId="8" fillId="2" borderId="8" xfId="0" applyNumberFormat="1" applyFont="1" applyFill="1" applyBorder="1" applyAlignment="1">
      <alignment vertical="center"/>
    </xf>
    <xf numFmtId="165" fontId="8" fillId="2" borderId="8" xfId="0" applyNumberFormat="1" applyFont="1" applyFill="1" applyBorder="1" applyAlignment="1">
      <alignment vertical="center"/>
    </xf>
    <xf numFmtId="3" fontId="8" fillId="2" borderId="8" xfId="0" applyNumberFormat="1" applyFont="1" applyFill="1" applyBorder="1" applyAlignment="1">
      <alignment vertical="center"/>
    </xf>
    <xf numFmtId="165" fontId="8" fillId="2" borderId="9" xfId="0" applyNumberFormat="1" applyFont="1" applyFill="1" applyBorder="1" applyAlignment="1">
      <alignment vertical="center"/>
    </xf>
    <xf numFmtId="1" fontId="9" fillId="0" borderId="14" xfId="0" applyNumberFormat="1" applyFont="1" applyBorder="1" applyAlignment="1">
      <alignment vertical="center"/>
    </xf>
    <xf numFmtId="165" fontId="9" fillId="0" borderId="14" xfId="0" applyNumberFormat="1" applyFont="1" applyBorder="1" applyAlignment="1">
      <alignment vertical="center"/>
    </xf>
    <xf numFmtId="1" fontId="8" fillId="0" borderId="8" xfId="0" applyNumberFormat="1" applyFont="1" applyBorder="1"/>
    <xf numFmtId="0" fontId="8" fillId="0" borderId="8" xfId="0" applyFont="1" applyBorder="1"/>
    <xf numFmtId="165" fontId="8" fillId="0" borderId="8" xfId="0" applyNumberFormat="1" applyFont="1" applyBorder="1"/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1" xfId="1" applyFont="1" applyFill="1" applyBorder="1">
      <alignment horizontal="left" vertical="top" wrapText="1"/>
    </xf>
    <xf numFmtId="0" fontId="2" fillId="2" borderId="3" xfId="1" applyFont="1" applyFill="1" applyBorder="1">
      <alignment horizontal="left" vertical="top" wrapText="1"/>
    </xf>
    <xf numFmtId="0" fontId="0" fillId="3" borderId="5" xfId="0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right" vertical="center" wrapText="1"/>
    </xf>
    <xf numFmtId="165" fontId="7" fillId="3" borderId="5" xfId="1" applyNumberFormat="1" applyFont="1" applyFill="1" applyBorder="1" applyAlignment="1">
      <alignment horizontal="right" vertical="center" wrapText="1"/>
    </xf>
    <xf numFmtId="3" fontId="7" fillId="3" borderId="5" xfId="1" applyNumberFormat="1" applyFont="1" applyFill="1" applyBorder="1" applyAlignment="1">
      <alignment horizontal="right" vertical="center" wrapText="1"/>
    </xf>
    <xf numFmtId="165" fontId="7" fillId="3" borderId="6" xfId="1" applyNumberFormat="1" applyFont="1" applyFill="1" applyBorder="1" applyAlignment="1">
      <alignment horizontal="right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right" vertical="center" wrapText="1"/>
    </xf>
    <xf numFmtId="165" fontId="7" fillId="3" borderId="8" xfId="1" applyNumberFormat="1" applyFont="1" applyFill="1" applyBorder="1" applyAlignment="1">
      <alignment horizontal="right" vertical="center" wrapText="1"/>
    </xf>
    <xf numFmtId="3" fontId="7" fillId="3" borderId="8" xfId="1" applyNumberFormat="1" applyFont="1" applyFill="1" applyBorder="1" applyAlignment="1">
      <alignment horizontal="right" vertical="center" wrapText="1"/>
    </xf>
    <xf numFmtId="165" fontId="7" fillId="3" borderId="9" xfId="1" applyNumberFormat="1" applyFont="1" applyFill="1" applyBorder="1" applyAlignment="1">
      <alignment horizontal="right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2" fillId="4" borderId="10" xfId="1" applyFont="1" applyFill="1" applyBorder="1" applyAlignment="1">
      <alignment horizontal="center" vertical="center" wrapText="1"/>
    </xf>
    <xf numFmtId="0" fontId="2" fillId="4" borderId="11" xfId="1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vertical="center"/>
    </xf>
    <xf numFmtId="165" fontId="8" fillId="4" borderId="12" xfId="0" applyNumberFormat="1" applyFont="1" applyFill="1" applyBorder="1" applyAlignment="1">
      <alignment vertical="center"/>
    </xf>
    <xf numFmtId="3" fontId="8" fillId="4" borderId="12" xfId="0" applyNumberFormat="1" applyFont="1" applyFill="1" applyBorder="1" applyAlignment="1">
      <alignment vertical="center"/>
    </xf>
    <xf numFmtId="1" fontId="8" fillId="4" borderId="12" xfId="0" applyNumberFormat="1" applyFont="1" applyFill="1" applyBorder="1" applyAlignment="1">
      <alignment vertical="center"/>
    </xf>
    <xf numFmtId="0" fontId="4" fillId="4" borderId="8" xfId="0" applyFont="1" applyFill="1" applyBorder="1" applyAlignment="1">
      <alignment horizontal="center"/>
    </xf>
    <xf numFmtId="0" fontId="7" fillId="4" borderId="2" xfId="1" applyFont="1" applyFill="1" applyBorder="1" applyAlignment="1">
      <alignment horizontal="right" vertical="top" wrapText="1"/>
    </xf>
    <xf numFmtId="165" fontId="7" fillId="4" borderId="2" xfId="1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="85" zoomScaleNormal="85" workbookViewId="0">
      <pane xSplit="3" ySplit="8" topLeftCell="D21" activePane="bottomRight" state="frozen"/>
      <selection pane="topRight" activeCell="E1" sqref="E1"/>
      <selection pane="bottomLeft" activeCell="A5" sqref="A5"/>
      <selection pane="bottomRight" activeCell="D40" sqref="D40:E40"/>
    </sheetView>
  </sheetViews>
  <sheetFormatPr defaultRowHeight="15" x14ac:dyDescent="0.25"/>
  <cols>
    <col min="1" max="1" width="17.85546875" customWidth="1"/>
    <col min="2" max="2" width="12.7109375" customWidth="1"/>
    <col min="3" max="3" width="11.5703125" customWidth="1"/>
    <col min="4" max="4" width="8.42578125" customWidth="1"/>
    <col min="5" max="5" width="10.5703125" customWidth="1"/>
    <col min="6" max="10" width="8.7109375" customWidth="1"/>
    <col min="11" max="15" width="10.140625" customWidth="1"/>
  </cols>
  <sheetData>
    <row r="1" spans="1:18" x14ac:dyDescent="0.25">
      <c r="L1" s="8" t="s">
        <v>31</v>
      </c>
    </row>
    <row r="2" spans="1:18" x14ac:dyDescent="0.25">
      <c r="L2" s="8" t="s">
        <v>30</v>
      </c>
    </row>
    <row r="4" spans="1:18" x14ac:dyDescent="0.25">
      <c r="A4" s="25" t="s">
        <v>32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6" spans="1:18" x14ac:dyDescent="0.25">
      <c r="A6" s="29" t="s">
        <v>0</v>
      </c>
      <c r="B6" s="31" t="s">
        <v>1</v>
      </c>
      <c r="C6" s="33" t="s">
        <v>2</v>
      </c>
      <c r="D6" s="28" t="s">
        <v>3</v>
      </c>
      <c r="E6" s="28" t="s">
        <v>29</v>
      </c>
      <c r="F6" s="28" t="s">
        <v>4</v>
      </c>
      <c r="G6" s="28"/>
      <c r="H6" s="28"/>
      <c r="I6" s="28"/>
      <c r="J6" s="28"/>
      <c r="K6" s="28"/>
      <c r="L6" s="28"/>
      <c r="M6" s="28"/>
      <c r="N6" s="28"/>
      <c r="O6" s="28"/>
    </row>
    <row r="7" spans="1:18" x14ac:dyDescent="0.25">
      <c r="A7" s="30"/>
      <c r="B7" s="32"/>
      <c r="C7" s="34"/>
      <c r="D7" s="28"/>
      <c r="E7" s="28"/>
      <c r="F7" s="28" t="s">
        <v>3</v>
      </c>
      <c r="G7" s="28"/>
      <c r="H7" s="28"/>
      <c r="I7" s="28"/>
      <c r="J7" s="28"/>
      <c r="K7" s="28" t="s">
        <v>29</v>
      </c>
      <c r="L7" s="28"/>
      <c r="M7" s="28"/>
      <c r="N7" s="28"/>
      <c r="O7" s="28"/>
    </row>
    <row r="8" spans="1:18" ht="15.75" thickBot="1" x14ac:dyDescent="0.3">
      <c r="A8" s="30"/>
      <c r="B8" s="32"/>
      <c r="C8" s="34"/>
      <c r="D8" s="31"/>
      <c r="E8" s="31"/>
      <c r="F8" s="1" t="s">
        <v>5</v>
      </c>
      <c r="G8" s="2" t="s">
        <v>21</v>
      </c>
      <c r="H8" s="2" t="s">
        <v>22</v>
      </c>
      <c r="I8" s="2" t="s">
        <v>23</v>
      </c>
      <c r="J8" s="2" t="s">
        <v>24</v>
      </c>
      <c r="K8" s="1" t="s">
        <v>5</v>
      </c>
      <c r="L8" s="2" t="s">
        <v>25</v>
      </c>
      <c r="M8" s="2" t="s">
        <v>26</v>
      </c>
      <c r="N8" s="2" t="s">
        <v>27</v>
      </c>
      <c r="O8" s="2" t="s">
        <v>28</v>
      </c>
    </row>
    <row r="9" spans="1:18" ht="30" customHeight="1" x14ac:dyDescent="0.25">
      <c r="A9" s="26" t="s">
        <v>6</v>
      </c>
      <c r="B9" s="35" t="s">
        <v>7</v>
      </c>
      <c r="C9" s="35"/>
      <c r="D9" s="36">
        <v>837</v>
      </c>
      <c r="E9" s="37">
        <v>53487.21909777433</v>
      </c>
      <c r="F9" s="38">
        <v>837</v>
      </c>
      <c r="G9" s="38">
        <v>156</v>
      </c>
      <c r="H9" s="38">
        <v>225</v>
      </c>
      <c r="I9" s="38">
        <v>229</v>
      </c>
      <c r="J9" s="38">
        <v>227</v>
      </c>
      <c r="K9" s="37">
        <v>53487.219097774345</v>
      </c>
      <c r="L9" s="37">
        <v>10417.981031026688</v>
      </c>
      <c r="M9" s="37">
        <v>14129.987353426563</v>
      </c>
      <c r="N9" s="37">
        <v>14583.494270514178</v>
      </c>
      <c r="O9" s="39">
        <v>14355.756442806916</v>
      </c>
      <c r="P9" s="3"/>
      <c r="Q9" s="3"/>
      <c r="R9" s="4"/>
    </row>
    <row r="10" spans="1:18" ht="25.5" customHeight="1" x14ac:dyDescent="0.25">
      <c r="A10" s="27"/>
      <c r="B10" s="5" t="s">
        <v>8</v>
      </c>
      <c r="C10" s="5" t="s">
        <v>9</v>
      </c>
      <c r="D10" s="9">
        <v>837</v>
      </c>
      <c r="E10" s="10">
        <v>53487.21909777433</v>
      </c>
      <c r="F10" s="11">
        <v>837</v>
      </c>
      <c r="G10" s="11">
        <v>156</v>
      </c>
      <c r="H10" s="11">
        <v>225</v>
      </c>
      <c r="I10" s="11">
        <v>229</v>
      </c>
      <c r="J10" s="11">
        <v>227</v>
      </c>
      <c r="K10" s="10">
        <v>53487.219097774345</v>
      </c>
      <c r="L10" s="10">
        <v>10417.981031026688</v>
      </c>
      <c r="M10" s="10">
        <v>14129.987353426563</v>
      </c>
      <c r="N10" s="10">
        <v>14583.494270514178</v>
      </c>
      <c r="O10" s="12">
        <v>14355.756442806916</v>
      </c>
      <c r="P10" s="3"/>
      <c r="Q10" s="3"/>
      <c r="R10" s="4"/>
    </row>
    <row r="11" spans="1:18" x14ac:dyDescent="0.25">
      <c r="A11" s="27"/>
      <c r="B11" s="40" t="s">
        <v>10</v>
      </c>
      <c r="C11" s="40"/>
      <c r="D11" s="41">
        <v>203</v>
      </c>
      <c r="E11" s="42">
        <v>7464.5661999999993</v>
      </c>
      <c r="F11" s="43">
        <v>203</v>
      </c>
      <c r="G11" s="43">
        <v>51</v>
      </c>
      <c r="H11" s="43">
        <v>51</v>
      </c>
      <c r="I11" s="43">
        <v>51</v>
      </c>
      <c r="J11" s="43">
        <v>50</v>
      </c>
      <c r="K11" s="42">
        <v>7464.5661999999993</v>
      </c>
      <c r="L11" s="42">
        <v>1877.6977999999997</v>
      </c>
      <c r="M11" s="42">
        <v>1877.6977999999997</v>
      </c>
      <c r="N11" s="42">
        <v>1877.6977999999997</v>
      </c>
      <c r="O11" s="44">
        <v>1831.4728</v>
      </c>
      <c r="P11" s="3"/>
      <c r="Q11" s="3"/>
      <c r="R11" s="4"/>
    </row>
    <row r="12" spans="1:18" ht="27.75" customHeight="1" x14ac:dyDescent="0.25">
      <c r="A12" s="27"/>
      <c r="B12" s="5" t="s">
        <v>8</v>
      </c>
      <c r="C12" s="5" t="s">
        <v>20</v>
      </c>
      <c r="D12" s="9">
        <v>203</v>
      </c>
      <c r="E12" s="10">
        <v>7464.5661999999993</v>
      </c>
      <c r="F12" s="11">
        <v>203</v>
      </c>
      <c r="G12" s="11">
        <v>51</v>
      </c>
      <c r="H12" s="11">
        <v>51</v>
      </c>
      <c r="I12" s="11">
        <v>51</v>
      </c>
      <c r="J12" s="11">
        <v>50</v>
      </c>
      <c r="K12" s="10">
        <v>7464.5661999999993</v>
      </c>
      <c r="L12" s="10">
        <v>1877.6977999999997</v>
      </c>
      <c r="M12" s="10">
        <v>1877.6977999999997</v>
      </c>
      <c r="N12" s="10">
        <v>1877.6977999999997</v>
      </c>
      <c r="O12" s="12">
        <v>1831.4728</v>
      </c>
      <c r="P12" s="3"/>
      <c r="Q12" s="3"/>
      <c r="R12" s="4"/>
    </row>
    <row r="13" spans="1:18" ht="15.75" thickBot="1" x14ac:dyDescent="0.3">
      <c r="A13" s="27"/>
      <c r="B13" s="47" t="s">
        <v>11</v>
      </c>
      <c r="C13" s="48"/>
      <c r="D13" s="49">
        <v>1040</v>
      </c>
      <c r="E13" s="50">
        <v>60951.785297774331</v>
      </c>
      <c r="F13" s="51">
        <v>1040</v>
      </c>
      <c r="G13" s="51">
        <v>207</v>
      </c>
      <c r="H13" s="51">
        <v>276</v>
      </c>
      <c r="I13" s="51">
        <v>280</v>
      </c>
      <c r="J13" s="51">
        <v>277</v>
      </c>
      <c r="K13" s="50">
        <v>60951.785297774346</v>
      </c>
      <c r="L13" s="50">
        <v>12295.678831026687</v>
      </c>
      <c r="M13" s="50">
        <v>16007.685153426562</v>
      </c>
      <c r="N13" s="50">
        <v>16461.192070514178</v>
      </c>
      <c r="O13" s="50">
        <v>16187.229242806916</v>
      </c>
      <c r="P13" s="3"/>
      <c r="Q13" s="3"/>
      <c r="R13" s="4"/>
    </row>
    <row r="14" spans="1:18" ht="24" customHeight="1" x14ac:dyDescent="0.25">
      <c r="A14" s="26" t="s">
        <v>12</v>
      </c>
      <c r="B14" s="45" t="s">
        <v>13</v>
      </c>
      <c r="C14" s="45"/>
      <c r="D14" s="36">
        <v>21</v>
      </c>
      <c r="E14" s="37">
        <v>407.1722661299159</v>
      </c>
      <c r="F14" s="38">
        <v>21</v>
      </c>
      <c r="G14" s="38">
        <v>0</v>
      </c>
      <c r="H14" s="38">
        <v>9</v>
      </c>
      <c r="I14" s="38">
        <v>6</v>
      </c>
      <c r="J14" s="38">
        <v>6</v>
      </c>
      <c r="K14" s="37">
        <v>407.1722661299159</v>
      </c>
      <c r="L14" s="37">
        <v>0</v>
      </c>
      <c r="M14" s="37">
        <v>174.50239976996397</v>
      </c>
      <c r="N14" s="37">
        <v>116.33493317997596</v>
      </c>
      <c r="O14" s="39">
        <v>116.33493317997596</v>
      </c>
      <c r="P14" s="3"/>
      <c r="Q14" s="3"/>
      <c r="R14" s="4"/>
    </row>
    <row r="15" spans="1:18" ht="21" x14ac:dyDescent="0.25">
      <c r="A15" s="27"/>
      <c r="B15" s="5" t="s">
        <v>8</v>
      </c>
      <c r="C15" s="5" t="s">
        <v>20</v>
      </c>
      <c r="D15" s="13">
        <v>21</v>
      </c>
      <c r="E15" s="10">
        <v>407.1722661299159</v>
      </c>
      <c r="F15" s="11">
        <v>21</v>
      </c>
      <c r="G15" s="11">
        <v>0</v>
      </c>
      <c r="H15" s="11">
        <v>9</v>
      </c>
      <c r="I15" s="11">
        <v>6</v>
      </c>
      <c r="J15" s="11">
        <v>6</v>
      </c>
      <c r="K15" s="10">
        <v>407.1722661299159</v>
      </c>
      <c r="L15" s="10">
        <v>0</v>
      </c>
      <c r="M15" s="10">
        <v>174.50239976996397</v>
      </c>
      <c r="N15" s="10">
        <v>116.33493317997596</v>
      </c>
      <c r="O15" s="12">
        <v>116.33493317997596</v>
      </c>
      <c r="P15" s="3"/>
      <c r="Q15" s="3"/>
      <c r="R15" s="4"/>
    </row>
    <row r="16" spans="1:18" ht="18.75" customHeight="1" x14ac:dyDescent="0.25">
      <c r="A16" s="27"/>
      <c r="B16" s="40" t="s">
        <v>10</v>
      </c>
      <c r="C16" s="40"/>
      <c r="D16" s="41">
        <v>244</v>
      </c>
      <c r="E16" s="42">
        <v>7913.2154</v>
      </c>
      <c r="F16" s="43">
        <v>244</v>
      </c>
      <c r="G16" s="43">
        <v>51</v>
      </c>
      <c r="H16" s="43">
        <v>64</v>
      </c>
      <c r="I16" s="43">
        <v>70</v>
      </c>
      <c r="J16" s="43">
        <v>59</v>
      </c>
      <c r="K16" s="42">
        <v>7913.2154</v>
      </c>
      <c r="L16" s="42">
        <v>1668.3424</v>
      </c>
      <c r="M16" s="42">
        <v>2064.7532000000001</v>
      </c>
      <c r="N16" s="42">
        <v>2272.9646000000002</v>
      </c>
      <c r="O16" s="44">
        <v>1907.1551999999999</v>
      </c>
      <c r="P16" s="3"/>
      <c r="Q16" s="3"/>
      <c r="R16" s="4"/>
    </row>
    <row r="17" spans="1:18" ht="21" x14ac:dyDescent="0.25">
      <c r="A17" s="27"/>
      <c r="B17" s="5" t="s">
        <v>8</v>
      </c>
      <c r="C17" s="5" t="s">
        <v>20</v>
      </c>
      <c r="D17" s="9">
        <v>244</v>
      </c>
      <c r="E17" s="10">
        <v>7913.2154</v>
      </c>
      <c r="F17" s="11">
        <v>244</v>
      </c>
      <c r="G17" s="11">
        <v>51</v>
      </c>
      <c r="H17" s="11">
        <v>64</v>
      </c>
      <c r="I17" s="11">
        <v>70</v>
      </c>
      <c r="J17" s="11">
        <v>59</v>
      </c>
      <c r="K17" s="10">
        <v>7913.2154</v>
      </c>
      <c r="L17" s="10">
        <v>1668.3424</v>
      </c>
      <c r="M17" s="10">
        <v>2064.7532000000001</v>
      </c>
      <c r="N17" s="10">
        <v>2272.9646000000002</v>
      </c>
      <c r="O17" s="12">
        <v>1907.1551999999999</v>
      </c>
      <c r="P17" s="3"/>
      <c r="Q17" s="3"/>
      <c r="R17" s="4"/>
    </row>
    <row r="18" spans="1:18" ht="15.75" thickBot="1" x14ac:dyDescent="0.3">
      <c r="A18" s="27"/>
      <c r="B18" s="47" t="s">
        <v>11</v>
      </c>
      <c r="C18" s="48"/>
      <c r="D18" s="49">
        <v>265</v>
      </c>
      <c r="E18" s="50">
        <v>8320.3876661299164</v>
      </c>
      <c r="F18" s="51">
        <v>265</v>
      </c>
      <c r="G18" s="51">
        <v>51</v>
      </c>
      <c r="H18" s="51">
        <v>73</v>
      </c>
      <c r="I18" s="51">
        <v>76</v>
      </c>
      <c r="J18" s="51">
        <v>65</v>
      </c>
      <c r="K18" s="50">
        <v>8320.3876661299164</v>
      </c>
      <c r="L18" s="50">
        <v>1668.3424</v>
      </c>
      <c r="M18" s="50">
        <v>2239.2555997699642</v>
      </c>
      <c r="N18" s="50">
        <v>2389.2995331799762</v>
      </c>
      <c r="O18" s="50">
        <v>2023.4901331799758</v>
      </c>
      <c r="P18" s="3"/>
      <c r="Q18" s="3"/>
      <c r="R18" s="4"/>
    </row>
    <row r="19" spans="1:18" ht="30" customHeight="1" x14ac:dyDescent="0.25">
      <c r="A19" s="26" t="s">
        <v>14</v>
      </c>
      <c r="B19" s="35" t="s">
        <v>7</v>
      </c>
      <c r="C19" s="35"/>
      <c r="D19" s="36">
        <v>438</v>
      </c>
      <c r="E19" s="37">
        <v>33447.485291360004</v>
      </c>
      <c r="F19" s="38">
        <v>438</v>
      </c>
      <c r="G19" s="38">
        <v>94</v>
      </c>
      <c r="H19" s="38">
        <v>119</v>
      </c>
      <c r="I19" s="38">
        <v>114</v>
      </c>
      <c r="J19" s="38">
        <v>111</v>
      </c>
      <c r="K19" s="37">
        <v>33447.485291360004</v>
      </c>
      <c r="L19" s="37">
        <v>7150.2737522943999</v>
      </c>
      <c r="M19" s="37">
        <v>9245.4096760703997</v>
      </c>
      <c r="N19" s="37">
        <v>8655.5542240384002</v>
      </c>
      <c r="O19" s="39">
        <v>8396.2476389568019</v>
      </c>
      <c r="P19" s="3"/>
      <c r="Q19" s="3"/>
      <c r="R19" s="4"/>
    </row>
    <row r="20" spans="1:18" ht="21" x14ac:dyDescent="0.25">
      <c r="A20" s="27"/>
      <c r="B20" s="5" t="s">
        <v>8</v>
      </c>
      <c r="C20" s="5" t="s">
        <v>9</v>
      </c>
      <c r="D20" s="9">
        <v>438</v>
      </c>
      <c r="E20" s="10">
        <v>33447.485291360004</v>
      </c>
      <c r="F20" s="11">
        <v>438</v>
      </c>
      <c r="G20" s="11">
        <v>94</v>
      </c>
      <c r="H20" s="11">
        <v>119</v>
      </c>
      <c r="I20" s="11">
        <v>114</v>
      </c>
      <c r="J20" s="11">
        <v>111</v>
      </c>
      <c r="K20" s="10">
        <v>33447.485291360004</v>
      </c>
      <c r="L20" s="10">
        <v>7150.2737522943999</v>
      </c>
      <c r="M20" s="10">
        <v>9245.4096760703997</v>
      </c>
      <c r="N20" s="10">
        <v>8655.5542240384002</v>
      </c>
      <c r="O20" s="12">
        <v>8396.2476389568019</v>
      </c>
      <c r="P20" s="3"/>
      <c r="Q20" s="3"/>
      <c r="R20" s="4"/>
    </row>
    <row r="21" spans="1:18" ht="19.5" customHeight="1" x14ac:dyDescent="0.25">
      <c r="A21" s="27"/>
      <c r="B21" s="46" t="s">
        <v>13</v>
      </c>
      <c r="C21" s="46"/>
      <c r="D21" s="41">
        <v>302</v>
      </c>
      <c r="E21" s="42">
        <v>11786.524505267904</v>
      </c>
      <c r="F21" s="43">
        <v>302</v>
      </c>
      <c r="G21" s="43">
        <v>65</v>
      </c>
      <c r="H21" s="43">
        <v>79</v>
      </c>
      <c r="I21" s="43">
        <v>80</v>
      </c>
      <c r="J21" s="43">
        <v>78</v>
      </c>
      <c r="K21" s="42">
        <v>11786.524505267902</v>
      </c>
      <c r="L21" s="42">
        <v>2503.1529917785433</v>
      </c>
      <c r="M21" s="42">
        <v>3098.1007708600314</v>
      </c>
      <c r="N21" s="42">
        <v>3120.4085241064313</v>
      </c>
      <c r="O21" s="44">
        <v>3064.8622185228955</v>
      </c>
      <c r="P21" s="3"/>
      <c r="Q21" s="3"/>
      <c r="R21" s="4"/>
    </row>
    <row r="22" spans="1:18" ht="21" x14ac:dyDescent="0.25">
      <c r="A22" s="27"/>
      <c r="B22" s="5" t="s">
        <v>8</v>
      </c>
      <c r="C22" s="5" t="s">
        <v>9</v>
      </c>
      <c r="D22" s="14">
        <v>302</v>
      </c>
      <c r="E22" s="15">
        <v>11786.524505267904</v>
      </c>
      <c r="F22" s="11">
        <v>302</v>
      </c>
      <c r="G22" s="16">
        <v>65</v>
      </c>
      <c r="H22" s="16">
        <v>79</v>
      </c>
      <c r="I22" s="16">
        <v>80</v>
      </c>
      <c r="J22" s="16">
        <v>78</v>
      </c>
      <c r="K22" s="10">
        <v>11786.524505267902</v>
      </c>
      <c r="L22" s="15">
        <v>2503.1529917785433</v>
      </c>
      <c r="M22" s="15">
        <v>3098.1007708600314</v>
      </c>
      <c r="N22" s="15">
        <v>3120.4085241064313</v>
      </c>
      <c r="O22" s="17">
        <v>3064.8622185228955</v>
      </c>
      <c r="P22" s="3"/>
      <c r="Q22" s="3"/>
      <c r="R22" s="4"/>
    </row>
    <row r="23" spans="1:18" x14ac:dyDescent="0.25">
      <c r="A23" s="27"/>
      <c r="B23" s="40" t="s">
        <v>10</v>
      </c>
      <c r="C23" s="40"/>
      <c r="D23" s="41">
        <v>200</v>
      </c>
      <c r="E23" s="42">
        <v>7488.84</v>
      </c>
      <c r="F23" s="43">
        <v>200</v>
      </c>
      <c r="G23" s="43">
        <v>67</v>
      </c>
      <c r="H23" s="43">
        <v>51</v>
      </c>
      <c r="I23" s="43">
        <v>48</v>
      </c>
      <c r="J23" s="43">
        <v>34</v>
      </c>
      <c r="K23" s="42">
        <v>7488.84</v>
      </c>
      <c r="L23" s="42">
        <v>2509.4549999999999</v>
      </c>
      <c r="M23" s="42">
        <v>1906.0650000000001</v>
      </c>
      <c r="N23" s="42">
        <v>1804.5</v>
      </c>
      <c r="O23" s="44">
        <v>1268.82</v>
      </c>
      <c r="P23" s="3"/>
      <c r="Q23" s="3"/>
      <c r="R23" s="4"/>
    </row>
    <row r="24" spans="1:18" ht="21" x14ac:dyDescent="0.25">
      <c r="A24" s="27"/>
      <c r="B24" s="5" t="s">
        <v>8</v>
      </c>
      <c r="C24" s="5" t="s">
        <v>20</v>
      </c>
      <c r="D24" s="9">
        <v>200</v>
      </c>
      <c r="E24" s="10">
        <v>7488.84</v>
      </c>
      <c r="F24" s="11">
        <v>200</v>
      </c>
      <c r="G24" s="11">
        <v>67</v>
      </c>
      <c r="H24" s="11">
        <v>51</v>
      </c>
      <c r="I24" s="11">
        <v>48</v>
      </c>
      <c r="J24" s="11">
        <v>34</v>
      </c>
      <c r="K24" s="10">
        <v>7488.84</v>
      </c>
      <c r="L24" s="10">
        <v>2509.4549999999999</v>
      </c>
      <c r="M24" s="10">
        <v>1906.0650000000001</v>
      </c>
      <c r="N24" s="10">
        <v>1804.5</v>
      </c>
      <c r="O24" s="12">
        <v>1268.82</v>
      </c>
      <c r="P24" s="3"/>
      <c r="Q24" s="3"/>
      <c r="R24" s="4"/>
    </row>
    <row r="25" spans="1:18" ht="15.75" thickBot="1" x14ac:dyDescent="0.3">
      <c r="A25" s="27"/>
      <c r="B25" s="47" t="s">
        <v>11</v>
      </c>
      <c r="C25" s="48"/>
      <c r="D25" s="49">
        <v>940</v>
      </c>
      <c r="E25" s="50">
        <v>52722.84979662791</v>
      </c>
      <c r="F25" s="51">
        <v>940</v>
      </c>
      <c r="G25" s="51">
        <v>226</v>
      </c>
      <c r="H25" s="51">
        <v>249</v>
      </c>
      <c r="I25" s="51">
        <v>242</v>
      </c>
      <c r="J25" s="51">
        <v>223</v>
      </c>
      <c r="K25" s="50">
        <v>52722.84979662791</v>
      </c>
      <c r="L25" s="50">
        <v>12162.881744072944</v>
      </c>
      <c r="M25" s="50">
        <v>14249.575446930432</v>
      </c>
      <c r="N25" s="50">
        <v>13580.462748144831</v>
      </c>
      <c r="O25" s="50">
        <v>12729.929857479698</v>
      </c>
      <c r="P25" s="3"/>
      <c r="Q25" s="3"/>
      <c r="R25" s="4"/>
    </row>
    <row r="26" spans="1:18" ht="30" customHeight="1" x14ac:dyDescent="0.25">
      <c r="A26" s="26" t="s">
        <v>15</v>
      </c>
      <c r="B26" s="35" t="s">
        <v>7</v>
      </c>
      <c r="C26" s="35"/>
      <c r="D26" s="36">
        <v>392</v>
      </c>
      <c r="E26" s="37">
        <v>42714.72727961601</v>
      </c>
      <c r="F26" s="38">
        <v>392</v>
      </c>
      <c r="G26" s="38">
        <v>99</v>
      </c>
      <c r="H26" s="38">
        <v>98</v>
      </c>
      <c r="I26" s="38">
        <v>98</v>
      </c>
      <c r="J26" s="38">
        <v>97</v>
      </c>
      <c r="K26" s="37">
        <v>42714.72727961601</v>
      </c>
      <c r="L26" s="37">
        <v>10778.267805312003</v>
      </c>
      <c r="M26" s="37">
        <v>10678.681819904003</v>
      </c>
      <c r="N26" s="37">
        <v>10678.681819904003</v>
      </c>
      <c r="O26" s="39">
        <v>10579.095834496002</v>
      </c>
      <c r="P26" s="3"/>
      <c r="Q26" s="3"/>
      <c r="R26" s="4"/>
    </row>
    <row r="27" spans="1:18" ht="21" x14ac:dyDescent="0.25">
      <c r="A27" s="27"/>
      <c r="B27" s="5" t="s">
        <v>8</v>
      </c>
      <c r="C27" s="5" t="s">
        <v>9</v>
      </c>
      <c r="D27" s="9">
        <v>392</v>
      </c>
      <c r="E27" s="10">
        <v>42714.72727961601</v>
      </c>
      <c r="F27" s="11">
        <v>392</v>
      </c>
      <c r="G27" s="11">
        <v>99</v>
      </c>
      <c r="H27" s="11">
        <v>98</v>
      </c>
      <c r="I27" s="11">
        <v>98</v>
      </c>
      <c r="J27" s="11">
        <v>97</v>
      </c>
      <c r="K27" s="10">
        <v>42714.72727961601</v>
      </c>
      <c r="L27" s="10">
        <v>10778.267805312003</v>
      </c>
      <c r="M27" s="10">
        <v>10678.681819904003</v>
      </c>
      <c r="N27" s="10">
        <v>10678.681819904003</v>
      </c>
      <c r="O27" s="12">
        <v>10579.095834496002</v>
      </c>
      <c r="P27" s="3"/>
      <c r="Q27" s="3"/>
      <c r="R27" s="4"/>
    </row>
    <row r="28" spans="1:18" ht="21" customHeight="1" x14ac:dyDescent="0.25">
      <c r="A28" s="27"/>
      <c r="B28" s="46" t="s">
        <v>13</v>
      </c>
      <c r="C28" s="46"/>
      <c r="D28" s="41">
        <v>501</v>
      </c>
      <c r="E28" s="42">
        <v>21928.006039267431</v>
      </c>
      <c r="F28" s="43">
        <v>501</v>
      </c>
      <c r="G28" s="43">
        <v>125</v>
      </c>
      <c r="H28" s="43">
        <v>125</v>
      </c>
      <c r="I28" s="43">
        <v>127</v>
      </c>
      <c r="J28" s="43">
        <v>124</v>
      </c>
      <c r="K28" s="42">
        <v>21928.006039267435</v>
      </c>
      <c r="L28" s="42">
        <v>5446.8524817331181</v>
      </c>
      <c r="M28" s="42">
        <v>5465.2850116027184</v>
      </c>
      <c r="N28" s="42">
        <v>5541.660433030318</v>
      </c>
      <c r="O28" s="44">
        <v>5474.2081129012786</v>
      </c>
      <c r="P28" s="3"/>
      <c r="Q28" s="3"/>
      <c r="R28" s="4"/>
    </row>
    <row r="29" spans="1:18" ht="21" x14ac:dyDescent="0.25">
      <c r="A29" s="27"/>
      <c r="B29" s="5" t="s">
        <v>8</v>
      </c>
      <c r="C29" s="5" t="s">
        <v>9</v>
      </c>
      <c r="D29" s="14">
        <v>501</v>
      </c>
      <c r="E29" s="15">
        <v>21928.006039267431</v>
      </c>
      <c r="F29" s="11">
        <v>501</v>
      </c>
      <c r="G29" s="16">
        <v>125</v>
      </c>
      <c r="H29" s="16">
        <v>125</v>
      </c>
      <c r="I29" s="16">
        <v>127</v>
      </c>
      <c r="J29" s="16">
        <v>124</v>
      </c>
      <c r="K29" s="10">
        <v>21928.006039267435</v>
      </c>
      <c r="L29" s="15">
        <v>5446.8524817331181</v>
      </c>
      <c r="M29" s="15">
        <v>5465.2850116027184</v>
      </c>
      <c r="N29" s="15">
        <v>5541.660433030318</v>
      </c>
      <c r="O29" s="17">
        <v>5474.2081129012786</v>
      </c>
      <c r="P29" s="3"/>
      <c r="Q29" s="3"/>
      <c r="R29" s="4"/>
    </row>
    <row r="30" spans="1:18" x14ac:dyDescent="0.25">
      <c r="A30" s="27"/>
      <c r="B30" s="46" t="s">
        <v>10</v>
      </c>
      <c r="C30" s="46"/>
      <c r="D30" s="41">
        <v>300</v>
      </c>
      <c r="E30" s="42">
        <v>9406.244999999999</v>
      </c>
      <c r="F30" s="43">
        <v>300</v>
      </c>
      <c r="G30" s="43">
        <v>78</v>
      </c>
      <c r="H30" s="43">
        <v>83</v>
      </c>
      <c r="I30" s="43">
        <v>58</v>
      </c>
      <c r="J30" s="43">
        <v>81</v>
      </c>
      <c r="K30" s="42">
        <v>9406.244999999999</v>
      </c>
      <c r="L30" s="42">
        <v>2464.9649999999997</v>
      </c>
      <c r="M30" s="42">
        <v>2661.3150000000001</v>
      </c>
      <c r="N30" s="42">
        <v>1697.19</v>
      </c>
      <c r="O30" s="44">
        <v>2582.7750000000001</v>
      </c>
      <c r="P30" s="3"/>
      <c r="Q30" s="3"/>
      <c r="R30" s="4"/>
    </row>
    <row r="31" spans="1:18" ht="21" x14ac:dyDescent="0.25">
      <c r="A31" s="27"/>
      <c r="B31" s="5" t="s">
        <v>8</v>
      </c>
      <c r="C31" s="5" t="s">
        <v>20</v>
      </c>
      <c r="D31" s="14">
        <v>300</v>
      </c>
      <c r="E31" s="15">
        <v>9406.244999999999</v>
      </c>
      <c r="F31" s="11">
        <v>300</v>
      </c>
      <c r="G31" s="16">
        <v>78</v>
      </c>
      <c r="H31" s="16">
        <v>83</v>
      </c>
      <c r="I31" s="16">
        <v>58</v>
      </c>
      <c r="J31" s="16">
        <v>81</v>
      </c>
      <c r="K31" s="10">
        <v>9406.244999999999</v>
      </c>
      <c r="L31" s="15">
        <v>2464.9649999999997</v>
      </c>
      <c r="M31" s="15">
        <v>2661.3150000000001</v>
      </c>
      <c r="N31" s="15">
        <v>1697.19</v>
      </c>
      <c r="O31" s="17">
        <v>2582.7750000000001</v>
      </c>
      <c r="P31" s="3"/>
      <c r="Q31" s="3"/>
      <c r="R31" s="4"/>
    </row>
    <row r="32" spans="1:18" ht="15.75" thickBot="1" x14ac:dyDescent="0.3">
      <c r="A32" s="27"/>
      <c r="B32" s="47" t="s">
        <v>11</v>
      </c>
      <c r="C32" s="48"/>
      <c r="D32" s="52">
        <v>1193</v>
      </c>
      <c r="E32" s="50">
        <v>74048.978318883441</v>
      </c>
      <c r="F32" s="51">
        <v>1193</v>
      </c>
      <c r="G32" s="51">
        <v>302</v>
      </c>
      <c r="H32" s="51">
        <v>306</v>
      </c>
      <c r="I32" s="51">
        <v>283</v>
      </c>
      <c r="J32" s="51">
        <v>302</v>
      </c>
      <c r="K32" s="50">
        <v>74048.978318883441</v>
      </c>
      <c r="L32" s="50">
        <v>18690.08528704512</v>
      </c>
      <c r="M32" s="50">
        <v>18805.28183150672</v>
      </c>
      <c r="N32" s="50">
        <v>17917.532252934321</v>
      </c>
      <c r="O32" s="50">
        <v>18636.07894739728</v>
      </c>
      <c r="P32" s="3"/>
      <c r="Q32" s="3"/>
      <c r="R32" s="4"/>
    </row>
    <row r="33" spans="1:18" ht="15.75" thickBot="1" x14ac:dyDescent="0.3">
      <c r="A33" s="23" t="s">
        <v>16</v>
      </c>
      <c r="B33" s="24"/>
      <c r="C33" s="24"/>
      <c r="D33" s="18">
        <v>3438</v>
      </c>
      <c r="E33" s="19">
        <v>196044.00107941561</v>
      </c>
      <c r="F33" s="18">
        <v>3438</v>
      </c>
      <c r="G33" s="18">
        <v>786</v>
      </c>
      <c r="H33" s="18">
        <v>904</v>
      </c>
      <c r="I33" s="18">
        <v>881</v>
      </c>
      <c r="J33" s="18">
        <v>867</v>
      </c>
      <c r="K33" s="19">
        <v>196044.00107941561</v>
      </c>
      <c r="L33" s="19">
        <v>44816.988262144747</v>
      </c>
      <c r="M33" s="19">
        <v>51301.798031633676</v>
      </c>
      <c r="N33" s="19">
        <v>50348.486604773308</v>
      </c>
      <c r="O33" s="19">
        <v>49576.728180863865</v>
      </c>
      <c r="P33" s="3"/>
      <c r="Q33" s="6"/>
      <c r="R33" s="4"/>
    </row>
    <row r="34" spans="1:18" x14ac:dyDescent="0.25"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8" x14ac:dyDescent="0.25"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x14ac:dyDescent="0.25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25">
      <c r="B37" s="53" t="s">
        <v>16</v>
      </c>
      <c r="C37" s="53"/>
      <c r="D37" s="54">
        <f>SUBTOTAL(9,D38:D40)</f>
        <v>3438</v>
      </c>
      <c r="E37" s="55">
        <f t="shared" ref="E37:O37" si="0">SUBTOTAL(9,E38:E40)</f>
        <v>196044.00107941561</v>
      </c>
      <c r="F37" s="54">
        <f t="shared" si="0"/>
        <v>3438</v>
      </c>
      <c r="G37" s="54">
        <f t="shared" si="0"/>
        <v>786</v>
      </c>
      <c r="H37" s="54">
        <f t="shared" si="0"/>
        <v>904</v>
      </c>
      <c r="I37" s="54">
        <f t="shared" si="0"/>
        <v>881</v>
      </c>
      <c r="J37" s="54">
        <f t="shared" si="0"/>
        <v>867</v>
      </c>
      <c r="K37" s="55">
        <f>SUBTOTAL(9,K38:K40)</f>
        <v>196044.00107941561</v>
      </c>
      <c r="L37" s="55">
        <f t="shared" si="0"/>
        <v>44816.988262144754</v>
      </c>
      <c r="M37" s="55">
        <f t="shared" si="0"/>
        <v>51301.798031633683</v>
      </c>
      <c r="N37" s="55">
        <f t="shared" si="0"/>
        <v>50348.486604773308</v>
      </c>
      <c r="O37" s="55">
        <f t="shared" si="0"/>
        <v>49576.728180863873</v>
      </c>
    </row>
    <row r="38" spans="1:18" ht="30" x14ac:dyDescent="0.25">
      <c r="B38" s="7" t="s">
        <v>17</v>
      </c>
      <c r="C38" s="7" t="s">
        <v>9</v>
      </c>
      <c r="D38" s="20">
        <f t="shared" ref="D38:O38" si="1">D26+D19+D9</f>
        <v>1667</v>
      </c>
      <c r="E38" s="22">
        <f t="shared" si="1"/>
        <v>129649.43166875035</v>
      </c>
      <c r="F38" s="20">
        <f t="shared" si="1"/>
        <v>1667</v>
      </c>
      <c r="G38" s="20">
        <f t="shared" si="1"/>
        <v>349</v>
      </c>
      <c r="H38" s="20">
        <f t="shared" si="1"/>
        <v>442</v>
      </c>
      <c r="I38" s="20">
        <f t="shared" si="1"/>
        <v>441</v>
      </c>
      <c r="J38" s="20">
        <f t="shared" si="1"/>
        <v>435</v>
      </c>
      <c r="K38" s="22">
        <f t="shared" si="1"/>
        <v>129649.43166875036</v>
      </c>
      <c r="L38" s="22">
        <f t="shared" si="1"/>
        <v>28346.522588633092</v>
      </c>
      <c r="M38" s="22">
        <f t="shared" si="1"/>
        <v>34054.078849400968</v>
      </c>
      <c r="N38" s="22">
        <f t="shared" si="1"/>
        <v>33917.730314456581</v>
      </c>
      <c r="O38" s="22">
        <f t="shared" si="1"/>
        <v>33331.099916259722</v>
      </c>
    </row>
    <row r="39" spans="1:18" ht="30" x14ac:dyDescent="0.25">
      <c r="B39" s="7" t="s">
        <v>18</v>
      </c>
      <c r="C39" s="7" t="s">
        <v>9</v>
      </c>
      <c r="D39" s="20">
        <f t="shared" ref="D39:O39" si="2">D14+D28+D21</f>
        <v>824</v>
      </c>
      <c r="E39" s="22">
        <f t="shared" si="2"/>
        <v>34121.702810665251</v>
      </c>
      <c r="F39" s="20">
        <f t="shared" si="2"/>
        <v>824</v>
      </c>
      <c r="G39" s="20">
        <f t="shared" si="2"/>
        <v>190</v>
      </c>
      <c r="H39" s="20">
        <f t="shared" si="2"/>
        <v>213</v>
      </c>
      <c r="I39" s="20">
        <f t="shared" si="2"/>
        <v>213</v>
      </c>
      <c r="J39" s="20">
        <f t="shared" si="2"/>
        <v>208</v>
      </c>
      <c r="K39" s="22">
        <f t="shared" si="2"/>
        <v>34121.702810665258</v>
      </c>
      <c r="L39" s="22">
        <f t="shared" si="2"/>
        <v>7950.005473511661</v>
      </c>
      <c r="M39" s="22">
        <f t="shared" si="2"/>
        <v>8737.888182232713</v>
      </c>
      <c r="N39" s="22">
        <f t="shared" si="2"/>
        <v>8778.4038903167257</v>
      </c>
      <c r="O39" s="22">
        <f t="shared" si="2"/>
        <v>8655.4052646041509</v>
      </c>
    </row>
    <row r="40" spans="1:18" ht="30" x14ac:dyDescent="0.25">
      <c r="B40" s="7" t="s">
        <v>19</v>
      </c>
      <c r="C40" s="7" t="s">
        <v>9</v>
      </c>
      <c r="D40" s="21">
        <f t="shared" ref="D40:O40" si="3">D11+D16+D23+D30</f>
        <v>947</v>
      </c>
      <c r="E40" s="22">
        <f t="shared" si="3"/>
        <v>32272.866599999998</v>
      </c>
      <c r="F40" s="21">
        <f t="shared" si="3"/>
        <v>947</v>
      </c>
      <c r="G40" s="21">
        <f t="shared" si="3"/>
        <v>247</v>
      </c>
      <c r="H40" s="21">
        <f t="shared" si="3"/>
        <v>249</v>
      </c>
      <c r="I40" s="21">
        <f t="shared" si="3"/>
        <v>227</v>
      </c>
      <c r="J40" s="21">
        <f t="shared" si="3"/>
        <v>224</v>
      </c>
      <c r="K40" s="22">
        <f t="shared" si="3"/>
        <v>32272.866599999998</v>
      </c>
      <c r="L40" s="22">
        <f t="shared" si="3"/>
        <v>8520.4601999999995</v>
      </c>
      <c r="M40" s="22">
        <f t="shared" si="3"/>
        <v>8509.8310000000001</v>
      </c>
      <c r="N40" s="22">
        <f t="shared" si="3"/>
        <v>7652.3523999999998</v>
      </c>
      <c r="O40" s="22">
        <f t="shared" si="3"/>
        <v>7590.223</v>
      </c>
    </row>
  </sheetData>
  <mergeCells count="29">
    <mergeCell ref="F6:O6"/>
    <mergeCell ref="F7:J7"/>
    <mergeCell ref="K7:O7"/>
    <mergeCell ref="A6:A8"/>
    <mergeCell ref="B6:B8"/>
    <mergeCell ref="C6:C8"/>
    <mergeCell ref="D6:D8"/>
    <mergeCell ref="E6:E8"/>
    <mergeCell ref="B13:C13"/>
    <mergeCell ref="A14:A18"/>
    <mergeCell ref="B14:C14"/>
    <mergeCell ref="B16:C16"/>
    <mergeCell ref="B18:C18"/>
    <mergeCell ref="A33:C33"/>
    <mergeCell ref="B37:C37"/>
    <mergeCell ref="A4:O4"/>
    <mergeCell ref="A19:A25"/>
    <mergeCell ref="B19:C19"/>
    <mergeCell ref="B21:C21"/>
    <mergeCell ref="B23:C23"/>
    <mergeCell ref="B25:C25"/>
    <mergeCell ref="A26:A32"/>
    <mergeCell ref="B26:C26"/>
    <mergeCell ref="B28:C28"/>
    <mergeCell ref="B30:C30"/>
    <mergeCell ref="B32:C32"/>
    <mergeCell ref="A9:A13"/>
    <mergeCell ref="B9:C9"/>
    <mergeCell ref="B11:C11"/>
  </mergeCells>
  <pageMargins left="0.51181102362204722" right="0.31496062992125984" top="0.55118110236220474" bottom="0.15748031496062992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Реаб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Пользователь</cp:lastModifiedBy>
  <cp:lastPrinted>2023-03-31T04:51:04Z</cp:lastPrinted>
  <dcterms:created xsi:type="dcterms:W3CDTF">2023-03-30T12:51:37Z</dcterms:created>
  <dcterms:modified xsi:type="dcterms:W3CDTF">2023-04-05T04:29:20Z</dcterms:modified>
</cp:coreProperties>
</file>