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Y:\Отдел ФТПОМС\2022\Тарифное соглашение\Заседание 11\Материалы заседания\Приложение к ДС\"/>
    </mc:Choice>
  </mc:AlternateContent>
  <xr:revisionPtr revIDLastSave="0" documentId="13_ncr:1_{75F349A3-BADE-4233-86B2-93658DF7920E}" xr6:coauthVersionLast="45" xr6:coauthVersionMax="45" xr10:uidLastSave="{00000000-0000-0000-0000-000000000000}"/>
  <bookViews>
    <workbookView xWindow="2250" yWindow="510" windowWidth="20535" windowHeight="15090" xr2:uid="{00000000-000D-0000-FFFF-FFFF00000000}"/>
  </bookViews>
  <sheets>
    <sheet name="с 1 ноября 2022 г" sheetId="3" r:id="rId1"/>
  </sheets>
  <definedNames>
    <definedName name="_xlnm._FilterDatabase" localSheetId="0" hidden="1">'с 1 ноября 2022 г'!$A$9:$H$221</definedName>
    <definedName name="_xlnm.Print_Area" localSheetId="0">'с 1 ноября 2022 г'!$A$1:$H$217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05" i="3" l="1"/>
  <c r="H205" i="3" s="1"/>
  <c r="G181" i="3"/>
  <c r="H181" i="3" s="1"/>
  <c r="G165" i="3"/>
  <c r="H165" i="3" s="1"/>
  <c r="G151" i="3"/>
  <c r="H151" i="3" s="1"/>
  <c r="G209" i="3" l="1"/>
  <c r="H209" i="3" s="1"/>
  <c r="G206" i="3"/>
  <c r="H206" i="3" s="1"/>
  <c r="G207" i="3"/>
  <c r="H207" i="3" s="1"/>
  <c r="G208" i="3"/>
  <c r="H208" i="3" s="1"/>
  <c r="G210" i="3"/>
  <c r="H210" i="3" s="1"/>
  <c r="G211" i="3"/>
  <c r="H211" i="3" s="1"/>
  <c r="G212" i="3"/>
  <c r="H212" i="3" s="1"/>
  <c r="G213" i="3"/>
  <c r="H213" i="3" s="1"/>
  <c r="G214" i="3"/>
  <c r="H214" i="3" s="1"/>
  <c r="G215" i="3"/>
  <c r="H215" i="3" s="1"/>
  <c r="G216" i="3"/>
  <c r="H216" i="3" s="1"/>
  <c r="G204" i="3"/>
  <c r="H204" i="3" s="1"/>
  <c r="G182" i="3"/>
  <c r="H182" i="3" s="1"/>
  <c r="G183" i="3"/>
  <c r="H183" i="3" s="1"/>
  <c r="G184" i="3"/>
  <c r="H184" i="3" s="1"/>
  <c r="G190" i="3"/>
  <c r="H190" i="3" s="1"/>
  <c r="G193" i="3"/>
  <c r="H193" i="3" s="1"/>
  <c r="G194" i="3"/>
  <c r="H194" i="3" s="1"/>
  <c r="G196" i="3"/>
  <c r="H196" i="3" s="1"/>
  <c r="G200" i="3"/>
  <c r="H200" i="3" s="1"/>
  <c r="G201" i="3"/>
  <c r="H201" i="3" s="1"/>
  <c r="G180" i="3"/>
  <c r="H180" i="3" s="1"/>
  <c r="G166" i="3"/>
  <c r="H166" i="3" s="1"/>
  <c r="G167" i="3"/>
  <c r="H167" i="3" s="1"/>
  <c r="G168" i="3"/>
  <c r="H168" i="3" s="1"/>
  <c r="G169" i="3"/>
  <c r="H169" i="3" s="1"/>
  <c r="G170" i="3"/>
  <c r="H170" i="3" s="1"/>
  <c r="G171" i="3"/>
  <c r="H171" i="3" s="1"/>
  <c r="G172" i="3"/>
  <c r="H172" i="3" s="1"/>
  <c r="G173" i="3"/>
  <c r="H173" i="3" s="1"/>
  <c r="G174" i="3"/>
  <c r="H174" i="3" s="1"/>
  <c r="G175" i="3"/>
  <c r="H175" i="3" s="1"/>
  <c r="G176" i="3"/>
  <c r="H176" i="3" s="1"/>
  <c r="G177" i="3"/>
  <c r="H177" i="3" s="1"/>
  <c r="G164" i="3"/>
  <c r="H164" i="3" s="1"/>
  <c r="G152" i="3"/>
  <c r="H152" i="3" s="1"/>
  <c r="G153" i="3"/>
  <c r="H153" i="3" s="1"/>
  <c r="G154" i="3"/>
  <c r="H154" i="3" s="1"/>
  <c r="G155" i="3"/>
  <c r="H155" i="3" s="1"/>
  <c r="G156" i="3"/>
  <c r="H156" i="3" s="1"/>
  <c r="G157" i="3"/>
  <c r="H157" i="3" s="1"/>
  <c r="G158" i="3"/>
  <c r="H158" i="3" s="1"/>
  <c r="G159" i="3"/>
  <c r="H159" i="3" s="1"/>
  <c r="G161" i="3"/>
  <c r="H161" i="3" s="1"/>
  <c r="G150" i="3"/>
  <c r="G141" i="3"/>
  <c r="H141" i="3" s="1"/>
  <c r="G142" i="3"/>
  <c r="H142" i="3" s="1"/>
  <c r="G143" i="3"/>
  <c r="H143" i="3" s="1"/>
  <c r="G144" i="3"/>
  <c r="H144" i="3" s="1"/>
  <c r="G145" i="3"/>
  <c r="H145" i="3" s="1"/>
  <c r="G146" i="3"/>
  <c r="H146" i="3" s="1"/>
  <c r="G147" i="3"/>
  <c r="H147" i="3" s="1"/>
  <c r="G140" i="3"/>
  <c r="H140" i="3" s="1"/>
  <c r="H150" i="3" l="1"/>
  <c r="H162" i="3" s="1"/>
  <c r="G162" i="3"/>
  <c r="H202" i="3"/>
  <c r="H217" i="3"/>
  <c r="H148" i="3"/>
  <c r="H178" i="3"/>
  <c r="G137" i="3"/>
  <c r="H137" i="3" s="1"/>
  <c r="G136" i="3"/>
  <c r="H136" i="3" s="1"/>
  <c r="G135" i="3"/>
  <c r="H135" i="3" s="1"/>
  <c r="G134" i="3"/>
  <c r="H134" i="3" s="1"/>
  <c r="G133" i="3"/>
  <c r="H133" i="3" s="1"/>
  <c r="G132" i="3"/>
  <c r="H132" i="3" s="1"/>
  <c r="G131" i="3"/>
  <c r="H131" i="3" s="1"/>
  <c r="G130" i="3"/>
  <c r="H130" i="3" s="1"/>
  <c r="G129" i="3"/>
  <c r="H129" i="3" s="1"/>
  <c r="G128" i="3"/>
  <c r="H128" i="3" s="1"/>
  <c r="G127" i="3"/>
  <c r="H127" i="3" s="1"/>
  <c r="G121" i="3"/>
  <c r="H121" i="3" s="1"/>
  <c r="G120" i="3"/>
  <c r="H120" i="3" s="1"/>
  <c r="G119" i="3"/>
  <c r="H119" i="3" s="1"/>
  <c r="G118" i="3"/>
  <c r="H118" i="3" s="1"/>
  <c r="G116" i="3"/>
  <c r="H116" i="3" s="1"/>
  <c r="G115" i="3"/>
  <c r="H115" i="3" s="1"/>
  <c r="G114" i="3"/>
  <c r="H114" i="3" s="1"/>
  <c r="G113" i="3"/>
  <c r="H113" i="3" s="1"/>
  <c r="G112" i="3"/>
  <c r="H112" i="3" s="1"/>
  <c r="G111" i="3"/>
  <c r="H111" i="3" s="1"/>
  <c r="G110" i="3"/>
  <c r="H110" i="3" s="1"/>
  <c r="G109" i="3"/>
  <c r="H109" i="3" s="1"/>
  <c r="G108" i="3"/>
  <c r="H108" i="3" s="1"/>
  <c r="G107" i="3"/>
  <c r="H107" i="3" s="1"/>
  <c r="G103" i="3"/>
  <c r="H103" i="3" s="1"/>
  <c r="G102" i="3"/>
  <c r="H102" i="3" s="1"/>
  <c r="G100" i="3"/>
  <c r="H100" i="3" s="1"/>
  <c r="G99" i="3"/>
  <c r="H99" i="3" s="1"/>
  <c r="G98" i="3"/>
  <c r="H98" i="3" s="1"/>
  <c r="G97" i="3"/>
  <c r="H97" i="3" s="1"/>
  <c r="G96" i="3"/>
  <c r="H96" i="3" s="1"/>
  <c r="G95" i="3"/>
  <c r="H95" i="3" s="1"/>
  <c r="G94" i="3"/>
  <c r="G91" i="3"/>
  <c r="H91" i="3" s="1"/>
  <c r="G90" i="3"/>
  <c r="H90" i="3" s="1"/>
  <c r="G89" i="3"/>
  <c r="H89" i="3" s="1"/>
  <c r="G87" i="3"/>
  <c r="H87" i="3" s="1"/>
  <c r="G85" i="3"/>
  <c r="H85" i="3" s="1"/>
  <c r="G83" i="3"/>
  <c r="H83" i="3" s="1"/>
  <c r="G82" i="3"/>
  <c r="H82" i="3" s="1"/>
  <c r="G81" i="3"/>
  <c r="H81" i="3" s="1"/>
  <c r="G80" i="3"/>
  <c r="H80" i="3" s="1"/>
  <c r="G79" i="3"/>
  <c r="H79" i="3" s="1"/>
  <c r="G78" i="3"/>
  <c r="H78" i="3" s="1"/>
  <c r="G77" i="3"/>
  <c r="G71" i="3"/>
  <c r="H71" i="3" s="1"/>
  <c r="G70" i="3"/>
  <c r="H70" i="3" s="1"/>
  <c r="G63" i="3"/>
  <c r="H63" i="3" s="1"/>
  <c r="G57" i="3"/>
  <c r="H57" i="3" s="1"/>
  <c r="G53" i="3"/>
  <c r="H53" i="3" s="1"/>
  <c r="G47" i="3"/>
  <c r="H47" i="3" s="1"/>
  <c r="G46" i="3"/>
  <c r="H46" i="3" s="1"/>
  <c r="G45" i="3"/>
  <c r="H45" i="3" s="1"/>
  <c r="G44" i="3"/>
  <c r="H44" i="3" s="1"/>
  <c r="G43" i="3"/>
  <c r="H43" i="3" s="1"/>
  <c r="G32" i="3"/>
  <c r="H32" i="3" s="1"/>
  <c r="G27" i="3"/>
  <c r="H27" i="3" s="1"/>
  <c r="G26" i="3"/>
  <c r="H26" i="3" s="1"/>
  <c r="G23" i="3"/>
  <c r="H23" i="3" s="1"/>
  <c r="G22" i="3"/>
  <c r="H22" i="3" s="1"/>
  <c r="G21" i="3"/>
  <c r="H21" i="3" s="1"/>
  <c r="G20" i="3"/>
  <c r="H20" i="3" s="1"/>
  <c r="G19" i="3"/>
  <c r="H19" i="3" s="1"/>
  <c r="G18" i="3"/>
  <c r="H18" i="3" s="1"/>
  <c r="G16" i="3"/>
  <c r="H16" i="3" s="1"/>
  <c r="G15" i="3"/>
  <c r="H15" i="3" s="1"/>
  <c r="G14" i="3"/>
  <c r="H14" i="3" s="1"/>
  <c r="G13" i="3"/>
  <c r="H13" i="3" s="1"/>
  <c r="G12" i="3"/>
  <c r="H12" i="3" s="1"/>
  <c r="G11" i="3"/>
  <c r="H11" i="3" s="1"/>
  <c r="H77" i="3" l="1"/>
  <c r="H92" i="3" s="1"/>
  <c r="H75" i="3"/>
  <c r="H125" i="3"/>
  <c r="H41" i="3"/>
  <c r="H138" i="3"/>
  <c r="H94" i="3"/>
  <c r="H105" i="3" s="1"/>
  <c r="H218" i="3" l="1"/>
  <c r="H219" i="3" l="1"/>
  <c r="H221" i="3" s="1"/>
</calcChain>
</file>

<file path=xl/sharedStrings.xml><?xml version="1.0" encoding="utf-8"?>
<sst xmlns="http://schemas.openxmlformats.org/spreadsheetml/2006/main" count="408" uniqueCount="297">
  <si>
    <t>Медицинская услуга</t>
  </si>
  <si>
    <t>Код услуги</t>
  </si>
  <si>
    <t>Усредненный показатель частоты предосталения</t>
  </si>
  <si>
    <t>Усредненный показатель кратности применения</t>
  </si>
  <si>
    <t>Прием (осмотр, консультация) врача-невролога первичный</t>
  </si>
  <si>
    <t>B01.023.001</t>
  </si>
  <si>
    <t>Осмотр (консультация) врача-физиотерапевта</t>
  </si>
  <si>
    <t>B01.054.001</t>
  </si>
  <si>
    <t>Прием (осмотр, консультация) врача по лечебной физкультуре</t>
  </si>
  <si>
    <t>B01.020.001</t>
  </si>
  <si>
    <t>B05.069.006</t>
  </si>
  <si>
    <t>B05.069.004</t>
  </si>
  <si>
    <t>A19.23.002</t>
  </si>
  <si>
    <t>A19.23.002.025</t>
  </si>
  <si>
    <t>Механотерапия на простейших механотерапевтических аппаратах при заболеваниях центральной нервной системы и головного мозга</t>
  </si>
  <si>
    <t>A19.23.002.018</t>
  </si>
  <si>
    <t>A17.23.002</t>
  </si>
  <si>
    <t>Транскраниальная магнитная стимуляция</t>
  </si>
  <si>
    <t>A17.23.004.001</t>
  </si>
  <si>
    <t>Электронейростимуляция головного мозга</t>
  </si>
  <si>
    <t>A17.23.004</t>
  </si>
  <si>
    <t>Общий массаж медицинский</t>
  </si>
  <si>
    <t>Разработка индивидуальной программы логопедической реабилитации</t>
  </si>
  <si>
    <t>Разработка индивидуальной программы психологической реабилитации</t>
  </si>
  <si>
    <t>Лечебная физкультура при заболеваниях центральной нервной системы и головного мозга</t>
  </si>
  <si>
    <t>Электрофорез лекарственных препаратов при заболеваниях центральной нервной системы и головного мозга</t>
  </si>
  <si>
    <t>Дарсонвализация местная при заболеваниях центральной нервной системы и головного мозга</t>
  </si>
  <si>
    <t>Цена услуги</t>
  </si>
  <si>
    <t>Стоимость услуги</t>
  </si>
  <si>
    <t>Прием (осмотр, консультация) врача-невролога повторный</t>
  </si>
  <si>
    <t>B01.023.002</t>
  </si>
  <si>
    <t>Усредненная стоимость</t>
  </si>
  <si>
    <t>B01.070.009</t>
  </si>
  <si>
    <t>Индивидуальное занятие лечебной физкультурой при заболеваниях центральной нервной системы и головного мозга</t>
  </si>
  <si>
    <t>A19.23.002.014</t>
  </si>
  <si>
    <t>A19.23.002.015</t>
  </si>
  <si>
    <t>Рефлексотерапия при заболеваниях центральной нервной системы</t>
  </si>
  <si>
    <t>A21.23.002</t>
  </si>
  <si>
    <t>Массаж при заболеваниях центральной нервной системы</t>
  </si>
  <si>
    <t>A21.23.001</t>
  </si>
  <si>
    <t>A21.23.005</t>
  </si>
  <si>
    <t>Итого:</t>
  </si>
  <si>
    <t>(руб.)</t>
  </si>
  <si>
    <t>к Тарифному соглашению на 2022 год</t>
  </si>
  <si>
    <t>Прием (осмотр, консультация) врача-кардиолога первичный</t>
  </si>
  <si>
    <t>B01.015.001</t>
  </si>
  <si>
    <t>Аускультация при патологии сердца и перикарда</t>
  </si>
  <si>
    <t>Лечебная физкультура при заболеваниях сердца и перикарда</t>
  </si>
  <si>
    <t>А19.10.001</t>
  </si>
  <si>
    <t>Лечебная физкультура с биологической обратной связью при заболеваниях сердца и перикарда</t>
  </si>
  <si>
    <t>А19.10.001.003</t>
  </si>
  <si>
    <t>Лечебная физкультура с использованием тренажеров при заболеваниях сердца и перикарда</t>
  </si>
  <si>
    <t>А19.10.001.004</t>
  </si>
  <si>
    <t>Массаж при заболеваниях сердца и перикарда</t>
  </si>
  <si>
    <t xml:space="preserve">A21.10.002 </t>
  </si>
  <si>
    <t>Дарсонвализация при патологии сердца и перикарда</t>
  </si>
  <si>
    <t xml:space="preserve">A17.10.003 </t>
  </si>
  <si>
    <t>Воздействие токами надтональной частоты (ультратонотерапия) при патологии сердца и перикарда</t>
  </si>
  <si>
    <t xml:space="preserve">A17.10.004 </t>
  </si>
  <si>
    <t>Групповое занятие лечебной физкультурой при заболеваниях крупных кровеносных сосудов</t>
  </si>
  <si>
    <t>A19.12.001.002</t>
  </si>
  <si>
    <t>Прием (осмотр, консультация) врача-травматолога-ортопеда первичный</t>
  </si>
  <si>
    <t>B01.050.001</t>
  </si>
  <si>
    <t>Прием (осмотр, консультация) врача-травматолога-ортопеда повторный</t>
  </si>
  <si>
    <t xml:space="preserve"> B01.050.002</t>
  </si>
  <si>
    <t>Индивидуальное занятие лечебной физкультурой при заболеваниях позвоночника</t>
  </si>
  <si>
    <t>A19.03.002.001</t>
  </si>
  <si>
    <t>Прием (осмотр, консультация) врача-оториноларинголога первичный</t>
  </si>
  <si>
    <t>В01.028.001;</t>
  </si>
  <si>
    <t>Прием (осмотр, консультация) врача-оториноларинголога повторный</t>
  </si>
  <si>
    <t>В01.028.002;</t>
  </si>
  <si>
    <t>Прием (осмотр, консультация) врача-педиатра первичный</t>
  </si>
  <si>
    <t>В01.031.001;</t>
  </si>
  <si>
    <t>Прием (осмотр, консультация) врача-педиатра повторный</t>
  </si>
  <si>
    <t xml:space="preserve"> В01.031.002</t>
  </si>
  <si>
    <t>Воздействие парафином (озокеритом) при заболеваниях нижних дыхательных путей и легочной ткани</t>
  </si>
  <si>
    <t>A20.09.004</t>
  </si>
  <si>
    <t>Галотерапия</t>
  </si>
  <si>
    <t>A20.30.018.001</t>
  </si>
  <si>
    <t>A19.09.001</t>
  </si>
  <si>
    <t>Воздействие синусоидальными модулированными токами</t>
  </si>
  <si>
    <t xml:space="preserve">A17.30.004 </t>
  </si>
  <si>
    <t>Воздействие парафином (озокеритом) при заболеваниях центральной нервной системы</t>
  </si>
  <si>
    <t>A20.23.002</t>
  </si>
  <si>
    <t>Гидрокинезотерапия при заболеваниях центральной нервной системы и головного мозга</t>
  </si>
  <si>
    <t>Прием (осмотр, консультация) врача-онколога первичный</t>
  </si>
  <si>
    <t>B01.027.001</t>
  </si>
  <si>
    <t>Прием (осмотр, консультация) врача-онколога повторный</t>
  </si>
  <si>
    <t>B01.027.002</t>
  </si>
  <si>
    <t>Индивидуальная психотерапия</t>
  </si>
  <si>
    <t>А13.29.008.001</t>
  </si>
  <si>
    <t>Дыхательные упражнения дренирующие</t>
  </si>
  <si>
    <t>А19.09.002</t>
  </si>
  <si>
    <t>Оксигенотерапия</t>
  </si>
  <si>
    <t>А20.30.026</t>
  </si>
  <si>
    <t>Лечебная физкультура при заболеваниях верхних дыхательных путей</t>
  </si>
  <si>
    <t>А21.08.002</t>
  </si>
  <si>
    <t>Индивидуальное занятие лечебной физкультурой при заболеваниях женских половых органов</t>
  </si>
  <si>
    <t>A19.20.001.001</t>
  </si>
  <si>
    <t>Прием (осмотр, консультация) врача-пульмонолога первичный</t>
  </si>
  <si>
    <t>Аускультация при заболеваниях легких и бронхов</t>
  </si>
  <si>
    <t>А01.09.005</t>
  </si>
  <si>
    <t>Лечебная физкультура с биологической обратной связью при заболеваниях бронхолегочной системы</t>
  </si>
  <si>
    <t>А19.09.001.006</t>
  </si>
  <si>
    <t>Лечебная физкультура с использованием аппаратов и тренажеров при заболеваниях бронхолегочной системы</t>
  </si>
  <si>
    <t>А19.09.001.013</t>
  </si>
  <si>
    <t>Высокочастотная магнитотерапия-индуктотермия при заболеваниях нижних дыхательных путей</t>
  </si>
  <si>
    <t>А17.09.005</t>
  </si>
  <si>
    <t>Электрофорез лекарственных препаратов при заболеваниях верхних дыхательных путей</t>
  </si>
  <si>
    <t>А17.08.001</t>
  </si>
  <si>
    <t>Воздействие токами ультравысокой частоты при заболеваниях верхних дыхательных путей</t>
  </si>
  <si>
    <t>А17.08.004</t>
  </si>
  <si>
    <t>Прием (осмотр, консультация) врача-пульмонолога повторный</t>
  </si>
  <si>
    <t>Рефлексотерапия при заболеваниях нижних дыхательных путей и легочной ткани</t>
  </si>
  <si>
    <t>А21.09.001</t>
  </si>
  <si>
    <t>Мануальная терапия при заболеваниях нижних дыхательных путей и легочной ткани</t>
  </si>
  <si>
    <t>А21.09.003</t>
  </si>
  <si>
    <t>Групповое занятие лечебной физкультурой при заболеваниях бронхолегочной системы</t>
  </si>
  <si>
    <t>А19.09.001.002</t>
  </si>
  <si>
    <t>Массаж при заболеваниях позвоночника</t>
  </si>
  <si>
    <t>А21.03.003</t>
  </si>
  <si>
    <t>Лечебная физкультура при заболеваниях позвоночника</t>
  </si>
  <si>
    <t>А19.03.002</t>
  </si>
  <si>
    <t>Лечебная физкультура с использованием аппаратов и тренажеров при переломе костей</t>
  </si>
  <si>
    <t>А19.03.003.022</t>
  </si>
  <si>
    <t>Групповое занятие лечебной физкультурой при заболеваниях позвоночника</t>
  </si>
  <si>
    <t>А19.03.002.002</t>
  </si>
  <si>
    <t>Дарсонвализация местная при заболеваниях периферической нервной системы</t>
  </si>
  <si>
    <t>А17.24.004</t>
  </si>
  <si>
    <t>Воздействие магнитными полями при заболеваниях периферической нервной системы</t>
  </si>
  <si>
    <t>А17.24.009</t>
  </si>
  <si>
    <t>Лечебная физкультура при заболеваниях периферической нервной системы</t>
  </si>
  <si>
    <t>А19.24.001</t>
  </si>
  <si>
    <t>В01.050.002</t>
  </si>
  <si>
    <t>Рефлексотерапия при заболеваниях костной системы</t>
  </si>
  <si>
    <t>Мануальная терапия при заболеваниях костной системы</t>
  </si>
  <si>
    <t>А21.03.004</t>
  </si>
  <si>
    <t xml:space="preserve">1. Медицинская реабилитация пациентов с патологией центральной системы. Дети ШРМ 2. </t>
  </si>
  <si>
    <t>2. Медицинская реабилитация детей с заболеванием опорно-двигательной системы ШРМ 2 05.05.004.</t>
  </si>
  <si>
    <t xml:space="preserve">3. Медицинская реабилитация детей с соматическими заболеваниями (в том чиле медицинская реабилитация после перенесенной коронавирусной инфекции (COVID-19)  ШРМ 1 </t>
  </si>
  <si>
    <t xml:space="preserve">5. Медицинская реабилитация при заболеваниях ЦНС ( неврология, нейрохирургия). Взрослые ШРМ 2. (МКБ  I 67,8. М 42,1. М50,1. М51,1. G44.3.)  </t>
  </si>
  <si>
    <t>6. Медицинская реабилитация при заболеваниях с соматическими заболеваниями (кардиология). Взрослые ШРМ 2 (МКБ i-20-i26)</t>
  </si>
  <si>
    <t>4. Медицинская реабилитация детей перенесших заболевания перинатального периода  ШРМ 1 Код по МКБ Р96.8 В05.031.001</t>
  </si>
  <si>
    <t>Лечебная физкультура при заболеваниях бронхолегочной системы</t>
  </si>
  <si>
    <t>№ п/п</t>
  </si>
  <si>
    <t>А21.03.002</t>
  </si>
  <si>
    <t>B01.037.001</t>
  </si>
  <si>
    <t>В01.037.002</t>
  </si>
  <si>
    <t>Прием (тестирование, консультация) медицинского психолога первичный</t>
  </si>
  <si>
    <t>А20.23.002</t>
  </si>
  <si>
    <t>Групповое зянятие лечебной физкультурой при заболеваниях центральной нервной системы и головного мозга</t>
  </si>
  <si>
    <t>Нейропсихологическая реабилитация</t>
  </si>
  <si>
    <t>Приложение № 64</t>
  </si>
  <si>
    <t>Тарифы медицинской помощи по профилю "Медицинская реабилитация" в амбулаторных условиях с  1 ноября 2022 года</t>
  </si>
  <si>
    <t xml:space="preserve">7. Медицинская реабилитация пациентов с онкологическими заболеваниями. Взрослые ШРМ 2. МКБ C50. </t>
  </si>
  <si>
    <t xml:space="preserve">8. Медицинская реабилитация пациентов с соматическими заболеваниями (пульмонология).Взрослые ШРМ 2. МКБ J45.8 J44.1 J43.2 J47 U09.9 </t>
  </si>
  <si>
    <t xml:space="preserve">9. Медицинская реабилитация пациентов с соматическими заболеваниями (пульмонология).Взрослые ШРМ 3. МКБ J45.8 J44.1 J43.2 J47 U09.9. </t>
  </si>
  <si>
    <t xml:space="preserve">10. Медицинская реабилитация пациентов с заболеваниями опорно-двигательного аппарата и периферической нервной системы (ортопедия-травматология). Взрослые ШРМ 2. МКБ S00-S98, M00-M99. </t>
  </si>
  <si>
    <t xml:space="preserve">11. Медицинская реабилитация пациентов с заболеваниями опорно-двигательного аппарата и периферической нервной системы (ортопедия-травматология). Взрослые ШРМ 3. МКБ S00-S98, M00-M99. </t>
  </si>
  <si>
    <t xml:space="preserve">Общая магнитотерапия                                                                                                     </t>
  </si>
  <si>
    <t>Воздействие магнитными полями</t>
  </si>
  <si>
    <t xml:space="preserve"> А17.30.031</t>
  </si>
  <si>
    <t>A13.23.004</t>
  </si>
  <si>
    <t xml:space="preserve">Медико-логопедическая процедура при афазии                                                                                                             </t>
  </si>
  <si>
    <t>А13.23.005</t>
  </si>
  <si>
    <t xml:space="preserve"> А13.23.006</t>
  </si>
  <si>
    <t>А19.23.002.026</t>
  </si>
  <si>
    <t xml:space="preserve">Подводный душ-массаж лечебный;                                                                                                                  </t>
  </si>
  <si>
    <t>Душ лечебный</t>
  </si>
  <si>
    <t>А19.30.009.001</t>
  </si>
  <si>
    <t>А19.30.009.002</t>
  </si>
  <si>
    <t>А20.30.010</t>
  </si>
  <si>
    <t>А20.30.011</t>
  </si>
  <si>
    <t xml:space="preserve">Чрескожная электронейростимуляция при заболеваниях периферической нервной системы                                                                        </t>
  </si>
  <si>
    <t>A17.23.001</t>
  </si>
  <si>
    <t xml:space="preserve">Дарсонвализация местная при заболеваниях центральной нервной системы и головного мозга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</si>
  <si>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Электронейростимуляция головного мозга                                                                                             </t>
  </si>
  <si>
    <t xml:space="preserve">Транскраниальная магнитная стимуляция                                                                                     </t>
  </si>
  <si>
    <t xml:space="preserve">Воздействие электрическим полем ультравысокой частоты (ЭП УВЧ)                   </t>
  </si>
  <si>
    <t xml:space="preserve">Диадинамотерапия                         </t>
  </si>
  <si>
    <t>А17.30.025</t>
  </si>
  <si>
    <t xml:space="preserve">Индивидуальное занятие лечебной физкультурой в бассейне                                                                     </t>
  </si>
  <si>
    <t xml:space="preserve">Групповое занятие лечебной физкультурой в бассейне                                                                        </t>
  </si>
  <si>
    <t>A17.24.001</t>
  </si>
  <si>
    <t>А17.23.002</t>
  </si>
  <si>
    <t>А17.23.004</t>
  </si>
  <si>
    <t>А17.23.004.001</t>
  </si>
  <si>
    <t>А17.30.017</t>
  </si>
  <si>
    <t>Электрофорез синусоидальными модулированными токами (СМТ-форез)</t>
  </si>
  <si>
    <t>А17.30.024.002</t>
  </si>
  <si>
    <t>А17.30.003</t>
  </si>
  <si>
    <t>Электросон</t>
  </si>
  <si>
    <t>А17.29.002</t>
  </si>
  <si>
    <t>Электростимуляция мышц</t>
  </si>
  <si>
    <t>А17.02.001</t>
  </si>
  <si>
    <t xml:space="preserve">Медико-логопедическая процедура при дисфагии                                                    </t>
  </si>
  <si>
    <t>Медико-логопедическая процедура при дизартрии</t>
  </si>
  <si>
    <t xml:space="preserve">Общий массаж медицинский                                                                                                                </t>
  </si>
  <si>
    <t>A21.01.001</t>
  </si>
  <si>
    <t>A21.01.004</t>
  </si>
  <si>
    <t>Массаж нижней конечности медицинский</t>
  </si>
  <si>
    <t>Массаж при переломе костей</t>
  </si>
  <si>
    <t>A21.03.001</t>
  </si>
  <si>
    <t>A21.03.002</t>
  </si>
  <si>
    <t>Массаж спины медицинский</t>
  </si>
  <si>
    <t xml:space="preserve">A21.03.007 </t>
  </si>
  <si>
    <t xml:space="preserve">A21.01.004 </t>
  </si>
  <si>
    <t>A21.01.009</t>
  </si>
  <si>
    <t xml:space="preserve">Гидрокинезотерапия при травме позвоночника;                                                                 </t>
  </si>
  <si>
    <t>A19.03.001.023</t>
  </si>
  <si>
    <t xml:space="preserve">Гидрокинезотерапия при заболеваниях позвоночника;                                                                    </t>
  </si>
  <si>
    <t xml:space="preserve"> A19.03.002.024</t>
  </si>
  <si>
    <t xml:space="preserve">Лечебная физкультура с использованием аппаратов и тренажеров при заболеваниях позвоночника;                                                                                                                               </t>
  </si>
  <si>
    <t>Гидрокинезотерапия при заболеваниях и травмах суставов</t>
  </si>
  <si>
    <t xml:space="preserve">A19.03.002.023;                                                                                                                                                                                                        </t>
  </si>
  <si>
    <t xml:space="preserve">A19.04.001.024; </t>
  </si>
  <si>
    <t>Электрофорез лекарственных препаратов при костной патологии</t>
  </si>
  <si>
    <t>A17.03.001</t>
  </si>
  <si>
    <t xml:space="preserve">Воздействие диадинамическими токами (ДДТ-терапия) при костной патологии; </t>
  </si>
  <si>
    <t>A17.03.002</t>
  </si>
  <si>
    <t xml:space="preserve"> Воздействие синусоидальными модулированными токами (СМТ-терапия) при костной патологии</t>
  </si>
  <si>
    <t xml:space="preserve"> A17.03.003</t>
  </si>
  <si>
    <t>Воздействие магнитными полями при костной патологии</t>
  </si>
  <si>
    <t>Электрофорез лекарственных препаратов при заболеваниях суставов</t>
  </si>
  <si>
    <t>A17.04.001</t>
  </si>
  <si>
    <t>Воздействие электрическим полем ультравысокой частоты (ЭП УВЧ)</t>
  </si>
  <si>
    <t>A17.30.017</t>
  </si>
  <si>
    <t xml:space="preserve"> A17.03.007 </t>
  </si>
  <si>
    <t>A19.03.001</t>
  </si>
  <si>
    <t xml:space="preserve">Лечебная физкультура при травме позвоночника                                                                            </t>
  </si>
  <si>
    <t>Лечебная физкультура с использованием аппаратов и тренажеров при травме позвоночника</t>
  </si>
  <si>
    <t>A19.03.001.022</t>
  </si>
  <si>
    <t xml:space="preserve">Лечебная физкультура при заболеваниях позвоночника;                                                               </t>
  </si>
  <si>
    <t>A19.03.002</t>
  </si>
  <si>
    <t>A19.03.002.002</t>
  </si>
  <si>
    <t xml:space="preserve">Лечебная физкультура с использованием аппаратов и тренажеров при переломе костей                                                                             </t>
  </si>
  <si>
    <t>A19.03.003.022</t>
  </si>
  <si>
    <t>Лечебная физкультура при заболеваниях и травмах суставов</t>
  </si>
  <si>
    <t>A19.04.001</t>
  </si>
  <si>
    <t>Лечебная физкультура с использованием аппаратов и тренажеров при заболеваниях и травмах суставов</t>
  </si>
  <si>
    <t>A19.04.001.023</t>
  </si>
  <si>
    <t>Механотерапия при травме позвоночника</t>
  </si>
  <si>
    <t>A19.03.001.002</t>
  </si>
  <si>
    <t>Механотерапия при заболеваниях позвоночника</t>
  </si>
  <si>
    <t>A19.03.002.003</t>
  </si>
  <si>
    <t>Механотерапия при переломе костей</t>
  </si>
  <si>
    <t>Механотерапия при заболеваниях и травмах суставов</t>
  </si>
  <si>
    <t>A19.03.003.003</t>
  </si>
  <si>
    <t xml:space="preserve"> A19.04.001.003</t>
  </si>
  <si>
    <t>Массаж грудной клетки медицинский</t>
  </si>
  <si>
    <t>A21.30.005</t>
  </si>
  <si>
    <t xml:space="preserve">Общий массаж медицинский                                                                                                                      </t>
  </si>
  <si>
    <t xml:space="preserve"> A21.01.001 </t>
  </si>
  <si>
    <t>Гидрокинезотерапия при заболеваниях бронхолегочной системы</t>
  </si>
  <si>
    <t>A19.23.002.026</t>
  </si>
  <si>
    <t xml:space="preserve">A19.09.001.014 </t>
  </si>
  <si>
    <t xml:space="preserve">Электрофорез лекарственных препаратов при заболеваниях центральной нервной системы и головного мозга                                                                                                                            </t>
  </si>
  <si>
    <t>A17.30.024.002</t>
  </si>
  <si>
    <t xml:space="preserve">Общая магнитотерапия                                                                                                                       </t>
  </si>
  <si>
    <t xml:space="preserve"> A19.23.002.026 </t>
  </si>
  <si>
    <t xml:space="preserve">Электрофорез лекарственных препаратов при заболеваниях центральной нервной системы и головного мозга                                                                                                                  </t>
  </si>
  <si>
    <t xml:space="preserve">Электрофорез синусоидальными модулированными токами (СМТ-форез)                                                                                                                                       </t>
  </si>
  <si>
    <t xml:space="preserve">A17.30.024.002 </t>
  </si>
  <si>
    <t>A17.24.007</t>
  </si>
  <si>
    <t>Воздействие синусоидальными модулированными токами (СМТ-терапия) при заболеваниях периферической нервной системы</t>
  </si>
  <si>
    <t>Массаж верхней конечности медицинский</t>
  </si>
  <si>
    <t>A21.01.003.001</t>
  </si>
  <si>
    <t>Массаж воротниковой области</t>
  </si>
  <si>
    <t>А01.10.005</t>
  </si>
  <si>
    <t xml:space="preserve">А17.08.001 </t>
  </si>
  <si>
    <t>Ультрафонофорез лекарственный при заболеваниях нижних дыхательных путей</t>
  </si>
  <si>
    <t>A22.09.008</t>
  </si>
  <si>
    <t xml:space="preserve">А21.03.002 </t>
  </si>
  <si>
    <t>Массаж коленного сустава</t>
  </si>
  <si>
    <t>Массаж стопы и голени</t>
  </si>
  <si>
    <t>Массаж кисти и предплечья</t>
  </si>
  <si>
    <t>Массаж плечевого сустава</t>
  </si>
  <si>
    <t>Массаж тазобедренного сустава и ягодичной области</t>
  </si>
  <si>
    <t>A21.01.009.003</t>
  </si>
  <si>
    <t>A21.01.009.005</t>
  </si>
  <si>
    <t>A21.01.004.005</t>
  </si>
  <si>
    <t>A21.01.004.002</t>
  </si>
  <si>
    <t>A21.01.009.002</t>
  </si>
  <si>
    <t xml:space="preserve">А19.03.001 </t>
  </si>
  <si>
    <t>Лечебная физкультура при травме позвоночника</t>
  </si>
  <si>
    <t>Лечебная физкультура при переломе костей</t>
  </si>
  <si>
    <t xml:space="preserve">A19.03.003 </t>
  </si>
  <si>
    <t>A19.03.003.002</t>
  </si>
  <si>
    <t>Групповое занятие лечебной физкультурой при переломе костей</t>
  </si>
  <si>
    <t xml:space="preserve"> A22.04.002.001</t>
  </si>
  <si>
    <t xml:space="preserve"> A17.03.002</t>
  </si>
  <si>
    <t>Воздействие диадинамическими токами (ДДТ-терапия) при костной патологии</t>
  </si>
  <si>
    <t>Ультрафонофорез лекарственный при заболеваниях суставов</t>
  </si>
  <si>
    <t>Лечебная физкультура с использованием аппаратов и тренажеров при заболеваниях центральной нервной системы и головного мозга</t>
  </si>
  <si>
    <t xml:space="preserve">Массаж верхней конечности медицинский                                                                                                </t>
  </si>
  <si>
    <t>Приложение №8</t>
  </si>
  <si>
    <t>к Дополнительному соглашению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</si>
</sst>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#,##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1" fillId="3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/>
    </xf>
    <xf numFmtId="166" fontId="2" fillId="0" borderId="1" xfId="0" applyNumberFormat="1" applyFont="1" applyFill="1" applyBorder="1" applyAlignment="1">
      <alignment horizontal="right"/>
    </xf>
    <xf numFmtId="166" fontId="2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/>
    </xf>
    <xf numFmtId="0" fontId="3" fillId="3" borderId="3" xfId="0" applyFont="1" applyFill="1" applyBorder="1"/>
    <xf numFmtId="0" fontId="5" fillId="3" borderId="1" xfId="0" applyFont="1" applyFill="1" applyBorder="1"/>
    <xf numFmtId="166" fontId="5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/>
    <xf numFmtId="0" fontId="1" fillId="3" borderId="1" xfId="0" applyFont="1" applyFill="1" applyBorder="1"/>
    <xf numFmtId="166" fontId="2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right" vertical="center"/>
    </xf>
    <xf numFmtId="166" fontId="2" fillId="3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/>
    <xf numFmtId="0" fontId="3" fillId="3" borderId="1" xfId="0" applyFont="1" applyFill="1" applyBorder="1"/>
    <xf numFmtId="0" fontId="1" fillId="3" borderId="8" xfId="0" applyFont="1" applyFill="1" applyBorder="1" applyAlignment="1">
      <alignment horizontal="left" wrapText="1"/>
    </xf>
    <xf numFmtId="0" fontId="1" fillId="3" borderId="9" xfId="0" applyFont="1" applyFill="1" applyBorder="1" applyAlignment="1">
      <alignment horizontal="left" wrapText="1"/>
    </xf>
    <xf numFmtId="0" fontId="1" fillId="3" borderId="6" xfId="0" applyFont="1" applyFill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3" fillId="2" borderId="7" xfId="0" applyFont="1" applyFill="1" applyBorder="1" applyAlignment="1">
      <alignment wrapText="1"/>
    </xf>
    <xf numFmtId="0" fontId="1" fillId="0" borderId="13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164" fontId="1" fillId="0" borderId="0" xfId="0" applyNumberFormat="1" applyFont="1" applyAlignment="1"/>
    <xf numFmtId="0" fontId="1" fillId="0" borderId="0" xfId="0" applyFont="1" applyAlignment="1"/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1" fillId="3" borderId="8" xfId="0" applyFont="1" applyFill="1" applyBorder="1" applyAlignment="1">
      <alignment wrapText="1"/>
    </xf>
    <xf numFmtId="0" fontId="1" fillId="3" borderId="9" xfId="0" applyFont="1" applyFill="1" applyBorder="1" applyAlignment="1">
      <alignment wrapText="1"/>
    </xf>
    <xf numFmtId="0" fontId="1" fillId="3" borderId="10" xfId="0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3" fillId="3" borderId="5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0" borderId="11" xfId="0" applyFont="1" applyBorder="1" applyAlignment="1">
      <alignment horizontal="center" wrapText="1"/>
    </xf>
    <xf numFmtId="0" fontId="1" fillId="3" borderId="5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wrapText="1"/>
    </xf>
    <xf numFmtId="0" fontId="1" fillId="3" borderId="6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wrapText="1"/>
    </xf>
    <xf numFmtId="0" fontId="3" fillId="3" borderId="10" xfId="0" applyFont="1" applyFill="1" applyBorder="1" applyAlignment="1">
      <alignment wrapText="1"/>
    </xf>
    <xf numFmtId="166" fontId="1" fillId="3" borderId="1" xfId="0" applyNumberFormat="1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wrapText="1"/>
    </xf>
    <xf numFmtId="0" fontId="1" fillId="4" borderId="1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4" borderId="8" xfId="0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  <xf numFmtId="0" fontId="3" fillId="2" borderId="10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6" xfId="0" applyFont="1" applyBorder="1" applyAlignment="1">
      <alignment horizontal="center" wrapText="1"/>
    </xf>
    <xf numFmtId="0" fontId="1" fillId="0" borderId="8" xfId="0" applyFont="1" applyBorder="1" applyAlignment="1">
      <alignment horizontal="left" wrapText="1"/>
    </xf>
    <xf numFmtId="0" fontId="1" fillId="4" borderId="7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center" wrapText="1"/>
    </xf>
    <xf numFmtId="166" fontId="1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 wrapText="1"/>
    </xf>
    <xf numFmtId="166" fontId="2" fillId="0" borderId="1" xfId="0" applyNumberFormat="1" applyFont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wrapText="1"/>
    </xf>
    <xf numFmtId="166" fontId="3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0" fontId="1" fillId="3" borderId="7" xfId="0" applyFont="1" applyFill="1" applyBorder="1" applyAlignment="1">
      <alignment horizontal="left" wrapText="1"/>
    </xf>
    <xf numFmtId="0" fontId="1" fillId="3" borderId="7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3" fillId="3" borderId="7" xfId="0" applyFont="1" applyFill="1" applyBorder="1" applyAlignment="1">
      <alignment wrapText="1"/>
    </xf>
    <xf numFmtId="0" fontId="1" fillId="0" borderId="1" xfId="0" applyFont="1" applyBorder="1" applyAlignment="1"/>
    <xf numFmtId="0" fontId="2" fillId="0" borderId="6" xfId="0" applyFont="1" applyBorder="1" applyAlignment="1"/>
    <xf numFmtId="0" fontId="1" fillId="0" borderId="6" xfId="0" applyFont="1" applyBorder="1" applyAlignment="1"/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/>
    <xf numFmtId="0" fontId="1" fillId="0" borderId="5" xfId="0" applyFont="1" applyBorder="1" applyAlignment="1">
      <alignment horizontal="center"/>
    </xf>
    <xf numFmtId="0" fontId="3" fillId="4" borderId="9" xfId="0" applyFont="1" applyFill="1" applyBorder="1" applyAlignment="1">
      <alignment wrapText="1"/>
    </xf>
    <xf numFmtId="0" fontId="3" fillId="4" borderId="6" xfId="0" applyFont="1" applyFill="1" applyBorder="1" applyAlignment="1">
      <alignment wrapText="1"/>
    </xf>
    <xf numFmtId="0" fontId="3" fillId="4" borderId="10" xfId="0" applyFont="1" applyFill="1" applyBorder="1" applyAlignment="1">
      <alignment wrapText="1"/>
    </xf>
    <xf numFmtId="0" fontId="3" fillId="4" borderId="6" xfId="0" applyFont="1" applyFill="1" applyBorder="1" applyAlignment="1">
      <alignment vertical="center" wrapText="1"/>
    </xf>
    <xf numFmtId="0" fontId="3" fillId="4" borderId="9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166" fontId="1" fillId="0" borderId="6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/>
    </xf>
    <xf numFmtId="166" fontId="1" fillId="0" borderId="6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6" fontId="1" fillId="0" borderId="5" xfId="0" applyNumberFormat="1" applyFont="1" applyBorder="1" applyAlignment="1">
      <alignment horizontal="center" vertical="center"/>
    </xf>
    <xf numFmtId="166" fontId="1" fillId="0" borderId="7" xfId="0" applyNumberFormat="1" applyFont="1" applyBorder="1" applyAlignment="1">
      <alignment horizontal="center" vertical="center"/>
    </xf>
    <xf numFmtId="166" fontId="1" fillId="0" borderId="6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1" fillId="3" borderId="5" xfId="0" applyNumberFormat="1" applyFont="1" applyFill="1" applyBorder="1" applyAlignment="1">
      <alignment horizontal="center" vertical="center"/>
    </xf>
    <xf numFmtId="164" fontId="1" fillId="3" borderId="7" xfId="0" applyNumberFormat="1" applyFont="1" applyFill="1" applyBorder="1" applyAlignment="1">
      <alignment horizontal="center" vertical="center"/>
    </xf>
    <xf numFmtId="164" fontId="1" fillId="3" borderId="6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6" fontId="1" fillId="0" borderId="7" xfId="0" applyNumberFormat="1" applyFont="1" applyBorder="1" applyAlignment="1">
      <alignment horizontal="center" vertical="center" wrapText="1"/>
    </xf>
    <xf numFmtId="166" fontId="1" fillId="3" borderId="5" xfId="0" applyNumberFormat="1" applyFont="1" applyFill="1" applyBorder="1" applyAlignment="1">
      <alignment horizontal="center" vertical="center" wrapText="1"/>
    </xf>
    <xf numFmtId="166" fontId="1" fillId="3" borderId="6" xfId="0" applyNumberFormat="1" applyFont="1" applyFill="1" applyBorder="1" applyAlignment="1">
      <alignment horizontal="center" vertical="center" wrapText="1"/>
    </xf>
    <xf numFmtId="166" fontId="1" fillId="3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133350</xdr:colOff>
      <xdr:row>1</xdr:row>
      <xdr:rowOff>38100</xdr:rowOff>
    </xdr:to>
    <xdr:pic>
      <xdr:nvPicPr>
        <xdr:cNvPr id="2" name="Рисунок 1" descr="https://base.garant.ru/files/base/71805302/1308731922.png">
          <a:extLst>
            <a:ext uri="{FF2B5EF4-FFF2-40B4-BE49-F238E27FC236}">
              <a16:creationId xmlns:a16="http://schemas.microsoft.com/office/drawing/2014/main" id="{51CCE736-5F4F-43E7-839C-CAC402ED33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39052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238125</xdr:colOff>
      <xdr:row>1</xdr:row>
      <xdr:rowOff>95250</xdr:rowOff>
    </xdr:to>
    <xdr:pic>
      <xdr:nvPicPr>
        <xdr:cNvPr id="3" name="Рисунок 2" descr="https://base.garant.ru/files/base/71805302/2326788848.png">
          <a:extLst>
            <a:ext uri="{FF2B5EF4-FFF2-40B4-BE49-F238E27FC236}">
              <a16:creationId xmlns:a16="http://schemas.microsoft.com/office/drawing/2014/main" id="{8387AD67-A0ED-4497-B4AA-42D1755C6A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390525"/>
          <a:ext cx="2381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133350</xdr:colOff>
      <xdr:row>1</xdr:row>
      <xdr:rowOff>38100</xdr:rowOff>
    </xdr:to>
    <xdr:pic>
      <xdr:nvPicPr>
        <xdr:cNvPr id="4" name="Рисунок 3" descr="https://base.garant.ru/files/base/71805302/1308731922.png">
          <a:extLst>
            <a:ext uri="{FF2B5EF4-FFF2-40B4-BE49-F238E27FC236}">
              <a16:creationId xmlns:a16="http://schemas.microsoft.com/office/drawing/2014/main" id="{0673D426-401B-41A5-B40A-D0D8E0BA8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39052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133350</xdr:colOff>
      <xdr:row>1</xdr:row>
      <xdr:rowOff>38100</xdr:rowOff>
    </xdr:to>
    <xdr:pic>
      <xdr:nvPicPr>
        <xdr:cNvPr id="5" name="Рисунок 4" descr="https://base.garant.ru/files/base/71805302/1308731922.png">
          <a:extLst>
            <a:ext uri="{FF2B5EF4-FFF2-40B4-BE49-F238E27FC236}">
              <a16:creationId xmlns:a16="http://schemas.microsoft.com/office/drawing/2014/main" id="{D5BC4868-047E-4E51-990B-EB11205E42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39052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133350</xdr:colOff>
      <xdr:row>1</xdr:row>
      <xdr:rowOff>38100</xdr:rowOff>
    </xdr:to>
    <xdr:pic>
      <xdr:nvPicPr>
        <xdr:cNvPr id="6" name="Рисунок 5" descr="https://base.garant.ru/files/base/71805302/1308731922.png">
          <a:extLst>
            <a:ext uri="{FF2B5EF4-FFF2-40B4-BE49-F238E27FC236}">
              <a16:creationId xmlns:a16="http://schemas.microsoft.com/office/drawing/2014/main" id="{5FDBB2E0-3FFB-413E-B066-4809D0A1B9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39052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133350</xdr:colOff>
      <xdr:row>1</xdr:row>
      <xdr:rowOff>38100</xdr:rowOff>
    </xdr:to>
    <xdr:pic>
      <xdr:nvPicPr>
        <xdr:cNvPr id="7" name="Рисунок 6" descr="https://base.garant.ru/files/base/71805302/1308731922.png">
          <a:extLst>
            <a:ext uri="{FF2B5EF4-FFF2-40B4-BE49-F238E27FC236}">
              <a16:creationId xmlns:a16="http://schemas.microsoft.com/office/drawing/2014/main" id="{CCDCCD88-4848-4942-A3C2-AD98A579E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39052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133350</xdr:colOff>
      <xdr:row>1</xdr:row>
      <xdr:rowOff>38100</xdr:rowOff>
    </xdr:to>
    <xdr:pic>
      <xdr:nvPicPr>
        <xdr:cNvPr id="8" name="Рисунок 7" descr="https://base.garant.ru/files/base/71805302/1308731922.png">
          <a:extLst>
            <a:ext uri="{FF2B5EF4-FFF2-40B4-BE49-F238E27FC236}">
              <a16:creationId xmlns:a16="http://schemas.microsoft.com/office/drawing/2014/main" id="{0F91A8C6-3AA5-4713-9E77-BB27952FEE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39052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133350</xdr:colOff>
      <xdr:row>1</xdr:row>
      <xdr:rowOff>38100</xdr:rowOff>
    </xdr:to>
    <xdr:pic>
      <xdr:nvPicPr>
        <xdr:cNvPr id="9" name="Рисунок 8" descr="https://base.garant.ru/files/base/71805302/1308731922.png">
          <a:extLst>
            <a:ext uri="{FF2B5EF4-FFF2-40B4-BE49-F238E27FC236}">
              <a16:creationId xmlns:a16="http://schemas.microsoft.com/office/drawing/2014/main" id="{74C614AB-3D0B-48C4-83FE-DD70845C44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39052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133350</xdr:colOff>
      <xdr:row>1</xdr:row>
      <xdr:rowOff>38100</xdr:rowOff>
    </xdr:to>
    <xdr:pic>
      <xdr:nvPicPr>
        <xdr:cNvPr id="10" name="Рисунок 9" descr="https://base.garant.ru/files/base/71805302/1308731922.png">
          <a:extLst>
            <a:ext uri="{FF2B5EF4-FFF2-40B4-BE49-F238E27FC236}">
              <a16:creationId xmlns:a16="http://schemas.microsoft.com/office/drawing/2014/main" id="{F203059F-8777-4E45-8C2E-CD0E878676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336232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133350</xdr:colOff>
      <xdr:row>1</xdr:row>
      <xdr:rowOff>38100</xdr:rowOff>
    </xdr:to>
    <xdr:pic>
      <xdr:nvPicPr>
        <xdr:cNvPr id="11" name="Рисунок 10" descr="https://base.garant.ru/files/base/71805302/1308731922.png">
          <a:extLst>
            <a:ext uri="{FF2B5EF4-FFF2-40B4-BE49-F238E27FC236}">
              <a16:creationId xmlns:a16="http://schemas.microsoft.com/office/drawing/2014/main" id="{4452D810-C955-4825-9209-1FAF8F40D3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336232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133350</xdr:colOff>
      <xdr:row>1</xdr:row>
      <xdr:rowOff>38100</xdr:rowOff>
    </xdr:to>
    <xdr:pic>
      <xdr:nvPicPr>
        <xdr:cNvPr id="12" name="Рисунок 11" descr="https://base.garant.ru/files/base/71805302/1308731922.png">
          <a:extLst>
            <a:ext uri="{FF2B5EF4-FFF2-40B4-BE49-F238E27FC236}">
              <a16:creationId xmlns:a16="http://schemas.microsoft.com/office/drawing/2014/main" id="{DE2DF9D4-476A-427B-BD2B-594ACBD190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336232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133350</xdr:colOff>
      <xdr:row>1</xdr:row>
      <xdr:rowOff>38100</xdr:rowOff>
    </xdr:to>
    <xdr:pic>
      <xdr:nvPicPr>
        <xdr:cNvPr id="13" name="Рисунок 12" descr="https://base.garant.ru/files/base/71805302/1308731922.png">
          <a:extLst>
            <a:ext uri="{FF2B5EF4-FFF2-40B4-BE49-F238E27FC236}">
              <a16:creationId xmlns:a16="http://schemas.microsoft.com/office/drawing/2014/main" id="{6E6A9D8A-3CC1-4D67-8BD5-6E6E9D503E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336232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133350</xdr:colOff>
      <xdr:row>1</xdr:row>
      <xdr:rowOff>38100</xdr:rowOff>
    </xdr:to>
    <xdr:pic>
      <xdr:nvPicPr>
        <xdr:cNvPr id="14" name="Рисунок 13" descr="https://base.garant.ru/files/base/71805302/1308731922.png">
          <a:extLst>
            <a:ext uri="{FF2B5EF4-FFF2-40B4-BE49-F238E27FC236}">
              <a16:creationId xmlns:a16="http://schemas.microsoft.com/office/drawing/2014/main" id="{332C0319-D8AE-43EC-A4DE-CDA95FB3D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336232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133350</xdr:colOff>
      <xdr:row>1</xdr:row>
      <xdr:rowOff>38100</xdr:rowOff>
    </xdr:to>
    <xdr:pic>
      <xdr:nvPicPr>
        <xdr:cNvPr id="15" name="Рисунок 14" descr="https://base.garant.ru/files/base/71805302/1308731922.png">
          <a:extLst>
            <a:ext uri="{FF2B5EF4-FFF2-40B4-BE49-F238E27FC236}">
              <a16:creationId xmlns:a16="http://schemas.microsoft.com/office/drawing/2014/main" id="{A156EC50-D590-4D9D-B056-A0CCF51524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336232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1"/>
  <sheetViews>
    <sheetView tabSelected="1" view="pageBreakPreview" zoomScaleNormal="100" zoomScaleSheetLayoutView="100" workbookViewId="0">
      <pane xSplit="3" ySplit="9" topLeftCell="D10" activePane="bottomRight" state="frozen"/>
      <selection pane="topRight" activeCell="D1" sqref="D1"/>
      <selection pane="bottomLeft" activeCell="A5" sqref="A5"/>
      <selection pane="bottomRight" activeCell="D184" sqref="D184:D189"/>
    </sheetView>
  </sheetViews>
  <sheetFormatPr defaultColWidth="9.140625" defaultRowHeight="12.75" x14ac:dyDescent="0.2"/>
  <cols>
    <col min="1" max="1" width="4.140625" style="31" customWidth="1"/>
    <col min="2" max="2" width="82.42578125" style="31" customWidth="1"/>
    <col min="3" max="3" width="16.85546875" style="31" customWidth="1"/>
    <col min="4" max="4" width="13.140625" style="31" customWidth="1"/>
    <col min="5" max="5" width="12.140625" style="31" customWidth="1"/>
    <col min="6" max="6" width="28" style="31" customWidth="1"/>
    <col min="7" max="7" width="15.42578125" style="31" customWidth="1"/>
    <col min="8" max="8" width="13.7109375" style="31" customWidth="1"/>
    <col min="9" max="16384" width="9.140625" style="31"/>
  </cols>
  <sheetData>
    <row r="1" spans="1:8" x14ac:dyDescent="0.2">
      <c r="F1" s="31" t="s">
        <v>295</v>
      </c>
    </row>
    <row r="2" spans="1:8" x14ac:dyDescent="0.2">
      <c r="F2" s="31" t="s">
        <v>296</v>
      </c>
    </row>
    <row r="4" spans="1:8" x14ac:dyDescent="0.2">
      <c r="F4" s="31" t="s">
        <v>152</v>
      </c>
    </row>
    <row r="5" spans="1:8" x14ac:dyDescent="0.2">
      <c r="F5" s="31" t="s">
        <v>43</v>
      </c>
    </row>
    <row r="7" spans="1:8" ht="14.25" customHeight="1" x14ac:dyDescent="0.2">
      <c r="A7" s="160" t="s">
        <v>153</v>
      </c>
      <c r="B7" s="160"/>
      <c r="C7" s="160"/>
      <c r="D7" s="160"/>
      <c r="E7" s="160"/>
      <c r="F7" s="160"/>
      <c r="G7" s="160"/>
      <c r="H7" s="160"/>
    </row>
    <row r="8" spans="1:8" x14ac:dyDescent="0.2">
      <c r="H8" s="32" t="s">
        <v>42</v>
      </c>
    </row>
    <row r="9" spans="1:8" ht="51" customHeight="1" x14ac:dyDescent="0.2">
      <c r="A9" s="2" t="s">
        <v>144</v>
      </c>
      <c r="B9" s="2" t="s">
        <v>0</v>
      </c>
      <c r="C9" s="2" t="s">
        <v>1</v>
      </c>
      <c r="D9" s="3" t="s">
        <v>2</v>
      </c>
      <c r="E9" s="3" t="s">
        <v>3</v>
      </c>
      <c r="F9" s="10" t="s">
        <v>27</v>
      </c>
      <c r="G9" s="2" t="s">
        <v>28</v>
      </c>
      <c r="H9" s="2" t="s">
        <v>31</v>
      </c>
    </row>
    <row r="10" spans="1:8" ht="12.75" customHeight="1" x14ac:dyDescent="0.2">
      <c r="A10" s="161" t="s">
        <v>137</v>
      </c>
      <c r="B10" s="162"/>
      <c r="C10" s="162"/>
      <c r="D10" s="162"/>
      <c r="E10" s="162"/>
      <c r="F10" s="162"/>
      <c r="G10" s="162"/>
      <c r="H10" s="163"/>
    </row>
    <row r="11" spans="1:8" ht="15.75" customHeight="1" x14ac:dyDescent="0.2">
      <c r="A11" s="3">
        <v>1</v>
      </c>
      <c r="B11" s="97" t="s">
        <v>4</v>
      </c>
      <c r="C11" s="3" t="s">
        <v>5</v>
      </c>
      <c r="D11" s="3">
        <v>1</v>
      </c>
      <c r="E11" s="3">
        <v>1</v>
      </c>
      <c r="F11" s="4">
        <v>450</v>
      </c>
      <c r="G11" s="5">
        <f>E11*F11</f>
        <v>450</v>
      </c>
      <c r="H11" s="5">
        <f>G11*D11</f>
        <v>450</v>
      </c>
    </row>
    <row r="12" spans="1:8" ht="13.5" customHeight="1" x14ac:dyDescent="0.2">
      <c r="A12" s="3">
        <v>2</v>
      </c>
      <c r="B12" s="97" t="s">
        <v>29</v>
      </c>
      <c r="C12" s="3" t="s">
        <v>30</v>
      </c>
      <c r="D12" s="3">
        <v>0.9</v>
      </c>
      <c r="E12" s="3">
        <v>2</v>
      </c>
      <c r="F12" s="4">
        <v>450</v>
      </c>
      <c r="G12" s="5">
        <f t="shared" ref="G12:G32" si="0">E12*F12</f>
        <v>900</v>
      </c>
      <c r="H12" s="5">
        <f t="shared" ref="H12:H32" si="1">G12*D12</f>
        <v>810</v>
      </c>
    </row>
    <row r="13" spans="1:8" ht="13.5" customHeight="1" x14ac:dyDescent="0.2">
      <c r="A13" s="3">
        <v>3</v>
      </c>
      <c r="B13" s="93" t="s">
        <v>148</v>
      </c>
      <c r="C13" s="99" t="s">
        <v>32</v>
      </c>
      <c r="D13" s="3">
        <v>0.9</v>
      </c>
      <c r="E13" s="3">
        <v>2</v>
      </c>
      <c r="F13" s="4">
        <v>450</v>
      </c>
      <c r="G13" s="5">
        <f t="shared" si="0"/>
        <v>900</v>
      </c>
      <c r="H13" s="5">
        <f>G13*D13</f>
        <v>810</v>
      </c>
    </row>
    <row r="14" spans="1:8" ht="15" customHeight="1" x14ac:dyDescent="0.2">
      <c r="A14" s="3">
        <v>4</v>
      </c>
      <c r="B14" s="115" t="s">
        <v>22</v>
      </c>
      <c r="C14" s="3" t="s">
        <v>10</v>
      </c>
      <c r="D14" s="3">
        <v>1</v>
      </c>
      <c r="E14" s="3">
        <v>2</v>
      </c>
      <c r="F14" s="4">
        <v>450</v>
      </c>
      <c r="G14" s="5">
        <f t="shared" si="0"/>
        <v>900</v>
      </c>
      <c r="H14" s="5">
        <f t="shared" si="1"/>
        <v>900</v>
      </c>
    </row>
    <row r="15" spans="1:8" ht="15.75" customHeight="1" x14ac:dyDescent="0.2">
      <c r="A15" s="3">
        <v>5</v>
      </c>
      <c r="B15" s="46" t="s">
        <v>6</v>
      </c>
      <c r="C15" s="52" t="s">
        <v>7</v>
      </c>
      <c r="D15" s="3">
        <v>1</v>
      </c>
      <c r="E15" s="3">
        <v>2</v>
      </c>
      <c r="F15" s="4">
        <v>450</v>
      </c>
      <c r="G15" s="5">
        <f t="shared" si="0"/>
        <v>900</v>
      </c>
      <c r="H15" s="5">
        <f t="shared" si="1"/>
        <v>900</v>
      </c>
    </row>
    <row r="16" spans="1:8" ht="12" customHeight="1" x14ac:dyDescent="0.2">
      <c r="A16" s="154">
        <v>6</v>
      </c>
      <c r="B16" s="81" t="s">
        <v>159</v>
      </c>
      <c r="C16" s="52" t="s">
        <v>180</v>
      </c>
      <c r="D16" s="176">
        <v>0.7</v>
      </c>
      <c r="E16" s="151">
        <v>10</v>
      </c>
      <c r="F16" s="196">
        <v>500</v>
      </c>
      <c r="G16" s="194">
        <f t="shared" si="0"/>
        <v>5000</v>
      </c>
      <c r="H16" s="194">
        <f t="shared" si="1"/>
        <v>3500</v>
      </c>
    </row>
    <row r="17" spans="1:8" ht="12.75" customHeight="1" x14ac:dyDescent="0.2">
      <c r="A17" s="156"/>
      <c r="B17" s="82" t="s">
        <v>160</v>
      </c>
      <c r="C17" s="104" t="s">
        <v>161</v>
      </c>
      <c r="D17" s="177"/>
      <c r="E17" s="153"/>
      <c r="F17" s="198"/>
      <c r="G17" s="195"/>
      <c r="H17" s="195"/>
    </row>
    <row r="18" spans="1:8" ht="12.75" customHeight="1" x14ac:dyDescent="0.2">
      <c r="A18" s="3">
        <v>7</v>
      </c>
      <c r="B18" s="88" t="s">
        <v>82</v>
      </c>
      <c r="C18" s="80" t="s">
        <v>149</v>
      </c>
      <c r="D18" s="3">
        <v>0.4</v>
      </c>
      <c r="E18" s="3">
        <v>10</v>
      </c>
      <c r="F18" s="4">
        <v>600</v>
      </c>
      <c r="G18" s="5">
        <f t="shared" si="0"/>
        <v>6000</v>
      </c>
      <c r="H18" s="5">
        <f>G18*D18</f>
        <v>2400</v>
      </c>
    </row>
    <row r="19" spans="1:8" ht="27" customHeight="1" x14ac:dyDescent="0.2">
      <c r="A19" s="3">
        <v>8</v>
      </c>
      <c r="B19" s="103" t="s">
        <v>33</v>
      </c>
      <c r="C19" s="3" t="s">
        <v>34</v>
      </c>
      <c r="D19" s="3">
        <v>0.9</v>
      </c>
      <c r="E19" s="3">
        <v>10</v>
      </c>
      <c r="F19" s="4">
        <v>600</v>
      </c>
      <c r="G19" s="5">
        <f t="shared" si="0"/>
        <v>6000</v>
      </c>
      <c r="H19" s="5">
        <f t="shared" si="1"/>
        <v>5400</v>
      </c>
    </row>
    <row r="20" spans="1:8" ht="26.25" customHeight="1" x14ac:dyDescent="0.2">
      <c r="A20" s="3">
        <v>9</v>
      </c>
      <c r="B20" s="85" t="s">
        <v>150</v>
      </c>
      <c r="C20" s="3" t="s">
        <v>35</v>
      </c>
      <c r="D20" s="3">
        <v>0.1</v>
      </c>
      <c r="E20" s="3">
        <v>10</v>
      </c>
      <c r="F20" s="4">
        <v>400</v>
      </c>
      <c r="G20" s="5">
        <f t="shared" si="0"/>
        <v>4000</v>
      </c>
      <c r="H20" s="5">
        <f t="shared" si="1"/>
        <v>400</v>
      </c>
    </row>
    <row r="21" spans="1:8" ht="15.75" customHeight="1" x14ac:dyDescent="0.2">
      <c r="A21" s="3">
        <v>10</v>
      </c>
      <c r="B21" s="103" t="s">
        <v>36</v>
      </c>
      <c r="C21" s="3" t="s">
        <v>37</v>
      </c>
      <c r="D21" s="3">
        <v>0.1</v>
      </c>
      <c r="E21" s="3">
        <v>10</v>
      </c>
      <c r="F21" s="4">
        <v>600</v>
      </c>
      <c r="G21" s="5">
        <f t="shared" si="0"/>
        <v>6000</v>
      </c>
      <c r="H21" s="5">
        <f>G21*D21</f>
        <v>600</v>
      </c>
    </row>
    <row r="22" spans="1:8" ht="14.25" customHeight="1" x14ac:dyDescent="0.2">
      <c r="A22" s="3">
        <v>11</v>
      </c>
      <c r="B22" s="89" t="s">
        <v>38</v>
      </c>
      <c r="C22" s="52" t="s">
        <v>39</v>
      </c>
      <c r="D22" s="3">
        <v>0.8</v>
      </c>
      <c r="E22" s="3">
        <v>10</v>
      </c>
      <c r="F22" s="4">
        <v>800</v>
      </c>
      <c r="G22" s="5">
        <f t="shared" si="0"/>
        <v>8000</v>
      </c>
      <c r="H22" s="5">
        <f t="shared" si="1"/>
        <v>6400</v>
      </c>
    </row>
    <row r="23" spans="1:8" ht="15.75" customHeight="1" x14ac:dyDescent="0.2">
      <c r="A23" s="154">
        <v>12</v>
      </c>
      <c r="B23" s="105" t="s">
        <v>195</v>
      </c>
      <c r="C23" s="52" t="s">
        <v>162</v>
      </c>
      <c r="D23" s="148">
        <v>0.2</v>
      </c>
      <c r="E23" s="151">
        <v>10</v>
      </c>
      <c r="F23" s="196">
        <v>450</v>
      </c>
      <c r="G23" s="194">
        <f t="shared" si="0"/>
        <v>4500</v>
      </c>
      <c r="H23" s="194">
        <f t="shared" si="1"/>
        <v>900</v>
      </c>
    </row>
    <row r="24" spans="1:8" ht="13.5" customHeight="1" x14ac:dyDescent="0.2">
      <c r="A24" s="155"/>
      <c r="B24" s="120" t="s">
        <v>163</v>
      </c>
      <c r="C24" s="53" t="s">
        <v>164</v>
      </c>
      <c r="D24" s="149"/>
      <c r="E24" s="152"/>
      <c r="F24" s="197"/>
      <c r="G24" s="199"/>
      <c r="H24" s="199"/>
    </row>
    <row r="25" spans="1:8" ht="13.5" customHeight="1" x14ac:dyDescent="0.2">
      <c r="A25" s="156"/>
      <c r="B25" s="121" t="s">
        <v>196</v>
      </c>
      <c r="C25" s="104" t="s">
        <v>165</v>
      </c>
      <c r="D25" s="150"/>
      <c r="E25" s="153"/>
      <c r="F25" s="198"/>
      <c r="G25" s="195"/>
      <c r="H25" s="195"/>
    </row>
    <row r="26" spans="1:8" ht="15.75" customHeight="1" x14ac:dyDescent="0.2">
      <c r="A26" s="3">
        <v>13</v>
      </c>
      <c r="B26" s="122" t="s">
        <v>151</v>
      </c>
      <c r="C26" s="53" t="s">
        <v>40</v>
      </c>
      <c r="D26" s="3">
        <v>0.6</v>
      </c>
      <c r="E26" s="3">
        <v>10</v>
      </c>
      <c r="F26" s="4">
        <v>600</v>
      </c>
      <c r="G26" s="5">
        <f t="shared" si="0"/>
        <v>6000</v>
      </c>
      <c r="H26" s="5">
        <f t="shared" si="1"/>
        <v>3600</v>
      </c>
    </row>
    <row r="27" spans="1:8" ht="15" customHeight="1" x14ac:dyDescent="0.2">
      <c r="A27" s="154">
        <v>14</v>
      </c>
      <c r="B27" s="38" t="s">
        <v>84</v>
      </c>
      <c r="C27" s="52" t="s">
        <v>166</v>
      </c>
      <c r="D27" s="151">
        <v>0.6</v>
      </c>
      <c r="E27" s="151">
        <v>10</v>
      </c>
      <c r="F27" s="196">
        <v>900</v>
      </c>
      <c r="G27" s="194">
        <f t="shared" si="0"/>
        <v>9000</v>
      </c>
      <c r="H27" s="194">
        <f t="shared" si="1"/>
        <v>5400</v>
      </c>
    </row>
    <row r="28" spans="1:8" ht="13.5" customHeight="1" x14ac:dyDescent="0.2">
      <c r="A28" s="155"/>
      <c r="B28" s="39" t="s">
        <v>181</v>
      </c>
      <c r="C28" s="53" t="s">
        <v>169</v>
      </c>
      <c r="D28" s="152"/>
      <c r="E28" s="152"/>
      <c r="F28" s="197"/>
      <c r="G28" s="199"/>
      <c r="H28" s="199"/>
    </row>
    <row r="29" spans="1:8" ht="13.5" customHeight="1" x14ac:dyDescent="0.2">
      <c r="A29" s="155"/>
      <c r="B29" s="39" t="s">
        <v>182</v>
      </c>
      <c r="C29" s="53" t="s">
        <v>170</v>
      </c>
      <c r="D29" s="152"/>
      <c r="E29" s="152"/>
      <c r="F29" s="197"/>
      <c r="G29" s="199"/>
      <c r="H29" s="199"/>
    </row>
    <row r="30" spans="1:8" ht="15" customHeight="1" x14ac:dyDescent="0.2">
      <c r="A30" s="155"/>
      <c r="B30" s="39" t="s">
        <v>167</v>
      </c>
      <c r="C30" s="53" t="s">
        <v>171</v>
      </c>
      <c r="D30" s="152"/>
      <c r="E30" s="152"/>
      <c r="F30" s="197"/>
      <c r="G30" s="199"/>
      <c r="H30" s="199"/>
    </row>
    <row r="31" spans="1:8" ht="14.25" customHeight="1" x14ac:dyDescent="0.2">
      <c r="A31" s="156"/>
      <c r="B31" s="39" t="s">
        <v>168</v>
      </c>
      <c r="C31" s="53" t="s">
        <v>172</v>
      </c>
      <c r="D31" s="153"/>
      <c r="E31" s="153"/>
      <c r="F31" s="198"/>
      <c r="G31" s="195"/>
      <c r="H31" s="195"/>
    </row>
    <row r="32" spans="1:8" ht="14.25" customHeight="1" x14ac:dyDescent="0.2">
      <c r="A32" s="154">
        <v>15</v>
      </c>
      <c r="B32" s="90" t="s">
        <v>173</v>
      </c>
      <c r="C32" s="147" t="s">
        <v>183</v>
      </c>
      <c r="D32" s="148">
        <v>0.6</v>
      </c>
      <c r="E32" s="151">
        <v>10</v>
      </c>
      <c r="F32" s="200">
        <v>414</v>
      </c>
      <c r="G32" s="203">
        <f t="shared" si="0"/>
        <v>4140</v>
      </c>
      <c r="H32" s="203">
        <f t="shared" si="1"/>
        <v>2484</v>
      </c>
    </row>
    <row r="33" spans="1:9" ht="14.25" customHeight="1" x14ac:dyDescent="0.2">
      <c r="A33" s="155"/>
      <c r="B33" s="60" t="s">
        <v>175</v>
      </c>
      <c r="C33" s="53" t="s">
        <v>184</v>
      </c>
      <c r="D33" s="149"/>
      <c r="E33" s="152"/>
      <c r="F33" s="201"/>
      <c r="G33" s="204"/>
      <c r="H33" s="204"/>
    </row>
    <row r="34" spans="1:9" ht="12.75" customHeight="1" x14ac:dyDescent="0.2">
      <c r="A34" s="155"/>
      <c r="B34" s="60" t="s">
        <v>176</v>
      </c>
      <c r="C34" s="53" t="s">
        <v>185</v>
      </c>
      <c r="D34" s="149"/>
      <c r="E34" s="152"/>
      <c r="F34" s="201"/>
      <c r="G34" s="204"/>
      <c r="H34" s="204"/>
    </row>
    <row r="35" spans="1:9" ht="13.5" customHeight="1" x14ac:dyDescent="0.2">
      <c r="A35" s="155"/>
      <c r="B35" s="60" t="s">
        <v>177</v>
      </c>
      <c r="C35" s="53" t="s">
        <v>186</v>
      </c>
      <c r="D35" s="149"/>
      <c r="E35" s="152"/>
      <c r="F35" s="201"/>
      <c r="G35" s="204"/>
      <c r="H35" s="204"/>
    </row>
    <row r="36" spans="1:9" ht="15" customHeight="1" x14ac:dyDescent="0.2">
      <c r="A36" s="155"/>
      <c r="B36" s="60" t="s">
        <v>178</v>
      </c>
      <c r="C36" s="53" t="s">
        <v>187</v>
      </c>
      <c r="D36" s="149"/>
      <c r="E36" s="152"/>
      <c r="F36" s="201"/>
      <c r="G36" s="204"/>
      <c r="H36" s="204"/>
    </row>
    <row r="37" spans="1:9" ht="14.25" customHeight="1" x14ac:dyDescent="0.2">
      <c r="A37" s="155"/>
      <c r="B37" s="60" t="s">
        <v>188</v>
      </c>
      <c r="C37" s="53" t="s">
        <v>189</v>
      </c>
      <c r="D37" s="149"/>
      <c r="E37" s="152"/>
      <c r="F37" s="201"/>
      <c r="G37" s="204"/>
      <c r="H37" s="204"/>
    </row>
    <row r="38" spans="1:9" ht="15" customHeight="1" x14ac:dyDescent="0.2">
      <c r="A38" s="155"/>
      <c r="B38" s="60" t="s">
        <v>179</v>
      </c>
      <c r="C38" s="53" t="s">
        <v>190</v>
      </c>
      <c r="D38" s="149"/>
      <c r="E38" s="152"/>
      <c r="F38" s="201"/>
      <c r="G38" s="204"/>
      <c r="H38" s="204"/>
    </row>
    <row r="39" spans="1:9" ht="13.5" customHeight="1" x14ac:dyDescent="0.2">
      <c r="A39" s="155"/>
      <c r="B39" s="91" t="s">
        <v>191</v>
      </c>
      <c r="C39" s="53" t="s">
        <v>192</v>
      </c>
      <c r="D39" s="149"/>
      <c r="E39" s="152"/>
      <c r="F39" s="201"/>
      <c r="G39" s="204"/>
      <c r="H39" s="204"/>
    </row>
    <row r="40" spans="1:9" ht="14.25" customHeight="1" x14ac:dyDescent="0.2">
      <c r="A40" s="156"/>
      <c r="B40" s="92" t="s">
        <v>193</v>
      </c>
      <c r="C40" s="104" t="s">
        <v>194</v>
      </c>
      <c r="D40" s="150"/>
      <c r="E40" s="153"/>
      <c r="F40" s="202"/>
      <c r="G40" s="205"/>
      <c r="H40" s="205"/>
    </row>
    <row r="41" spans="1:9" ht="13.5" customHeight="1" x14ac:dyDescent="0.2">
      <c r="A41" s="123"/>
      <c r="B41" s="124" t="s">
        <v>41</v>
      </c>
      <c r="C41" s="125"/>
      <c r="D41" s="123"/>
      <c r="E41" s="123"/>
      <c r="F41" s="7"/>
      <c r="G41" s="8"/>
      <c r="H41" s="9">
        <f>SUM(H11:H32)</f>
        <v>34954</v>
      </c>
      <c r="I41" s="33"/>
    </row>
    <row r="42" spans="1:9" ht="14.25" customHeight="1" x14ac:dyDescent="0.2">
      <c r="A42" s="164" t="s">
        <v>138</v>
      </c>
      <c r="B42" s="164"/>
      <c r="C42" s="164"/>
      <c r="D42" s="164"/>
      <c r="E42" s="164"/>
      <c r="F42" s="164"/>
      <c r="G42" s="164"/>
      <c r="H42" s="164"/>
      <c r="I42" s="33"/>
    </row>
    <row r="43" spans="1:9" ht="16.5" customHeight="1" x14ac:dyDescent="0.2">
      <c r="A43" s="3">
        <v>1</v>
      </c>
      <c r="B43" s="93" t="s">
        <v>61</v>
      </c>
      <c r="C43" s="126" t="s">
        <v>62</v>
      </c>
      <c r="D43" s="3">
        <v>1</v>
      </c>
      <c r="E43" s="3">
        <v>1</v>
      </c>
      <c r="F43" s="126">
        <v>450</v>
      </c>
      <c r="G43" s="5">
        <f>E43*F43</f>
        <v>450</v>
      </c>
      <c r="H43" s="5">
        <f>G43*D43</f>
        <v>450</v>
      </c>
      <c r="I43" s="33"/>
    </row>
    <row r="44" spans="1:9" ht="15.75" customHeight="1" x14ac:dyDescent="0.2">
      <c r="A44" s="3">
        <v>2</v>
      </c>
      <c r="B44" s="93" t="s">
        <v>63</v>
      </c>
      <c r="C44" s="126" t="s">
        <v>64</v>
      </c>
      <c r="D44" s="3">
        <v>1</v>
      </c>
      <c r="E44" s="3">
        <v>1</v>
      </c>
      <c r="F44" s="126">
        <v>450</v>
      </c>
      <c r="G44" s="5">
        <f t="shared" ref="G44:G71" si="2">E44*F44</f>
        <v>450</v>
      </c>
      <c r="H44" s="5">
        <f t="shared" ref="H44:H71" si="3">G44*D44</f>
        <v>450</v>
      </c>
      <c r="I44" s="33"/>
    </row>
    <row r="45" spans="1:9" ht="15.75" customHeight="1" x14ac:dyDescent="0.2">
      <c r="A45" s="3">
        <v>3</v>
      </c>
      <c r="B45" s="127" t="s">
        <v>8</v>
      </c>
      <c r="C45" s="99" t="s">
        <v>9</v>
      </c>
      <c r="D45" s="3">
        <v>1</v>
      </c>
      <c r="E45" s="3">
        <v>2</v>
      </c>
      <c r="F45" s="126">
        <v>450</v>
      </c>
      <c r="G45" s="5">
        <f t="shared" si="2"/>
        <v>900</v>
      </c>
      <c r="H45" s="5">
        <f t="shared" si="3"/>
        <v>900</v>
      </c>
      <c r="I45" s="33"/>
    </row>
    <row r="46" spans="1:9" ht="15" customHeight="1" x14ac:dyDescent="0.2">
      <c r="A46" s="3">
        <v>4</v>
      </c>
      <c r="B46" s="128" t="s">
        <v>6</v>
      </c>
      <c r="C46" s="100" t="s">
        <v>7</v>
      </c>
      <c r="D46" s="3">
        <v>1</v>
      </c>
      <c r="E46" s="3">
        <v>2</v>
      </c>
      <c r="F46" s="126">
        <v>450</v>
      </c>
      <c r="G46" s="5">
        <f t="shared" si="2"/>
        <v>900</v>
      </c>
      <c r="H46" s="5">
        <f t="shared" si="3"/>
        <v>900</v>
      </c>
      <c r="I46" s="33"/>
    </row>
    <row r="47" spans="1:9" ht="14.25" customHeight="1" x14ac:dyDescent="0.2">
      <c r="A47" s="154">
        <v>5</v>
      </c>
      <c r="B47" s="46" t="s">
        <v>197</v>
      </c>
      <c r="C47" s="44" t="s">
        <v>198</v>
      </c>
      <c r="D47" s="148">
        <v>0.7</v>
      </c>
      <c r="E47" s="151">
        <v>10</v>
      </c>
      <c r="F47" s="206">
        <v>800</v>
      </c>
      <c r="G47" s="203">
        <f t="shared" si="2"/>
        <v>8000</v>
      </c>
      <c r="H47" s="203">
        <f t="shared" si="3"/>
        <v>5600</v>
      </c>
      <c r="I47" s="33"/>
    </row>
    <row r="48" spans="1:9" ht="15" customHeight="1" x14ac:dyDescent="0.2">
      <c r="A48" s="155"/>
      <c r="B48" s="47" t="s">
        <v>294</v>
      </c>
      <c r="C48" s="45" t="s">
        <v>206</v>
      </c>
      <c r="D48" s="149"/>
      <c r="E48" s="152"/>
      <c r="F48" s="207"/>
      <c r="G48" s="204"/>
      <c r="H48" s="204"/>
      <c r="I48" s="33"/>
    </row>
    <row r="49" spans="1:9" ht="13.5" customHeight="1" x14ac:dyDescent="0.2">
      <c r="A49" s="155"/>
      <c r="B49" s="47" t="s">
        <v>200</v>
      </c>
      <c r="C49" s="45" t="s">
        <v>207</v>
      </c>
      <c r="D49" s="149"/>
      <c r="E49" s="152"/>
      <c r="F49" s="207"/>
      <c r="G49" s="204"/>
      <c r="H49" s="204"/>
      <c r="I49" s="33"/>
    </row>
    <row r="50" spans="1:9" ht="13.5" customHeight="1" x14ac:dyDescent="0.2">
      <c r="A50" s="155"/>
      <c r="B50" s="48" t="s">
        <v>201</v>
      </c>
      <c r="C50" s="45" t="s">
        <v>202</v>
      </c>
      <c r="D50" s="149"/>
      <c r="E50" s="152"/>
      <c r="F50" s="207"/>
      <c r="G50" s="204"/>
      <c r="H50" s="204"/>
      <c r="I50" s="33"/>
    </row>
    <row r="51" spans="1:9" ht="13.5" customHeight="1" x14ac:dyDescent="0.2">
      <c r="A51" s="155"/>
      <c r="B51" s="48" t="s">
        <v>119</v>
      </c>
      <c r="C51" s="45" t="s">
        <v>203</v>
      </c>
      <c r="D51" s="149"/>
      <c r="E51" s="152"/>
      <c r="F51" s="207"/>
      <c r="G51" s="204"/>
      <c r="H51" s="204"/>
      <c r="I51" s="33"/>
    </row>
    <row r="52" spans="1:9" ht="14.25" customHeight="1" x14ac:dyDescent="0.2">
      <c r="A52" s="156"/>
      <c r="B52" s="48" t="s">
        <v>204</v>
      </c>
      <c r="C52" s="45" t="s">
        <v>205</v>
      </c>
      <c r="D52" s="150"/>
      <c r="E52" s="153"/>
      <c r="F52" s="208"/>
      <c r="G52" s="205"/>
      <c r="H52" s="205"/>
      <c r="I52" s="33"/>
    </row>
    <row r="53" spans="1:9" ht="12" customHeight="1" x14ac:dyDescent="0.2">
      <c r="A53" s="154">
        <v>6</v>
      </c>
      <c r="B53" s="50" t="s">
        <v>208</v>
      </c>
      <c r="C53" s="52" t="s">
        <v>209</v>
      </c>
      <c r="D53" s="148">
        <v>0.4</v>
      </c>
      <c r="E53" s="151">
        <v>10</v>
      </c>
      <c r="F53" s="206">
        <v>900</v>
      </c>
      <c r="G53" s="203">
        <f t="shared" si="2"/>
        <v>9000</v>
      </c>
      <c r="H53" s="203">
        <f t="shared" si="3"/>
        <v>3600</v>
      </c>
      <c r="I53" s="33"/>
    </row>
    <row r="54" spans="1:9" ht="13.5" customHeight="1" x14ac:dyDescent="0.2">
      <c r="A54" s="155"/>
      <c r="B54" s="51" t="s">
        <v>210</v>
      </c>
      <c r="C54" s="53" t="s">
        <v>211</v>
      </c>
      <c r="D54" s="149"/>
      <c r="E54" s="152"/>
      <c r="F54" s="207"/>
      <c r="G54" s="204"/>
      <c r="H54" s="204"/>
      <c r="I54" s="33"/>
    </row>
    <row r="55" spans="1:9" ht="24.75" customHeight="1" x14ac:dyDescent="0.2">
      <c r="A55" s="155"/>
      <c r="B55" s="51" t="s">
        <v>212</v>
      </c>
      <c r="C55" s="53" t="s">
        <v>214</v>
      </c>
      <c r="D55" s="149"/>
      <c r="E55" s="152"/>
      <c r="F55" s="207"/>
      <c r="G55" s="204"/>
      <c r="H55" s="204"/>
      <c r="I55" s="33"/>
    </row>
    <row r="56" spans="1:9" ht="14.25" customHeight="1" x14ac:dyDescent="0.2">
      <c r="A56" s="156"/>
      <c r="B56" s="51" t="s">
        <v>213</v>
      </c>
      <c r="C56" s="53" t="s">
        <v>215</v>
      </c>
      <c r="D56" s="150"/>
      <c r="E56" s="153"/>
      <c r="F56" s="208"/>
      <c r="G56" s="205"/>
      <c r="H56" s="205"/>
      <c r="I56" s="33"/>
    </row>
    <row r="57" spans="1:9" ht="15.75" customHeight="1" x14ac:dyDescent="0.2">
      <c r="A57" s="154">
        <v>7</v>
      </c>
      <c r="B57" s="50" t="s">
        <v>216</v>
      </c>
      <c r="C57" s="52" t="s">
        <v>217</v>
      </c>
      <c r="D57" s="151">
        <v>0.9</v>
      </c>
      <c r="E57" s="151">
        <v>10</v>
      </c>
      <c r="F57" s="206">
        <v>414</v>
      </c>
      <c r="G57" s="203">
        <f t="shared" si="2"/>
        <v>4140</v>
      </c>
      <c r="H57" s="203">
        <f t="shared" si="3"/>
        <v>3726</v>
      </c>
      <c r="I57" s="33"/>
    </row>
    <row r="58" spans="1:9" ht="15.75" customHeight="1" x14ac:dyDescent="0.2">
      <c r="A58" s="155"/>
      <c r="B58" s="51" t="s">
        <v>218</v>
      </c>
      <c r="C58" s="53" t="s">
        <v>219</v>
      </c>
      <c r="D58" s="152"/>
      <c r="E58" s="152"/>
      <c r="F58" s="207"/>
      <c r="G58" s="204"/>
      <c r="H58" s="204"/>
      <c r="I58" s="33"/>
    </row>
    <row r="59" spans="1:9" ht="15.75" customHeight="1" x14ac:dyDescent="0.2">
      <c r="A59" s="155"/>
      <c r="B59" s="51" t="s">
        <v>220</v>
      </c>
      <c r="C59" s="53" t="s">
        <v>221</v>
      </c>
      <c r="D59" s="152"/>
      <c r="E59" s="152"/>
      <c r="F59" s="207"/>
      <c r="G59" s="204"/>
      <c r="H59" s="204"/>
      <c r="I59" s="33"/>
    </row>
    <row r="60" spans="1:9" ht="15.75" customHeight="1" x14ac:dyDescent="0.2">
      <c r="A60" s="155"/>
      <c r="B60" s="51" t="s">
        <v>222</v>
      </c>
      <c r="C60" s="53" t="s">
        <v>227</v>
      </c>
      <c r="D60" s="152"/>
      <c r="E60" s="152"/>
      <c r="F60" s="207"/>
      <c r="G60" s="204"/>
      <c r="H60" s="204"/>
      <c r="I60" s="33"/>
    </row>
    <row r="61" spans="1:9" ht="15.75" customHeight="1" x14ac:dyDescent="0.2">
      <c r="A61" s="155"/>
      <c r="B61" s="51" t="s">
        <v>223</v>
      </c>
      <c r="C61" s="53" t="s">
        <v>224</v>
      </c>
      <c r="D61" s="152"/>
      <c r="E61" s="152"/>
      <c r="F61" s="207"/>
      <c r="G61" s="204"/>
      <c r="H61" s="204"/>
      <c r="I61" s="33"/>
    </row>
    <row r="62" spans="1:9" ht="15.75" customHeight="1" x14ac:dyDescent="0.2">
      <c r="A62" s="156"/>
      <c r="B62" s="137" t="s">
        <v>225</v>
      </c>
      <c r="C62" s="106" t="s">
        <v>226</v>
      </c>
      <c r="D62" s="152"/>
      <c r="E62" s="153"/>
      <c r="F62" s="208"/>
      <c r="G62" s="205"/>
      <c r="H62" s="205"/>
      <c r="I62" s="33"/>
    </row>
    <row r="63" spans="1:9" s="55" customFormat="1" ht="15" customHeight="1" x14ac:dyDescent="0.2">
      <c r="A63" s="154">
        <v>8</v>
      </c>
      <c r="B63" s="59" t="s">
        <v>229</v>
      </c>
      <c r="C63" s="56" t="s">
        <v>228</v>
      </c>
      <c r="D63" s="151">
        <v>0.9</v>
      </c>
      <c r="E63" s="151">
        <v>10</v>
      </c>
      <c r="F63" s="206">
        <v>700</v>
      </c>
      <c r="G63" s="203">
        <f t="shared" si="2"/>
        <v>7000</v>
      </c>
      <c r="H63" s="203">
        <f t="shared" si="3"/>
        <v>6300</v>
      </c>
      <c r="I63" s="54"/>
    </row>
    <row r="64" spans="1:9" s="55" customFormat="1" ht="13.5" customHeight="1" x14ac:dyDescent="0.2">
      <c r="A64" s="155"/>
      <c r="B64" s="60" t="s">
        <v>230</v>
      </c>
      <c r="C64" s="57" t="s">
        <v>231</v>
      </c>
      <c r="D64" s="152"/>
      <c r="E64" s="152"/>
      <c r="F64" s="207"/>
      <c r="G64" s="204"/>
      <c r="H64" s="204"/>
      <c r="I64" s="54"/>
    </row>
    <row r="65" spans="1:9" s="55" customFormat="1" ht="15" customHeight="1" x14ac:dyDescent="0.2">
      <c r="A65" s="155"/>
      <c r="B65" s="60" t="s">
        <v>232</v>
      </c>
      <c r="C65" s="57" t="s">
        <v>233</v>
      </c>
      <c r="D65" s="152"/>
      <c r="E65" s="152"/>
      <c r="F65" s="207"/>
      <c r="G65" s="204"/>
      <c r="H65" s="204"/>
      <c r="I65" s="54"/>
    </row>
    <row r="66" spans="1:9" s="55" customFormat="1" ht="15" customHeight="1" x14ac:dyDescent="0.2">
      <c r="A66" s="155"/>
      <c r="B66" s="60" t="s">
        <v>125</v>
      </c>
      <c r="C66" s="57" t="s">
        <v>234</v>
      </c>
      <c r="D66" s="152"/>
      <c r="E66" s="152"/>
      <c r="F66" s="207"/>
      <c r="G66" s="204"/>
      <c r="H66" s="204"/>
      <c r="I66" s="54"/>
    </row>
    <row r="67" spans="1:9" s="55" customFormat="1" ht="15" customHeight="1" x14ac:dyDescent="0.2">
      <c r="A67" s="155"/>
      <c r="B67" s="60" t="s">
        <v>235</v>
      </c>
      <c r="C67" s="57" t="s">
        <v>236</v>
      </c>
      <c r="D67" s="152"/>
      <c r="E67" s="152"/>
      <c r="F67" s="207"/>
      <c r="G67" s="204"/>
      <c r="H67" s="204"/>
      <c r="I67" s="54"/>
    </row>
    <row r="68" spans="1:9" s="55" customFormat="1" ht="15" customHeight="1" x14ac:dyDescent="0.2">
      <c r="A68" s="155"/>
      <c r="B68" s="60" t="s">
        <v>237</v>
      </c>
      <c r="C68" s="57" t="s">
        <v>238</v>
      </c>
      <c r="D68" s="152"/>
      <c r="E68" s="152"/>
      <c r="F68" s="207"/>
      <c r="G68" s="204"/>
      <c r="H68" s="204"/>
      <c r="I68" s="54"/>
    </row>
    <row r="69" spans="1:9" s="55" customFormat="1" ht="24" customHeight="1" x14ac:dyDescent="0.2">
      <c r="A69" s="156"/>
      <c r="B69" s="61" t="s">
        <v>239</v>
      </c>
      <c r="C69" s="58" t="s">
        <v>240</v>
      </c>
      <c r="D69" s="153"/>
      <c r="E69" s="153"/>
      <c r="F69" s="208"/>
      <c r="G69" s="205"/>
      <c r="H69" s="205"/>
      <c r="I69" s="54"/>
    </row>
    <row r="70" spans="1:9" ht="15" customHeight="1" x14ac:dyDescent="0.2">
      <c r="A70" s="3">
        <v>9</v>
      </c>
      <c r="B70" s="95" t="s">
        <v>65</v>
      </c>
      <c r="C70" s="100" t="s">
        <v>66</v>
      </c>
      <c r="D70" s="3">
        <v>0.9</v>
      </c>
      <c r="E70" s="3">
        <v>10</v>
      </c>
      <c r="F70" s="126">
        <v>600</v>
      </c>
      <c r="G70" s="5">
        <f t="shared" si="2"/>
        <v>6000</v>
      </c>
      <c r="H70" s="5">
        <f t="shared" si="3"/>
        <v>5400</v>
      </c>
      <c r="I70" s="33"/>
    </row>
    <row r="71" spans="1:9" ht="14.25" customHeight="1" x14ac:dyDescent="0.2">
      <c r="A71" s="154">
        <v>10</v>
      </c>
      <c r="B71" s="50" t="s">
        <v>241</v>
      </c>
      <c r="C71" s="129" t="s">
        <v>242</v>
      </c>
      <c r="D71" s="151">
        <v>0.7</v>
      </c>
      <c r="E71" s="151">
        <v>10</v>
      </c>
      <c r="F71" s="206">
        <v>400</v>
      </c>
      <c r="G71" s="203">
        <f t="shared" si="2"/>
        <v>4000</v>
      </c>
      <c r="H71" s="203">
        <f t="shared" si="3"/>
        <v>2800</v>
      </c>
      <c r="I71" s="33"/>
    </row>
    <row r="72" spans="1:9" ht="14.25" customHeight="1" x14ac:dyDescent="0.2">
      <c r="A72" s="155"/>
      <c r="B72" s="51" t="s">
        <v>243</v>
      </c>
      <c r="C72" s="130" t="s">
        <v>244</v>
      </c>
      <c r="D72" s="152"/>
      <c r="E72" s="152"/>
      <c r="F72" s="207"/>
      <c r="G72" s="204"/>
      <c r="H72" s="204"/>
      <c r="I72" s="33"/>
    </row>
    <row r="73" spans="1:9" ht="14.25" customHeight="1" x14ac:dyDescent="0.2">
      <c r="A73" s="155"/>
      <c r="B73" s="51" t="s">
        <v>245</v>
      </c>
      <c r="C73" s="130" t="s">
        <v>247</v>
      </c>
      <c r="D73" s="152"/>
      <c r="E73" s="152"/>
      <c r="F73" s="207"/>
      <c r="G73" s="204"/>
      <c r="H73" s="204"/>
      <c r="I73" s="33"/>
    </row>
    <row r="74" spans="1:9" ht="14.25" customHeight="1" x14ac:dyDescent="0.2">
      <c r="A74" s="156"/>
      <c r="B74" s="92" t="s">
        <v>246</v>
      </c>
      <c r="C74" s="131" t="s">
        <v>248</v>
      </c>
      <c r="D74" s="153"/>
      <c r="E74" s="153"/>
      <c r="F74" s="208"/>
      <c r="G74" s="205"/>
      <c r="H74" s="205"/>
      <c r="I74" s="33"/>
    </row>
    <row r="75" spans="1:9" ht="12" customHeight="1" x14ac:dyDescent="0.2">
      <c r="A75" s="123"/>
      <c r="B75" s="124" t="s">
        <v>41</v>
      </c>
      <c r="C75" s="125"/>
      <c r="D75" s="123"/>
      <c r="E75" s="123"/>
      <c r="F75" s="7"/>
      <c r="G75" s="8"/>
      <c r="H75" s="9">
        <f>SUM(H43:H71)</f>
        <v>30126</v>
      </c>
      <c r="I75" s="33"/>
    </row>
    <row r="76" spans="1:9" ht="12" customHeight="1" x14ac:dyDescent="0.2">
      <c r="A76" s="165" t="s">
        <v>139</v>
      </c>
      <c r="B76" s="166"/>
      <c r="C76" s="166"/>
      <c r="D76" s="166"/>
      <c r="E76" s="166"/>
      <c r="F76" s="166"/>
      <c r="G76" s="166"/>
      <c r="H76" s="167"/>
      <c r="I76" s="33"/>
    </row>
    <row r="77" spans="1:9" ht="15" customHeight="1" x14ac:dyDescent="0.2">
      <c r="A77" s="3">
        <v>1</v>
      </c>
      <c r="B77" s="93" t="s">
        <v>67</v>
      </c>
      <c r="C77" s="132" t="s">
        <v>68</v>
      </c>
      <c r="D77" s="3">
        <v>1</v>
      </c>
      <c r="E77" s="3">
        <v>1</v>
      </c>
      <c r="F77" s="126">
        <v>450</v>
      </c>
      <c r="G77" s="5">
        <f>E77*F77</f>
        <v>450</v>
      </c>
      <c r="H77" s="5">
        <f>G77*D77</f>
        <v>450</v>
      </c>
      <c r="I77" s="33"/>
    </row>
    <row r="78" spans="1:9" ht="15" customHeight="1" x14ac:dyDescent="0.2">
      <c r="A78" s="3">
        <v>2</v>
      </c>
      <c r="B78" s="93" t="s">
        <v>69</v>
      </c>
      <c r="C78" s="132" t="s">
        <v>70</v>
      </c>
      <c r="D78" s="3">
        <v>1</v>
      </c>
      <c r="E78" s="3">
        <v>1</v>
      </c>
      <c r="F78" s="126">
        <v>450</v>
      </c>
      <c r="G78" s="5">
        <f t="shared" ref="G78:G91" si="4">E78*F78</f>
        <v>450</v>
      </c>
      <c r="H78" s="5">
        <f t="shared" ref="H78:H91" si="5">G78*D78</f>
        <v>450</v>
      </c>
      <c r="I78" s="33"/>
    </row>
    <row r="79" spans="1:9" ht="15" customHeight="1" x14ac:dyDescent="0.2">
      <c r="A79" s="3">
        <v>3</v>
      </c>
      <c r="B79" s="93" t="s">
        <v>71</v>
      </c>
      <c r="C79" s="99" t="s">
        <v>72</v>
      </c>
      <c r="D79" s="3">
        <v>1</v>
      </c>
      <c r="E79" s="3">
        <v>1</v>
      </c>
      <c r="F79" s="126">
        <v>520</v>
      </c>
      <c r="G79" s="5">
        <f t="shared" si="4"/>
        <v>520</v>
      </c>
      <c r="H79" s="5">
        <f t="shared" si="5"/>
        <v>520</v>
      </c>
      <c r="I79" s="33"/>
    </row>
    <row r="80" spans="1:9" ht="15" customHeight="1" x14ac:dyDescent="0.2">
      <c r="A80" s="3">
        <v>4</v>
      </c>
      <c r="B80" s="93" t="s">
        <v>73</v>
      </c>
      <c r="C80" s="99" t="s">
        <v>74</v>
      </c>
      <c r="D80" s="3">
        <v>1</v>
      </c>
      <c r="E80" s="3">
        <v>1</v>
      </c>
      <c r="F80" s="126">
        <v>520</v>
      </c>
      <c r="G80" s="5">
        <f t="shared" si="4"/>
        <v>520</v>
      </c>
      <c r="H80" s="5">
        <f t="shared" si="5"/>
        <v>520</v>
      </c>
      <c r="I80" s="33"/>
    </row>
    <row r="81" spans="1:9" ht="15.75" customHeight="1" x14ac:dyDescent="0.2">
      <c r="A81" s="3">
        <v>5</v>
      </c>
      <c r="B81" s="94" t="s">
        <v>6</v>
      </c>
      <c r="C81" s="98" t="s">
        <v>7</v>
      </c>
      <c r="D81" s="3">
        <v>1</v>
      </c>
      <c r="E81" s="3">
        <v>2</v>
      </c>
      <c r="F81" s="126">
        <v>450</v>
      </c>
      <c r="G81" s="5">
        <f t="shared" si="4"/>
        <v>900</v>
      </c>
      <c r="H81" s="5">
        <f t="shared" si="5"/>
        <v>900</v>
      </c>
      <c r="I81" s="33"/>
    </row>
    <row r="82" spans="1:9" ht="24.75" customHeight="1" x14ac:dyDescent="0.2">
      <c r="A82" s="3">
        <v>6</v>
      </c>
      <c r="B82" s="95" t="s">
        <v>75</v>
      </c>
      <c r="C82" s="100" t="s">
        <v>76</v>
      </c>
      <c r="D82" s="3">
        <v>0.8</v>
      </c>
      <c r="E82" s="3">
        <v>10</v>
      </c>
      <c r="F82" s="126">
        <v>600</v>
      </c>
      <c r="G82" s="5">
        <f t="shared" si="4"/>
        <v>6000</v>
      </c>
      <c r="H82" s="5">
        <f t="shared" si="5"/>
        <v>4800</v>
      </c>
      <c r="I82" s="33"/>
    </row>
    <row r="83" spans="1:9" ht="12" customHeight="1" x14ac:dyDescent="0.2">
      <c r="A83" s="154">
        <v>7</v>
      </c>
      <c r="B83" s="59" t="s">
        <v>251</v>
      </c>
      <c r="C83" s="63" t="s">
        <v>252</v>
      </c>
      <c r="D83" s="151">
        <v>0.7</v>
      </c>
      <c r="E83" s="151">
        <v>10</v>
      </c>
      <c r="F83" s="209">
        <v>800</v>
      </c>
      <c r="G83" s="194">
        <f t="shared" si="4"/>
        <v>8000</v>
      </c>
      <c r="H83" s="194">
        <f t="shared" si="5"/>
        <v>5600</v>
      </c>
      <c r="I83" s="33"/>
    </row>
    <row r="84" spans="1:9" ht="12" customHeight="1" x14ac:dyDescent="0.2">
      <c r="A84" s="156"/>
      <c r="B84" s="60" t="s">
        <v>249</v>
      </c>
      <c r="C84" s="64" t="s">
        <v>250</v>
      </c>
      <c r="D84" s="153"/>
      <c r="E84" s="153"/>
      <c r="F84" s="210"/>
      <c r="G84" s="195"/>
      <c r="H84" s="195"/>
      <c r="I84" s="33"/>
    </row>
    <row r="85" spans="1:9" ht="13.5" customHeight="1" x14ac:dyDescent="0.2">
      <c r="A85" s="151">
        <v>8</v>
      </c>
      <c r="B85" s="62" t="s">
        <v>253</v>
      </c>
      <c r="C85" s="41" t="s">
        <v>255</v>
      </c>
      <c r="D85" s="151">
        <v>0.4</v>
      </c>
      <c r="E85" s="151">
        <v>10</v>
      </c>
      <c r="F85" s="209">
        <v>900</v>
      </c>
      <c r="G85" s="194">
        <f t="shared" si="4"/>
        <v>9000</v>
      </c>
      <c r="H85" s="194">
        <f t="shared" si="5"/>
        <v>3600</v>
      </c>
      <c r="I85" s="33"/>
    </row>
    <row r="86" spans="1:9" ht="14.25" customHeight="1" x14ac:dyDescent="0.2">
      <c r="A86" s="153"/>
      <c r="B86" s="65" t="s">
        <v>84</v>
      </c>
      <c r="C86" s="42" t="s">
        <v>254</v>
      </c>
      <c r="D86" s="153"/>
      <c r="E86" s="153"/>
      <c r="F86" s="210"/>
      <c r="G86" s="195"/>
      <c r="H86" s="195"/>
      <c r="I86" s="33"/>
    </row>
    <row r="87" spans="1:9" ht="26.25" customHeight="1" x14ac:dyDescent="0.2">
      <c r="A87" s="154">
        <v>9</v>
      </c>
      <c r="B87" s="59" t="s">
        <v>256</v>
      </c>
      <c r="C87" s="41" t="s">
        <v>174</v>
      </c>
      <c r="D87" s="151">
        <v>0.9</v>
      </c>
      <c r="E87" s="151">
        <v>10</v>
      </c>
      <c r="F87" s="209">
        <v>414</v>
      </c>
      <c r="G87" s="194">
        <f t="shared" si="4"/>
        <v>4140</v>
      </c>
      <c r="H87" s="194">
        <f t="shared" si="5"/>
        <v>3726</v>
      </c>
      <c r="I87" s="33"/>
    </row>
    <row r="88" spans="1:9" ht="15" customHeight="1" x14ac:dyDescent="0.2">
      <c r="A88" s="156"/>
      <c r="B88" s="61" t="s">
        <v>188</v>
      </c>
      <c r="C88" s="43" t="s">
        <v>257</v>
      </c>
      <c r="D88" s="153"/>
      <c r="E88" s="153"/>
      <c r="F88" s="210"/>
      <c r="G88" s="195"/>
      <c r="H88" s="195"/>
      <c r="I88" s="33"/>
    </row>
    <row r="89" spans="1:9" ht="13.5" customHeight="1" x14ac:dyDescent="0.2">
      <c r="A89" s="3">
        <v>10</v>
      </c>
      <c r="B89" s="96" t="s">
        <v>77</v>
      </c>
      <c r="C89" s="133" t="s">
        <v>78</v>
      </c>
      <c r="D89" s="3">
        <v>0.8</v>
      </c>
      <c r="E89" s="3">
        <v>10</v>
      </c>
      <c r="F89" s="134">
        <v>800</v>
      </c>
      <c r="G89" s="5">
        <f t="shared" si="4"/>
        <v>8000</v>
      </c>
      <c r="H89" s="5">
        <f t="shared" si="5"/>
        <v>6400</v>
      </c>
      <c r="I89" s="33"/>
    </row>
    <row r="90" spans="1:9" ht="12" customHeight="1" x14ac:dyDescent="0.2">
      <c r="A90" s="3">
        <v>11</v>
      </c>
      <c r="B90" s="97" t="s">
        <v>143</v>
      </c>
      <c r="C90" s="132" t="s">
        <v>79</v>
      </c>
      <c r="D90" s="3">
        <v>0.9</v>
      </c>
      <c r="E90" s="3">
        <v>10</v>
      </c>
      <c r="F90" s="126">
        <v>700</v>
      </c>
      <c r="G90" s="5">
        <f t="shared" si="4"/>
        <v>7000</v>
      </c>
      <c r="H90" s="5">
        <f t="shared" si="5"/>
        <v>6300</v>
      </c>
      <c r="I90" s="33"/>
    </row>
    <row r="91" spans="1:9" ht="13.5" customHeight="1" x14ac:dyDescent="0.2">
      <c r="A91" s="3">
        <v>12</v>
      </c>
      <c r="B91" s="97" t="s">
        <v>80</v>
      </c>
      <c r="C91" s="132" t="s">
        <v>81</v>
      </c>
      <c r="D91" s="3">
        <v>0.8</v>
      </c>
      <c r="E91" s="3">
        <v>10</v>
      </c>
      <c r="F91" s="126">
        <v>600</v>
      </c>
      <c r="G91" s="5">
        <f t="shared" si="4"/>
        <v>6000</v>
      </c>
      <c r="H91" s="5">
        <f t="shared" si="5"/>
        <v>4800</v>
      </c>
      <c r="I91" s="33"/>
    </row>
    <row r="92" spans="1:9" ht="12.75" customHeight="1" x14ac:dyDescent="0.2">
      <c r="A92" s="123"/>
      <c r="B92" s="135" t="s">
        <v>41</v>
      </c>
      <c r="C92" s="135"/>
      <c r="D92" s="135"/>
      <c r="E92" s="135"/>
      <c r="F92" s="135"/>
      <c r="G92" s="11"/>
      <c r="H92" s="11">
        <f>SUM(H76:H91)</f>
        <v>38066</v>
      </c>
      <c r="I92" s="33"/>
    </row>
    <row r="93" spans="1:9" ht="13.5" customHeight="1" x14ac:dyDescent="0.2">
      <c r="A93" s="168" t="s">
        <v>142</v>
      </c>
      <c r="B93" s="169"/>
      <c r="C93" s="169"/>
      <c r="D93" s="169"/>
      <c r="E93" s="169"/>
      <c r="F93" s="169"/>
      <c r="G93" s="169"/>
      <c r="H93" s="170"/>
      <c r="I93" s="33"/>
    </row>
    <row r="94" spans="1:9" ht="13.5" customHeight="1" x14ac:dyDescent="0.2">
      <c r="A94" s="3">
        <v>1</v>
      </c>
      <c r="B94" s="93" t="s">
        <v>4</v>
      </c>
      <c r="C94" s="98" t="s">
        <v>5</v>
      </c>
      <c r="D94" s="3">
        <v>1</v>
      </c>
      <c r="E94" s="3">
        <v>1</v>
      </c>
      <c r="F94" s="126">
        <v>450</v>
      </c>
      <c r="G94" s="5">
        <f>E94*F94</f>
        <v>450</v>
      </c>
      <c r="H94" s="5">
        <f>G94*D94</f>
        <v>450</v>
      </c>
      <c r="I94" s="33"/>
    </row>
    <row r="95" spans="1:9" ht="15.75" customHeight="1" x14ac:dyDescent="0.2">
      <c r="A95" s="3">
        <v>2</v>
      </c>
      <c r="B95" s="93" t="s">
        <v>29</v>
      </c>
      <c r="C95" s="98" t="s">
        <v>30</v>
      </c>
      <c r="D95" s="3">
        <v>1</v>
      </c>
      <c r="E95" s="3">
        <v>1</v>
      </c>
      <c r="F95" s="126">
        <v>450</v>
      </c>
      <c r="G95" s="5">
        <f t="shared" ref="G95:G103" si="6">E95*F95</f>
        <v>450</v>
      </c>
      <c r="H95" s="5">
        <f t="shared" ref="H95:H103" si="7">G95*D95</f>
        <v>450</v>
      </c>
      <c r="I95" s="33"/>
    </row>
    <row r="96" spans="1:9" ht="15.75" customHeight="1" x14ac:dyDescent="0.2">
      <c r="A96" s="3">
        <v>3</v>
      </c>
      <c r="B96" s="93" t="s">
        <v>71</v>
      </c>
      <c r="C96" s="99" t="s">
        <v>72</v>
      </c>
      <c r="D96" s="3">
        <v>1</v>
      </c>
      <c r="E96" s="3">
        <v>1</v>
      </c>
      <c r="F96" s="126">
        <v>520</v>
      </c>
      <c r="G96" s="5">
        <f t="shared" si="6"/>
        <v>520</v>
      </c>
      <c r="H96" s="5">
        <f t="shared" si="7"/>
        <v>520</v>
      </c>
      <c r="I96" s="33"/>
    </row>
    <row r="97" spans="1:9" ht="15.75" customHeight="1" x14ac:dyDescent="0.2">
      <c r="A97" s="3">
        <v>4</v>
      </c>
      <c r="B97" s="93" t="s">
        <v>73</v>
      </c>
      <c r="C97" s="99" t="s">
        <v>74</v>
      </c>
      <c r="D97" s="3">
        <v>1</v>
      </c>
      <c r="E97" s="3">
        <v>1</v>
      </c>
      <c r="F97" s="126">
        <v>520</v>
      </c>
      <c r="G97" s="5">
        <f t="shared" si="6"/>
        <v>520</v>
      </c>
      <c r="H97" s="5">
        <f t="shared" si="7"/>
        <v>520</v>
      </c>
      <c r="I97" s="33"/>
    </row>
    <row r="98" spans="1:9" ht="15.75" customHeight="1" x14ac:dyDescent="0.2">
      <c r="A98" s="3">
        <v>5</v>
      </c>
      <c r="B98" s="94" t="s">
        <v>6</v>
      </c>
      <c r="C98" s="98" t="s">
        <v>7</v>
      </c>
      <c r="D98" s="3">
        <v>1</v>
      </c>
      <c r="E98" s="3">
        <v>2</v>
      </c>
      <c r="F98" s="126">
        <v>450</v>
      </c>
      <c r="G98" s="5">
        <f t="shared" si="6"/>
        <v>900</v>
      </c>
      <c r="H98" s="5">
        <f t="shared" si="7"/>
        <v>900</v>
      </c>
      <c r="I98" s="33"/>
    </row>
    <row r="99" spans="1:9" ht="13.5" customHeight="1" x14ac:dyDescent="0.2">
      <c r="A99" s="3">
        <v>6</v>
      </c>
      <c r="B99" s="46" t="s">
        <v>82</v>
      </c>
      <c r="C99" s="100" t="s">
        <v>83</v>
      </c>
      <c r="D99" s="3">
        <v>0.8</v>
      </c>
      <c r="E99" s="3">
        <v>10</v>
      </c>
      <c r="F99" s="132">
        <v>600</v>
      </c>
      <c r="G99" s="5">
        <f t="shared" si="6"/>
        <v>6000</v>
      </c>
      <c r="H99" s="5">
        <f t="shared" si="7"/>
        <v>4800</v>
      </c>
      <c r="I99" s="33"/>
    </row>
    <row r="100" spans="1:9" ht="11.25" customHeight="1" x14ac:dyDescent="0.2">
      <c r="A100" s="154">
        <v>7</v>
      </c>
      <c r="B100" s="62" t="s">
        <v>258</v>
      </c>
      <c r="C100" s="67" t="s">
        <v>180</v>
      </c>
      <c r="D100" s="151">
        <v>0.7</v>
      </c>
      <c r="E100" s="151">
        <v>10</v>
      </c>
      <c r="F100" s="126">
        <v>500</v>
      </c>
      <c r="G100" s="5">
        <f t="shared" si="6"/>
        <v>5000</v>
      </c>
      <c r="H100" s="5">
        <f t="shared" si="7"/>
        <v>3500</v>
      </c>
      <c r="I100" s="33"/>
    </row>
    <row r="101" spans="1:9" ht="12" customHeight="1" x14ac:dyDescent="0.2">
      <c r="A101" s="156"/>
      <c r="B101" s="40" t="s">
        <v>160</v>
      </c>
      <c r="C101" s="49" t="s">
        <v>161</v>
      </c>
      <c r="D101" s="153"/>
      <c r="E101" s="153"/>
      <c r="F101" s="126"/>
      <c r="G101" s="5"/>
      <c r="H101" s="5"/>
      <c r="I101" s="33"/>
    </row>
    <row r="102" spans="1:9" ht="15" customHeight="1" x14ac:dyDescent="0.2">
      <c r="A102" s="3">
        <v>8</v>
      </c>
      <c r="B102" s="48" t="s">
        <v>84</v>
      </c>
      <c r="C102" s="42" t="s">
        <v>259</v>
      </c>
      <c r="D102" s="136">
        <v>0.4</v>
      </c>
      <c r="E102" s="52">
        <v>10</v>
      </c>
      <c r="F102" s="126">
        <v>500</v>
      </c>
      <c r="G102" s="5">
        <f t="shared" si="6"/>
        <v>5000</v>
      </c>
      <c r="H102" s="5">
        <f t="shared" si="7"/>
        <v>2000</v>
      </c>
      <c r="I102" s="33"/>
    </row>
    <row r="103" spans="1:9" ht="25.5" customHeight="1" x14ac:dyDescent="0.2">
      <c r="A103" s="154">
        <v>9</v>
      </c>
      <c r="B103" s="59" t="s">
        <v>260</v>
      </c>
      <c r="C103" s="101" t="s">
        <v>174</v>
      </c>
      <c r="D103" s="154">
        <v>0.9</v>
      </c>
      <c r="E103" s="151">
        <v>10</v>
      </c>
      <c r="F103" s="206">
        <v>414</v>
      </c>
      <c r="G103" s="203">
        <f t="shared" si="6"/>
        <v>4140</v>
      </c>
      <c r="H103" s="203">
        <f t="shared" si="7"/>
        <v>3726</v>
      </c>
      <c r="I103" s="33"/>
    </row>
    <row r="104" spans="1:9" ht="14.25" customHeight="1" x14ac:dyDescent="0.2">
      <c r="A104" s="156"/>
      <c r="B104" s="61" t="s">
        <v>261</v>
      </c>
      <c r="C104" s="102" t="s">
        <v>262</v>
      </c>
      <c r="D104" s="156"/>
      <c r="E104" s="153"/>
      <c r="F104" s="208"/>
      <c r="G104" s="205"/>
      <c r="H104" s="205"/>
      <c r="I104" s="33"/>
    </row>
    <row r="105" spans="1:9" ht="13.5" customHeight="1" x14ac:dyDescent="0.2">
      <c r="A105" s="123"/>
      <c r="B105" s="124" t="s">
        <v>41</v>
      </c>
      <c r="C105" s="124"/>
      <c r="D105" s="124"/>
      <c r="E105" s="124"/>
      <c r="F105" s="135"/>
      <c r="G105" s="11"/>
      <c r="H105" s="11">
        <f>SUM(H93:H103)</f>
        <v>16866</v>
      </c>
      <c r="I105" s="33"/>
    </row>
    <row r="106" spans="1:9" ht="12.75" customHeight="1" x14ac:dyDescent="0.2">
      <c r="A106" s="171" t="s">
        <v>140</v>
      </c>
      <c r="B106" s="171"/>
      <c r="C106" s="171"/>
      <c r="D106" s="171"/>
      <c r="E106" s="171"/>
      <c r="F106" s="171"/>
      <c r="G106" s="171"/>
      <c r="H106" s="171"/>
    </row>
    <row r="107" spans="1:9" x14ac:dyDescent="0.2">
      <c r="A107" s="3">
        <v>1</v>
      </c>
      <c r="B107" s="103" t="s">
        <v>4</v>
      </c>
      <c r="C107" s="3" t="s">
        <v>5</v>
      </c>
      <c r="D107" s="3">
        <v>1</v>
      </c>
      <c r="E107" s="3">
        <v>1</v>
      </c>
      <c r="F107" s="109">
        <v>450</v>
      </c>
      <c r="G107" s="110">
        <f>E107*F107</f>
        <v>450</v>
      </c>
      <c r="H107" s="110">
        <f>G107*D107</f>
        <v>450</v>
      </c>
    </row>
    <row r="108" spans="1:9" x14ac:dyDescent="0.2">
      <c r="A108" s="3">
        <v>2</v>
      </c>
      <c r="B108" s="103" t="s">
        <v>29</v>
      </c>
      <c r="C108" s="3" t="s">
        <v>30</v>
      </c>
      <c r="D108" s="3">
        <v>1</v>
      </c>
      <c r="E108" s="3">
        <v>2</v>
      </c>
      <c r="F108" s="109">
        <v>450</v>
      </c>
      <c r="G108" s="110">
        <f t="shared" ref="G108:G121" si="8">E108*F108</f>
        <v>900</v>
      </c>
      <c r="H108" s="110">
        <f t="shared" ref="H108:H121" si="9">G108*D108</f>
        <v>900</v>
      </c>
    </row>
    <row r="109" spans="1:9" x14ac:dyDescent="0.2">
      <c r="A109" s="3">
        <v>3</v>
      </c>
      <c r="B109" s="103" t="s">
        <v>6</v>
      </c>
      <c r="C109" s="3" t="s">
        <v>7</v>
      </c>
      <c r="D109" s="3">
        <v>1</v>
      </c>
      <c r="E109" s="3">
        <v>2</v>
      </c>
      <c r="F109" s="109">
        <v>450</v>
      </c>
      <c r="G109" s="110">
        <f t="shared" si="8"/>
        <v>900</v>
      </c>
      <c r="H109" s="110">
        <f t="shared" si="9"/>
        <v>900</v>
      </c>
    </row>
    <row r="110" spans="1:9" x14ac:dyDescent="0.2">
      <c r="A110" s="3">
        <v>4</v>
      </c>
      <c r="B110" s="103" t="s">
        <v>8</v>
      </c>
      <c r="C110" s="3" t="s">
        <v>9</v>
      </c>
      <c r="D110" s="3">
        <v>1</v>
      </c>
      <c r="E110" s="3">
        <v>1</v>
      </c>
      <c r="F110" s="109">
        <v>450</v>
      </c>
      <c r="G110" s="110">
        <f t="shared" si="8"/>
        <v>450</v>
      </c>
      <c r="H110" s="110">
        <f t="shared" si="9"/>
        <v>450</v>
      </c>
    </row>
    <row r="111" spans="1:9" x14ac:dyDescent="0.2">
      <c r="A111" s="3">
        <v>5</v>
      </c>
      <c r="B111" s="103" t="s">
        <v>22</v>
      </c>
      <c r="C111" s="3" t="s">
        <v>10</v>
      </c>
      <c r="D111" s="3">
        <v>0.3</v>
      </c>
      <c r="E111" s="3">
        <v>1</v>
      </c>
      <c r="F111" s="109">
        <v>450</v>
      </c>
      <c r="G111" s="110">
        <f>E111*F111</f>
        <v>450</v>
      </c>
      <c r="H111" s="110">
        <f t="shared" si="9"/>
        <v>135</v>
      </c>
    </row>
    <row r="112" spans="1:9" ht="14.25" customHeight="1" x14ac:dyDescent="0.2">
      <c r="A112" s="3">
        <v>6</v>
      </c>
      <c r="B112" s="103" t="s">
        <v>23</v>
      </c>
      <c r="C112" s="3" t="s">
        <v>11</v>
      </c>
      <c r="D112" s="3">
        <v>0.3</v>
      </c>
      <c r="E112" s="3">
        <v>1</v>
      </c>
      <c r="F112" s="109">
        <v>450</v>
      </c>
      <c r="G112" s="110">
        <f>E112*F112</f>
        <v>450</v>
      </c>
      <c r="H112" s="110">
        <f t="shared" si="9"/>
        <v>135</v>
      </c>
    </row>
    <row r="113" spans="1:8" ht="12.75" customHeight="1" x14ac:dyDescent="0.2">
      <c r="A113" s="3">
        <v>7</v>
      </c>
      <c r="B113" s="103" t="s">
        <v>24</v>
      </c>
      <c r="C113" s="3" t="s">
        <v>12</v>
      </c>
      <c r="D113" s="3">
        <v>1</v>
      </c>
      <c r="E113" s="3">
        <v>10</v>
      </c>
      <c r="F113" s="109">
        <v>700</v>
      </c>
      <c r="G113" s="110">
        <f t="shared" si="8"/>
        <v>7000</v>
      </c>
      <c r="H113" s="110">
        <f>G113*D113</f>
        <v>7000</v>
      </c>
    </row>
    <row r="114" spans="1:8" ht="24.75" customHeight="1" x14ac:dyDescent="0.2">
      <c r="A114" s="3">
        <v>8</v>
      </c>
      <c r="B114" s="103" t="s">
        <v>293</v>
      </c>
      <c r="C114" s="3" t="s">
        <v>13</v>
      </c>
      <c r="D114" s="3">
        <v>1</v>
      </c>
      <c r="E114" s="3">
        <v>10</v>
      </c>
      <c r="F114" s="109">
        <v>700</v>
      </c>
      <c r="G114" s="110">
        <f t="shared" si="8"/>
        <v>7000</v>
      </c>
      <c r="H114" s="110">
        <f t="shared" si="9"/>
        <v>7000</v>
      </c>
    </row>
    <row r="115" spans="1:8" ht="26.25" customHeight="1" x14ac:dyDescent="0.2">
      <c r="A115" s="2">
        <v>9</v>
      </c>
      <c r="B115" s="89" t="s">
        <v>14</v>
      </c>
      <c r="C115" s="52" t="s">
        <v>15</v>
      </c>
      <c r="D115" s="2">
        <v>0.7</v>
      </c>
      <c r="E115" s="2">
        <v>10</v>
      </c>
      <c r="F115" s="12">
        <v>400</v>
      </c>
      <c r="G115" s="13">
        <f t="shared" si="8"/>
        <v>4000</v>
      </c>
      <c r="H115" s="13">
        <f t="shared" si="9"/>
        <v>2800</v>
      </c>
    </row>
    <row r="116" spans="1:8" ht="25.5" x14ac:dyDescent="0.2">
      <c r="A116" s="182">
        <v>10</v>
      </c>
      <c r="B116" s="89" t="s">
        <v>25</v>
      </c>
      <c r="C116" s="67" t="s">
        <v>174</v>
      </c>
      <c r="D116" s="184">
        <v>0.5</v>
      </c>
      <c r="E116" s="184">
        <v>10</v>
      </c>
      <c r="F116" s="178">
        <v>414</v>
      </c>
      <c r="G116" s="180">
        <f t="shared" si="8"/>
        <v>4140</v>
      </c>
      <c r="H116" s="180">
        <f t="shared" si="9"/>
        <v>2070</v>
      </c>
    </row>
    <row r="117" spans="1:8" ht="27.75" customHeight="1" x14ac:dyDescent="0.2">
      <c r="A117" s="183"/>
      <c r="B117" s="138" t="s">
        <v>264</v>
      </c>
      <c r="C117" s="86" t="s">
        <v>263</v>
      </c>
      <c r="D117" s="185"/>
      <c r="E117" s="185"/>
      <c r="F117" s="179"/>
      <c r="G117" s="181"/>
      <c r="H117" s="181"/>
    </row>
    <row r="118" spans="1:8" ht="12.75" customHeight="1" x14ac:dyDescent="0.2">
      <c r="A118" s="2">
        <v>11</v>
      </c>
      <c r="B118" s="88" t="s">
        <v>26</v>
      </c>
      <c r="C118" s="104" t="s">
        <v>16</v>
      </c>
      <c r="D118" s="2">
        <v>0.5</v>
      </c>
      <c r="E118" s="2">
        <v>10</v>
      </c>
      <c r="F118" s="12">
        <v>450</v>
      </c>
      <c r="G118" s="13">
        <f t="shared" si="8"/>
        <v>4500</v>
      </c>
      <c r="H118" s="13">
        <f t="shared" si="9"/>
        <v>2250</v>
      </c>
    </row>
    <row r="119" spans="1:8" x14ac:dyDescent="0.2">
      <c r="A119" s="2">
        <v>12</v>
      </c>
      <c r="B119" s="103" t="s">
        <v>17</v>
      </c>
      <c r="C119" s="3" t="s">
        <v>18</v>
      </c>
      <c r="D119" s="2">
        <v>0.7</v>
      </c>
      <c r="E119" s="2">
        <v>10</v>
      </c>
      <c r="F119" s="12">
        <v>400</v>
      </c>
      <c r="G119" s="13">
        <f t="shared" si="8"/>
        <v>4000</v>
      </c>
      <c r="H119" s="13">
        <f t="shared" si="9"/>
        <v>2800</v>
      </c>
    </row>
    <row r="120" spans="1:8" x14ac:dyDescent="0.2">
      <c r="A120" s="2">
        <v>13</v>
      </c>
      <c r="B120" s="89" t="s">
        <v>19</v>
      </c>
      <c r="C120" s="52" t="s">
        <v>20</v>
      </c>
      <c r="D120" s="2">
        <v>0.6</v>
      </c>
      <c r="E120" s="2">
        <v>10</v>
      </c>
      <c r="F120" s="12">
        <v>413</v>
      </c>
      <c r="G120" s="13">
        <f t="shared" si="8"/>
        <v>4130</v>
      </c>
      <c r="H120" s="13">
        <f t="shared" si="9"/>
        <v>2478</v>
      </c>
    </row>
    <row r="121" spans="1:8" x14ac:dyDescent="0.2">
      <c r="A121" s="182">
        <v>14</v>
      </c>
      <c r="B121" s="105" t="s">
        <v>21</v>
      </c>
      <c r="C121" s="52" t="s">
        <v>198</v>
      </c>
      <c r="D121" s="184">
        <v>1</v>
      </c>
      <c r="E121" s="184">
        <v>10</v>
      </c>
      <c r="F121" s="178">
        <v>800</v>
      </c>
      <c r="G121" s="180">
        <f t="shared" si="8"/>
        <v>8000</v>
      </c>
      <c r="H121" s="180">
        <f t="shared" si="9"/>
        <v>8000</v>
      </c>
    </row>
    <row r="122" spans="1:8" x14ac:dyDescent="0.2">
      <c r="A122" s="186"/>
      <c r="B122" s="137" t="s">
        <v>265</v>
      </c>
      <c r="C122" s="106" t="s">
        <v>199</v>
      </c>
      <c r="D122" s="187"/>
      <c r="E122" s="187"/>
      <c r="F122" s="217"/>
      <c r="G122" s="218"/>
      <c r="H122" s="218"/>
    </row>
    <row r="123" spans="1:8" x14ac:dyDescent="0.2">
      <c r="A123" s="186"/>
      <c r="B123" s="137" t="s">
        <v>200</v>
      </c>
      <c r="C123" s="106" t="s">
        <v>207</v>
      </c>
      <c r="D123" s="187"/>
      <c r="E123" s="187"/>
      <c r="F123" s="217"/>
      <c r="G123" s="218"/>
      <c r="H123" s="218"/>
    </row>
    <row r="124" spans="1:8" x14ac:dyDescent="0.2">
      <c r="A124" s="183"/>
      <c r="B124" s="139" t="s">
        <v>267</v>
      </c>
      <c r="C124" s="107" t="s">
        <v>266</v>
      </c>
      <c r="D124" s="185"/>
      <c r="E124" s="185"/>
      <c r="F124" s="179"/>
      <c r="G124" s="181"/>
      <c r="H124" s="181"/>
    </row>
    <row r="125" spans="1:8" x14ac:dyDescent="0.2">
      <c r="A125" s="6"/>
      <c r="B125" s="70" t="s">
        <v>41</v>
      </c>
      <c r="D125" s="6"/>
      <c r="E125" s="6"/>
      <c r="F125" s="14"/>
      <c r="G125" s="15"/>
      <c r="H125" s="15">
        <f>SUM(H107:H121)</f>
        <v>37368</v>
      </c>
    </row>
    <row r="126" spans="1:8" ht="13.5" customHeight="1" x14ac:dyDescent="0.2">
      <c r="A126" s="172" t="s">
        <v>141</v>
      </c>
      <c r="B126" s="172"/>
      <c r="C126" s="172"/>
      <c r="D126" s="172"/>
      <c r="E126" s="172"/>
      <c r="F126" s="172"/>
      <c r="G126" s="172"/>
      <c r="H126" s="172"/>
    </row>
    <row r="127" spans="1:8" x14ac:dyDescent="0.2">
      <c r="A127" s="2">
        <v>1</v>
      </c>
      <c r="B127" s="6" t="s">
        <v>44</v>
      </c>
      <c r="C127" s="2" t="s">
        <v>45</v>
      </c>
      <c r="D127" s="2">
        <v>1</v>
      </c>
      <c r="E127" s="2">
        <v>1</v>
      </c>
      <c r="F127" s="12">
        <v>520</v>
      </c>
      <c r="G127" s="13">
        <f>E127*F127</f>
        <v>520</v>
      </c>
      <c r="H127" s="13">
        <f>G127*D127</f>
        <v>520</v>
      </c>
    </row>
    <row r="128" spans="1:8" x14ac:dyDescent="0.2">
      <c r="A128" s="2">
        <v>2</v>
      </c>
      <c r="B128" s="6" t="s">
        <v>6</v>
      </c>
      <c r="C128" s="2" t="s">
        <v>7</v>
      </c>
      <c r="D128" s="2">
        <v>1</v>
      </c>
      <c r="E128" s="2">
        <v>2</v>
      </c>
      <c r="F128" s="12">
        <v>450</v>
      </c>
      <c r="G128" s="13">
        <f t="shared" ref="G128:G137" si="10">E128*F128</f>
        <v>900</v>
      </c>
      <c r="H128" s="13">
        <f t="shared" ref="H128:H137" si="11">G128*D128</f>
        <v>900</v>
      </c>
    </row>
    <row r="129" spans="1:8" x14ac:dyDescent="0.2">
      <c r="A129" s="2">
        <v>3</v>
      </c>
      <c r="B129" s="6" t="s">
        <v>8</v>
      </c>
      <c r="C129" s="2" t="s">
        <v>9</v>
      </c>
      <c r="D129" s="2">
        <v>1</v>
      </c>
      <c r="E129" s="2">
        <v>1</v>
      </c>
      <c r="F129" s="12">
        <v>450</v>
      </c>
      <c r="G129" s="13">
        <f t="shared" si="10"/>
        <v>450</v>
      </c>
      <c r="H129" s="13">
        <f t="shared" si="11"/>
        <v>450</v>
      </c>
    </row>
    <row r="130" spans="1:8" x14ac:dyDescent="0.2">
      <c r="A130" s="2">
        <v>4</v>
      </c>
      <c r="B130" s="6" t="s">
        <v>46</v>
      </c>
      <c r="C130" s="2" t="s">
        <v>268</v>
      </c>
      <c r="D130" s="2">
        <v>1</v>
      </c>
      <c r="E130" s="2">
        <v>1</v>
      </c>
      <c r="F130" s="12">
        <v>700</v>
      </c>
      <c r="G130" s="13">
        <f t="shared" si="10"/>
        <v>700</v>
      </c>
      <c r="H130" s="13">
        <f t="shared" si="11"/>
        <v>700</v>
      </c>
    </row>
    <row r="131" spans="1:8" x14ac:dyDescent="0.2">
      <c r="A131" s="2">
        <v>5</v>
      </c>
      <c r="B131" s="6" t="s">
        <v>47</v>
      </c>
      <c r="C131" s="2" t="s">
        <v>48</v>
      </c>
      <c r="D131" s="2">
        <v>1</v>
      </c>
      <c r="E131" s="2">
        <v>10</v>
      </c>
      <c r="F131" s="12">
        <v>700</v>
      </c>
      <c r="G131" s="13">
        <f t="shared" si="10"/>
        <v>7000</v>
      </c>
      <c r="H131" s="13">
        <f t="shared" si="11"/>
        <v>7000</v>
      </c>
    </row>
    <row r="132" spans="1:8" x14ac:dyDescent="0.2">
      <c r="A132" s="3">
        <v>6</v>
      </c>
      <c r="B132" s="108" t="s">
        <v>49</v>
      </c>
      <c r="C132" s="3" t="s">
        <v>50</v>
      </c>
      <c r="D132" s="3">
        <v>0.7</v>
      </c>
      <c r="E132" s="3">
        <v>10</v>
      </c>
      <c r="F132" s="109">
        <v>700</v>
      </c>
      <c r="G132" s="110">
        <f t="shared" si="10"/>
        <v>7000</v>
      </c>
      <c r="H132" s="110">
        <f t="shared" si="11"/>
        <v>4900</v>
      </c>
    </row>
    <row r="133" spans="1:8" ht="14.25" customHeight="1" x14ac:dyDescent="0.2">
      <c r="A133" s="3">
        <v>7</v>
      </c>
      <c r="B133" s="103" t="s">
        <v>51</v>
      </c>
      <c r="C133" s="3" t="s">
        <v>52</v>
      </c>
      <c r="D133" s="3">
        <v>1</v>
      </c>
      <c r="E133" s="3">
        <v>10</v>
      </c>
      <c r="F133" s="109">
        <v>700</v>
      </c>
      <c r="G133" s="110">
        <f t="shared" si="10"/>
        <v>7000</v>
      </c>
      <c r="H133" s="110">
        <f t="shared" si="11"/>
        <v>7000</v>
      </c>
    </row>
    <row r="134" spans="1:8" x14ac:dyDescent="0.2">
      <c r="A134" s="3">
        <v>8</v>
      </c>
      <c r="B134" s="103" t="s">
        <v>53</v>
      </c>
      <c r="C134" s="3" t="s">
        <v>54</v>
      </c>
      <c r="D134" s="3">
        <v>0.4</v>
      </c>
      <c r="E134" s="3">
        <v>10</v>
      </c>
      <c r="F134" s="109">
        <v>800</v>
      </c>
      <c r="G134" s="110">
        <f t="shared" si="10"/>
        <v>8000</v>
      </c>
      <c r="H134" s="110">
        <f t="shared" si="11"/>
        <v>3200</v>
      </c>
    </row>
    <row r="135" spans="1:8" x14ac:dyDescent="0.2">
      <c r="A135" s="3">
        <v>9</v>
      </c>
      <c r="B135" s="103" t="s">
        <v>55</v>
      </c>
      <c r="C135" s="3" t="s">
        <v>56</v>
      </c>
      <c r="D135" s="3">
        <v>0.7</v>
      </c>
      <c r="E135" s="3">
        <v>10</v>
      </c>
      <c r="F135" s="109">
        <v>450</v>
      </c>
      <c r="G135" s="110">
        <f t="shared" si="10"/>
        <v>4500</v>
      </c>
      <c r="H135" s="110">
        <f t="shared" si="11"/>
        <v>3150</v>
      </c>
    </row>
    <row r="136" spans="1:8" ht="25.5" x14ac:dyDescent="0.2">
      <c r="A136" s="3">
        <v>10</v>
      </c>
      <c r="B136" s="103" t="s">
        <v>57</v>
      </c>
      <c r="C136" s="3" t="s">
        <v>58</v>
      </c>
      <c r="D136" s="3">
        <v>0.5</v>
      </c>
      <c r="E136" s="3">
        <v>10</v>
      </c>
      <c r="F136" s="109">
        <v>600</v>
      </c>
      <c r="G136" s="110">
        <f t="shared" si="10"/>
        <v>6000</v>
      </c>
      <c r="H136" s="110">
        <f>G136*D136</f>
        <v>3000</v>
      </c>
    </row>
    <row r="137" spans="1:8" ht="11.25" customHeight="1" x14ac:dyDescent="0.2">
      <c r="A137" s="3">
        <v>11</v>
      </c>
      <c r="B137" s="103" t="s">
        <v>59</v>
      </c>
      <c r="C137" s="3" t="s">
        <v>60</v>
      </c>
      <c r="D137" s="3">
        <v>0.5</v>
      </c>
      <c r="E137" s="3">
        <v>10</v>
      </c>
      <c r="F137" s="109">
        <v>400</v>
      </c>
      <c r="G137" s="110">
        <f t="shared" si="10"/>
        <v>4000</v>
      </c>
      <c r="H137" s="110">
        <f t="shared" si="11"/>
        <v>2000</v>
      </c>
    </row>
    <row r="138" spans="1:8" x14ac:dyDescent="0.2">
      <c r="A138" s="103"/>
      <c r="B138" s="111" t="s">
        <v>41</v>
      </c>
      <c r="C138" s="103"/>
      <c r="D138" s="3"/>
      <c r="E138" s="3"/>
      <c r="F138" s="112"/>
      <c r="G138" s="113"/>
      <c r="H138" s="113">
        <f>SUM(H127:H137)</f>
        <v>32820</v>
      </c>
    </row>
    <row r="139" spans="1:8" x14ac:dyDescent="0.2">
      <c r="A139" s="173" t="s">
        <v>154</v>
      </c>
      <c r="B139" s="173"/>
      <c r="C139" s="173"/>
      <c r="D139" s="173"/>
      <c r="E139" s="173"/>
      <c r="F139" s="173"/>
      <c r="G139" s="173"/>
      <c r="H139" s="173"/>
    </row>
    <row r="140" spans="1:8" x14ac:dyDescent="0.2">
      <c r="A140" s="114">
        <v>1</v>
      </c>
      <c r="B140" s="115" t="s">
        <v>85</v>
      </c>
      <c r="C140" s="114" t="s">
        <v>86</v>
      </c>
      <c r="D140" s="114">
        <v>1</v>
      </c>
      <c r="E140" s="114">
        <v>1</v>
      </c>
      <c r="F140" s="17">
        <v>450</v>
      </c>
      <c r="G140" s="116">
        <f>E140*F140</f>
        <v>450</v>
      </c>
      <c r="H140" s="116">
        <f t="shared" ref="H140:H147" si="12">G140*D140</f>
        <v>450</v>
      </c>
    </row>
    <row r="141" spans="1:8" x14ac:dyDescent="0.2">
      <c r="A141" s="114">
        <v>2</v>
      </c>
      <c r="B141" s="115" t="s">
        <v>87</v>
      </c>
      <c r="C141" s="114" t="s">
        <v>88</v>
      </c>
      <c r="D141" s="114">
        <v>1</v>
      </c>
      <c r="E141" s="114">
        <v>2</v>
      </c>
      <c r="F141" s="17">
        <v>450</v>
      </c>
      <c r="G141" s="116">
        <f t="shared" ref="G141:G147" si="13">E141*F141</f>
        <v>900</v>
      </c>
      <c r="H141" s="116">
        <f t="shared" si="12"/>
        <v>900</v>
      </c>
    </row>
    <row r="142" spans="1:8" x14ac:dyDescent="0.2">
      <c r="A142" s="114">
        <v>3</v>
      </c>
      <c r="B142" s="115" t="s">
        <v>8</v>
      </c>
      <c r="C142" s="114" t="s">
        <v>9</v>
      </c>
      <c r="D142" s="114">
        <v>1</v>
      </c>
      <c r="E142" s="114">
        <v>1</v>
      </c>
      <c r="F142" s="17">
        <v>450</v>
      </c>
      <c r="G142" s="116">
        <f t="shared" si="13"/>
        <v>450</v>
      </c>
      <c r="H142" s="116">
        <f t="shared" si="12"/>
        <v>450</v>
      </c>
    </row>
    <row r="143" spans="1:8" x14ac:dyDescent="0.2">
      <c r="A143" s="114">
        <v>4</v>
      </c>
      <c r="B143" s="115" t="s">
        <v>89</v>
      </c>
      <c r="C143" s="114" t="s">
        <v>90</v>
      </c>
      <c r="D143" s="114">
        <v>1</v>
      </c>
      <c r="E143" s="114">
        <v>2</v>
      </c>
      <c r="F143" s="17">
        <v>600</v>
      </c>
      <c r="G143" s="116">
        <f t="shared" si="13"/>
        <v>1200</v>
      </c>
      <c r="H143" s="116">
        <f t="shared" si="12"/>
        <v>1200</v>
      </c>
    </row>
    <row r="144" spans="1:8" x14ac:dyDescent="0.2">
      <c r="A144" s="114">
        <v>5</v>
      </c>
      <c r="B144" s="115" t="s">
        <v>91</v>
      </c>
      <c r="C144" s="114" t="s">
        <v>92</v>
      </c>
      <c r="D144" s="114">
        <v>1</v>
      </c>
      <c r="E144" s="114">
        <v>10</v>
      </c>
      <c r="F144" s="17">
        <v>800</v>
      </c>
      <c r="G144" s="116">
        <f t="shared" si="13"/>
        <v>8000</v>
      </c>
      <c r="H144" s="116">
        <f t="shared" si="12"/>
        <v>8000</v>
      </c>
    </row>
    <row r="145" spans="1:8" x14ac:dyDescent="0.2">
      <c r="A145" s="114">
        <v>6</v>
      </c>
      <c r="B145" s="117" t="s">
        <v>93</v>
      </c>
      <c r="C145" s="114" t="s">
        <v>94</v>
      </c>
      <c r="D145" s="114">
        <v>1</v>
      </c>
      <c r="E145" s="114">
        <v>10</v>
      </c>
      <c r="F145" s="17">
        <v>800</v>
      </c>
      <c r="G145" s="116">
        <f t="shared" si="13"/>
        <v>8000</v>
      </c>
      <c r="H145" s="116">
        <f t="shared" si="12"/>
        <v>8000</v>
      </c>
    </row>
    <row r="146" spans="1:8" ht="14.25" customHeight="1" x14ac:dyDescent="0.2">
      <c r="A146" s="114">
        <v>7</v>
      </c>
      <c r="B146" s="117" t="s">
        <v>95</v>
      </c>
      <c r="C146" s="114" t="s">
        <v>96</v>
      </c>
      <c r="D146" s="114">
        <v>1</v>
      </c>
      <c r="E146" s="114">
        <v>10</v>
      </c>
      <c r="F146" s="17">
        <v>700</v>
      </c>
      <c r="G146" s="116">
        <f t="shared" si="13"/>
        <v>7000</v>
      </c>
      <c r="H146" s="116">
        <f>G146*D146</f>
        <v>7000</v>
      </c>
    </row>
    <row r="147" spans="1:8" ht="14.25" customHeight="1" x14ac:dyDescent="0.2">
      <c r="A147" s="114">
        <v>8</v>
      </c>
      <c r="B147" s="117" t="s">
        <v>97</v>
      </c>
      <c r="C147" s="114" t="s">
        <v>98</v>
      </c>
      <c r="D147" s="114">
        <v>1</v>
      </c>
      <c r="E147" s="114">
        <v>10</v>
      </c>
      <c r="F147" s="17">
        <v>600</v>
      </c>
      <c r="G147" s="116">
        <f t="shared" si="13"/>
        <v>6000</v>
      </c>
      <c r="H147" s="116">
        <f t="shared" si="12"/>
        <v>6000</v>
      </c>
    </row>
    <row r="148" spans="1:8" x14ac:dyDescent="0.2">
      <c r="A148" s="37"/>
      <c r="B148" s="19" t="s">
        <v>41</v>
      </c>
      <c r="C148" s="18"/>
      <c r="D148" s="18"/>
      <c r="E148" s="18"/>
      <c r="F148" s="18"/>
      <c r="G148" s="20"/>
      <c r="H148" s="20">
        <f>SUM(H140:H147)</f>
        <v>32000</v>
      </c>
    </row>
    <row r="149" spans="1:8" x14ac:dyDescent="0.2">
      <c r="A149" s="174" t="s">
        <v>155</v>
      </c>
      <c r="B149" s="174"/>
      <c r="C149" s="174"/>
      <c r="D149" s="174"/>
      <c r="E149" s="174"/>
      <c r="F149" s="174"/>
      <c r="G149" s="174"/>
      <c r="H149" s="174"/>
    </row>
    <row r="150" spans="1:8" x14ac:dyDescent="0.2">
      <c r="A150" s="21">
        <v>1</v>
      </c>
      <c r="B150" s="1" t="s">
        <v>99</v>
      </c>
      <c r="C150" s="16" t="s">
        <v>146</v>
      </c>
      <c r="D150" s="21">
        <v>1</v>
      </c>
      <c r="E150" s="21">
        <v>1</v>
      </c>
      <c r="F150" s="22">
        <v>450</v>
      </c>
      <c r="G150" s="23">
        <f t="shared" ref="G150:G151" si="14">E150*F150</f>
        <v>450</v>
      </c>
      <c r="H150" s="23">
        <f t="shared" ref="H150:H151" si="15">G150*D150</f>
        <v>450</v>
      </c>
    </row>
    <row r="151" spans="1:8" x14ac:dyDescent="0.2">
      <c r="A151" s="21">
        <v>2</v>
      </c>
      <c r="B151" s="1" t="s">
        <v>112</v>
      </c>
      <c r="C151" s="16" t="s">
        <v>147</v>
      </c>
      <c r="D151" s="21">
        <v>1</v>
      </c>
      <c r="E151" s="21">
        <v>2</v>
      </c>
      <c r="F151" s="24">
        <v>450</v>
      </c>
      <c r="G151" s="23">
        <f t="shared" si="14"/>
        <v>900</v>
      </c>
      <c r="H151" s="23">
        <f t="shared" si="15"/>
        <v>900</v>
      </c>
    </row>
    <row r="152" spans="1:8" x14ac:dyDescent="0.2">
      <c r="A152" s="21">
        <v>2</v>
      </c>
      <c r="B152" s="1" t="s">
        <v>6</v>
      </c>
      <c r="C152" s="21" t="s">
        <v>7</v>
      </c>
      <c r="D152" s="21">
        <v>1</v>
      </c>
      <c r="E152" s="21">
        <v>1</v>
      </c>
      <c r="F152" s="22">
        <v>450</v>
      </c>
      <c r="G152" s="23">
        <f t="shared" ref="G152:G161" si="16">E152*F152</f>
        <v>450</v>
      </c>
      <c r="H152" s="23">
        <f t="shared" ref="H152:H161" si="17">G152*D152</f>
        <v>450</v>
      </c>
    </row>
    <row r="153" spans="1:8" x14ac:dyDescent="0.2">
      <c r="A153" s="21">
        <v>3</v>
      </c>
      <c r="B153" s="1" t="s">
        <v>8</v>
      </c>
      <c r="C153" s="16" t="s">
        <v>9</v>
      </c>
      <c r="D153" s="21">
        <v>1</v>
      </c>
      <c r="E153" s="21">
        <v>1</v>
      </c>
      <c r="F153" s="22">
        <v>450</v>
      </c>
      <c r="G153" s="23">
        <f t="shared" si="16"/>
        <v>450</v>
      </c>
      <c r="H153" s="23">
        <f t="shared" si="17"/>
        <v>450</v>
      </c>
    </row>
    <row r="154" spans="1:8" x14ac:dyDescent="0.2">
      <c r="A154" s="21">
        <v>4</v>
      </c>
      <c r="B154" s="1" t="s">
        <v>100</v>
      </c>
      <c r="C154" s="21" t="s">
        <v>101</v>
      </c>
      <c r="D154" s="21">
        <v>1</v>
      </c>
      <c r="E154" s="21">
        <v>2</v>
      </c>
      <c r="F154" s="22">
        <v>700</v>
      </c>
      <c r="G154" s="23">
        <f t="shared" si="16"/>
        <v>1400</v>
      </c>
      <c r="H154" s="23">
        <f t="shared" si="17"/>
        <v>1400</v>
      </c>
    </row>
    <row r="155" spans="1:8" ht="13.5" customHeight="1" x14ac:dyDescent="0.2">
      <c r="A155" s="21">
        <v>5</v>
      </c>
      <c r="B155" s="1" t="s">
        <v>95</v>
      </c>
      <c r="C155" s="21" t="s">
        <v>96</v>
      </c>
      <c r="D155" s="21">
        <v>0.5</v>
      </c>
      <c r="E155" s="21">
        <v>10</v>
      </c>
      <c r="F155" s="22">
        <v>700</v>
      </c>
      <c r="G155" s="23">
        <f t="shared" si="16"/>
        <v>7000</v>
      </c>
      <c r="H155" s="23">
        <f t="shared" si="17"/>
        <v>3500</v>
      </c>
    </row>
    <row r="156" spans="1:8" ht="25.5" x14ac:dyDescent="0.2">
      <c r="A156" s="21">
        <v>6</v>
      </c>
      <c r="B156" s="25" t="s">
        <v>102</v>
      </c>
      <c r="C156" s="21" t="s">
        <v>103</v>
      </c>
      <c r="D156" s="21">
        <v>0.3</v>
      </c>
      <c r="E156" s="21">
        <v>10</v>
      </c>
      <c r="F156" s="24">
        <v>700</v>
      </c>
      <c r="G156" s="23">
        <f t="shared" si="16"/>
        <v>7000</v>
      </c>
      <c r="H156" s="23">
        <f t="shared" si="17"/>
        <v>2100</v>
      </c>
    </row>
    <row r="157" spans="1:8" ht="25.5" x14ac:dyDescent="0.2">
      <c r="A157" s="21">
        <v>7</v>
      </c>
      <c r="B157" s="25" t="s">
        <v>104</v>
      </c>
      <c r="C157" s="21" t="s">
        <v>105</v>
      </c>
      <c r="D157" s="21">
        <v>0.5</v>
      </c>
      <c r="E157" s="21">
        <v>10</v>
      </c>
      <c r="F157" s="24">
        <v>700</v>
      </c>
      <c r="G157" s="23">
        <f t="shared" si="16"/>
        <v>7000</v>
      </c>
      <c r="H157" s="23">
        <f t="shared" si="17"/>
        <v>3500</v>
      </c>
    </row>
    <row r="158" spans="1:8" x14ac:dyDescent="0.2">
      <c r="A158" s="21">
        <v>8</v>
      </c>
      <c r="B158" s="71" t="s">
        <v>106</v>
      </c>
      <c r="C158" s="73" t="s">
        <v>107</v>
      </c>
      <c r="D158" s="21">
        <v>0.5</v>
      </c>
      <c r="E158" s="21">
        <v>10</v>
      </c>
      <c r="F158" s="24">
        <v>500</v>
      </c>
      <c r="G158" s="23">
        <f t="shared" si="16"/>
        <v>5000</v>
      </c>
      <c r="H158" s="23">
        <f t="shared" si="17"/>
        <v>2500</v>
      </c>
    </row>
    <row r="159" spans="1:8" x14ac:dyDescent="0.2">
      <c r="A159" s="191">
        <v>9</v>
      </c>
      <c r="B159" s="71" t="s">
        <v>108</v>
      </c>
      <c r="C159" s="84" t="s">
        <v>269</v>
      </c>
      <c r="D159" s="188">
        <v>0.5</v>
      </c>
      <c r="E159" s="188">
        <v>10</v>
      </c>
      <c r="F159" s="211">
        <v>414</v>
      </c>
      <c r="G159" s="219">
        <f t="shared" si="16"/>
        <v>4140</v>
      </c>
      <c r="H159" s="219">
        <f t="shared" si="17"/>
        <v>2070</v>
      </c>
    </row>
    <row r="160" spans="1:8" x14ac:dyDescent="0.2">
      <c r="A160" s="193"/>
      <c r="B160" s="140" t="s">
        <v>270</v>
      </c>
      <c r="C160" s="86" t="s">
        <v>271</v>
      </c>
      <c r="D160" s="190"/>
      <c r="E160" s="190"/>
      <c r="F160" s="213"/>
      <c r="G160" s="220"/>
      <c r="H160" s="220"/>
    </row>
    <row r="161" spans="1:8" ht="13.5" customHeight="1" x14ac:dyDescent="0.2">
      <c r="A161" s="21">
        <v>10</v>
      </c>
      <c r="B161" s="79" t="s">
        <v>110</v>
      </c>
      <c r="C161" s="80" t="s">
        <v>111</v>
      </c>
      <c r="D161" s="74">
        <v>0.5</v>
      </c>
      <c r="E161" s="74">
        <v>10</v>
      </c>
      <c r="F161" s="22">
        <v>600</v>
      </c>
      <c r="G161" s="83">
        <f t="shared" si="16"/>
        <v>6000</v>
      </c>
      <c r="H161" s="83">
        <f t="shared" si="17"/>
        <v>3000</v>
      </c>
    </row>
    <row r="162" spans="1:8" x14ac:dyDescent="0.2">
      <c r="A162" s="27"/>
      <c r="B162" s="26" t="s">
        <v>41</v>
      </c>
      <c r="C162" s="27"/>
      <c r="D162" s="27"/>
      <c r="E162" s="27"/>
      <c r="F162" s="27"/>
      <c r="G162" s="28">
        <f>SUM(G150:G161)</f>
        <v>39790</v>
      </c>
      <c r="H162" s="28">
        <f>SUM(H150:H161)</f>
        <v>20320</v>
      </c>
    </row>
    <row r="163" spans="1:8" x14ac:dyDescent="0.2">
      <c r="A163" s="174" t="s">
        <v>156</v>
      </c>
      <c r="B163" s="174"/>
      <c r="C163" s="174"/>
      <c r="D163" s="174"/>
      <c r="E163" s="174"/>
      <c r="F163" s="174"/>
      <c r="G163" s="174"/>
      <c r="H163" s="174"/>
    </row>
    <row r="164" spans="1:8" x14ac:dyDescent="0.2">
      <c r="A164" s="21">
        <v>1</v>
      </c>
      <c r="B164" s="66" t="s">
        <v>99</v>
      </c>
      <c r="C164" s="21" t="s">
        <v>146</v>
      </c>
      <c r="D164" s="21">
        <v>1</v>
      </c>
      <c r="E164" s="21">
        <v>1</v>
      </c>
      <c r="F164" s="22">
        <v>450</v>
      </c>
      <c r="G164" s="23">
        <f t="shared" ref="G164:G165" si="18">E164*F164</f>
        <v>450</v>
      </c>
      <c r="H164" s="23">
        <f t="shared" ref="H164:H165" si="19">G164*D164</f>
        <v>450</v>
      </c>
    </row>
    <row r="165" spans="1:8" x14ac:dyDescent="0.2">
      <c r="A165" s="21">
        <v>2</v>
      </c>
      <c r="B165" s="66" t="s">
        <v>112</v>
      </c>
      <c r="C165" s="21" t="s">
        <v>147</v>
      </c>
      <c r="D165" s="21">
        <v>1</v>
      </c>
      <c r="E165" s="21">
        <v>2</v>
      </c>
      <c r="F165" s="22">
        <v>450</v>
      </c>
      <c r="G165" s="23">
        <f t="shared" si="18"/>
        <v>900</v>
      </c>
      <c r="H165" s="23">
        <f t="shared" si="19"/>
        <v>900</v>
      </c>
    </row>
    <row r="166" spans="1:8" x14ac:dyDescent="0.2">
      <c r="A166" s="21">
        <v>3</v>
      </c>
      <c r="B166" s="66" t="s">
        <v>6</v>
      </c>
      <c r="C166" s="21" t="s">
        <v>7</v>
      </c>
      <c r="D166" s="21">
        <v>1</v>
      </c>
      <c r="E166" s="21">
        <v>1</v>
      </c>
      <c r="F166" s="22">
        <v>450</v>
      </c>
      <c r="G166" s="23">
        <f t="shared" ref="G166:G177" si="20">E166*F166</f>
        <v>450</v>
      </c>
      <c r="H166" s="23">
        <f t="shared" ref="H166:H177" si="21">G166*D166</f>
        <v>450</v>
      </c>
    </row>
    <row r="167" spans="1:8" x14ac:dyDescent="0.2">
      <c r="A167" s="21">
        <v>4</v>
      </c>
      <c r="B167" s="66" t="s">
        <v>8</v>
      </c>
      <c r="C167" s="16" t="s">
        <v>9</v>
      </c>
      <c r="D167" s="21">
        <v>1</v>
      </c>
      <c r="E167" s="21">
        <v>1</v>
      </c>
      <c r="F167" s="22">
        <v>450</v>
      </c>
      <c r="G167" s="23">
        <f t="shared" si="20"/>
        <v>450</v>
      </c>
      <c r="H167" s="23">
        <f t="shared" si="21"/>
        <v>450</v>
      </c>
    </row>
    <row r="168" spans="1:8" x14ac:dyDescent="0.2">
      <c r="A168" s="21">
        <v>5</v>
      </c>
      <c r="B168" s="66" t="s">
        <v>100</v>
      </c>
      <c r="C168" s="21" t="s">
        <v>101</v>
      </c>
      <c r="D168" s="21">
        <v>1</v>
      </c>
      <c r="E168" s="21">
        <v>2</v>
      </c>
      <c r="F168" s="22">
        <v>700</v>
      </c>
      <c r="G168" s="23">
        <f t="shared" si="20"/>
        <v>1400</v>
      </c>
      <c r="H168" s="23">
        <f t="shared" si="21"/>
        <v>1400</v>
      </c>
    </row>
    <row r="169" spans="1:8" ht="13.5" customHeight="1" x14ac:dyDescent="0.2">
      <c r="A169" s="21">
        <v>6</v>
      </c>
      <c r="B169" s="66" t="s">
        <v>95</v>
      </c>
      <c r="C169" s="21" t="s">
        <v>96</v>
      </c>
      <c r="D169" s="21">
        <v>0.5</v>
      </c>
      <c r="E169" s="21">
        <v>10</v>
      </c>
      <c r="F169" s="22">
        <v>700</v>
      </c>
      <c r="G169" s="23">
        <f t="shared" si="20"/>
        <v>7000</v>
      </c>
      <c r="H169" s="23">
        <f t="shared" si="21"/>
        <v>3500</v>
      </c>
    </row>
    <row r="170" spans="1:8" ht="25.5" x14ac:dyDescent="0.2">
      <c r="A170" s="21">
        <v>7</v>
      </c>
      <c r="B170" s="85" t="s">
        <v>102</v>
      </c>
      <c r="C170" s="21" t="s">
        <v>103</v>
      </c>
      <c r="D170" s="21">
        <v>0.3</v>
      </c>
      <c r="E170" s="21">
        <v>10</v>
      </c>
      <c r="F170" s="24">
        <v>700</v>
      </c>
      <c r="G170" s="23">
        <f t="shared" si="20"/>
        <v>7000</v>
      </c>
      <c r="H170" s="23">
        <f t="shared" si="21"/>
        <v>2100</v>
      </c>
    </row>
    <row r="171" spans="1:8" ht="25.5" x14ac:dyDescent="0.2">
      <c r="A171" s="21">
        <v>8</v>
      </c>
      <c r="B171" s="85" t="s">
        <v>104</v>
      </c>
      <c r="C171" s="21" t="s">
        <v>105</v>
      </c>
      <c r="D171" s="21">
        <v>0.5</v>
      </c>
      <c r="E171" s="21">
        <v>10</v>
      </c>
      <c r="F171" s="24">
        <v>700</v>
      </c>
      <c r="G171" s="23">
        <f t="shared" si="20"/>
        <v>7000</v>
      </c>
      <c r="H171" s="23">
        <f t="shared" si="21"/>
        <v>3500</v>
      </c>
    </row>
    <row r="172" spans="1:8" x14ac:dyDescent="0.2">
      <c r="A172" s="21">
        <v>9</v>
      </c>
      <c r="B172" s="85" t="s">
        <v>106</v>
      </c>
      <c r="C172" s="21" t="s">
        <v>107</v>
      </c>
      <c r="D172" s="21">
        <v>0.5</v>
      </c>
      <c r="E172" s="21">
        <v>10</v>
      </c>
      <c r="F172" s="24">
        <v>500</v>
      </c>
      <c r="G172" s="23">
        <f t="shared" si="20"/>
        <v>5000</v>
      </c>
      <c r="H172" s="23">
        <f t="shared" si="21"/>
        <v>2500</v>
      </c>
    </row>
    <row r="173" spans="1:8" x14ac:dyDescent="0.2">
      <c r="A173" s="21">
        <v>10</v>
      </c>
      <c r="B173" s="85" t="s">
        <v>108</v>
      </c>
      <c r="C173" s="21" t="s">
        <v>109</v>
      </c>
      <c r="D173" s="21">
        <v>0.5</v>
      </c>
      <c r="E173" s="21">
        <v>10</v>
      </c>
      <c r="F173" s="24">
        <v>414</v>
      </c>
      <c r="G173" s="23">
        <f t="shared" si="20"/>
        <v>4140</v>
      </c>
      <c r="H173" s="23">
        <f t="shared" si="21"/>
        <v>2070</v>
      </c>
    </row>
    <row r="174" spans="1:8" ht="12.75" customHeight="1" x14ac:dyDescent="0.2">
      <c r="A174" s="21">
        <v>11</v>
      </c>
      <c r="B174" s="85" t="s">
        <v>110</v>
      </c>
      <c r="C174" s="21" t="s">
        <v>111</v>
      </c>
      <c r="D174" s="21">
        <v>0.5</v>
      </c>
      <c r="E174" s="21">
        <v>10</v>
      </c>
      <c r="F174" s="24">
        <v>600</v>
      </c>
      <c r="G174" s="23">
        <f t="shared" si="20"/>
        <v>6000</v>
      </c>
      <c r="H174" s="23">
        <f t="shared" si="21"/>
        <v>3000</v>
      </c>
    </row>
    <row r="175" spans="1:8" x14ac:dyDescent="0.2">
      <c r="A175" s="21">
        <v>12</v>
      </c>
      <c r="B175" s="66" t="s">
        <v>113</v>
      </c>
      <c r="C175" s="74" t="s">
        <v>114</v>
      </c>
      <c r="D175" s="21">
        <v>0.5</v>
      </c>
      <c r="E175" s="21">
        <v>10</v>
      </c>
      <c r="F175" s="24">
        <v>600</v>
      </c>
      <c r="G175" s="23">
        <f t="shared" si="20"/>
        <v>6000</v>
      </c>
      <c r="H175" s="23">
        <f t="shared" si="21"/>
        <v>3000</v>
      </c>
    </row>
    <row r="176" spans="1:8" x14ac:dyDescent="0.2">
      <c r="A176" s="21">
        <v>13</v>
      </c>
      <c r="B176" s="66" t="s">
        <v>115</v>
      </c>
      <c r="C176" s="74" t="s">
        <v>116</v>
      </c>
      <c r="D176" s="21">
        <v>0.3</v>
      </c>
      <c r="E176" s="21">
        <v>10</v>
      </c>
      <c r="F176" s="24">
        <v>800</v>
      </c>
      <c r="G176" s="23">
        <f t="shared" si="20"/>
        <v>8000</v>
      </c>
      <c r="H176" s="23">
        <f t="shared" si="21"/>
        <v>2400</v>
      </c>
    </row>
    <row r="177" spans="1:8" ht="15.75" customHeight="1" x14ac:dyDescent="0.2">
      <c r="A177" s="74">
        <v>14</v>
      </c>
      <c r="B177" s="66" t="s">
        <v>117</v>
      </c>
      <c r="C177" s="74" t="s">
        <v>118</v>
      </c>
      <c r="D177" s="21">
        <v>0.3</v>
      </c>
      <c r="E177" s="21">
        <v>10</v>
      </c>
      <c r="F177" s="24">
        <v>400</v>
      </c>
      <c r="G177" s="23">
        <f t="shared" si="20"/>
        <v>4000</v>
      </c>
      <c r="H177" s="23">
        <f t="shared" si="21"/>
        <v>1200</v>
      </c>
    </row>
    <row r="178" spans="1:8" x14ac:dyDescent="0.2">
      <c r="A178" s="1"/>
      <c r="B178" s="26" t="s">
        <v>41</v>
      </c>
      <c r="C178" s="21"/>
      <c r="D178" s="21"/>
      <c r="E178" s="21"/>
      <c r="F178" s="29"/>
      <c r="G178" s="30"/>
      <c r="H178" s="30">
        <f>SUM(H164:H177)</f>
        <v>26920</v>
      </c>
    </row>
    <row r="179" spans="1:8" ht="15" customHeight="1" x14ac:dyDescent="0.2">
      <c r="A179" s="175" t="s">
        <v>157</v>
      </c>
      <c r="B179" s="175"/>
      <c r="C179" s="175"/>
      <c r="D179" s="175"/>
      <c r="E179" s="175"/>
      <c r="F179" s="175"/>
      <c r="G179" s="175"/>
      <c r="H179" s="175"/>
    </row>
    <row r="180" spans="1:8" ht="14.25" customHeight="1" x14ac:dyDescent="0.2">
      <c r="A180" s="21">
        <v>1</v>
      </c>
      <c r="B180" s="1" t="s">
        <v>61</v>
      </c>
      <c r="C180" s="21" t="s">
        <v>62</v>
      </c>
      <c r="D180" s="21">
        <v>1</v>
      </c>
      <c r="E180" s="21">
        <v>1</v>
      </c>
      <c r="F180" s="22">
        <v>450</v>
      </c>
      <c r="G180" s="23">
        <f t="shared" ref="G180:G181" si="22">E180*F180</f>
        <v>450</v>
      </c>
      <c r="H180" s="23">
        <f t="shared" ref="H180:H181" si="23">G180*D180</f>
        <v>450</v>
      </c>
    </row>
    <row r="181" spans="1:8" ht="16.5" customHeight="1" x14ac:dyDescent="0.2">
      <c r="A181" s="21">
        <v>2</v>
      </c>
      <c r="B181" s="1" t="s">
        <v>63</v>
      </c>
      <c r="C181" s="21" t="s">
        <v>133</v>
      </c>
      <c r="D181" s="21">
        <v>1</v>
      </c>
      <c r="E181" s="21">
        <v>2</v>
      </c>
      <c r="F181" s="24">
        <v>450</v>
      </c>
      <c r="G181" s="23">
        <f t="shared" si="22"/>
        <v>900</v>
      </c>
      <c r="H181" s="23">
        <f t="shared" si="23"/>
        <v>900</v>
      </c>
    </row>
    <row r="182" spans="1:8" x14ac:dyDescent="0.2">
      <c r="A182" s="21">
        <v>3</v>
      </c>
      <c r="B182" s="1" t="s">
        <v>6</v>
      </c>
      <c r="C182" s="21" t="s">
        <v>7</v>
      </c>
      <c r="D182" s="21">
        <v>1</v>
      </c>
      <c r="E182" s="21">
        <v>1</v>
      </c>
      <c r="F182" s="22">
        <v>450</v>
      </c>
      <c r="G182" s="23">
        <f t="shared" ref="G182:G201" si="24">E182*F182</f>
        <v>450</v>
      </c>
      <c r="H182" s="23">
        <f t="shared" ref="H182:H201" si="25">G182*D182</f>
        <v>450</v>
      </c>
    </row>
    <row r="183" spans="1:8" x14ac:dyDescent="0.2">
      <c r="A183" s="21">
        <v>4</v>
      </c>
      <c r="B183" s="68" t="s">
        <v>8</v>
      </c>
      <c r="C183" s="76" t="s">
        <v>9</v>
      </c>
      <c r="D183" s="21">
        <v>1</v>
      </c>
      <c r="E183" s="21">
        <v>1</v>
      </c>
      <c r="F183" s="22">
        <v>450</v>
      </c>
      <c r="G183" s="23">
        <f t="shared" si="24"/>
        <v>450</v>
      </c>
      <c r="H183" s="23">
        <f t="shared" si="25"/>
        <v>450</v>
      </c>
    </row>
    <row r="184" spans="1:8" x14ac:dyDescent="0.2">
      <c r="A184" s="191">
        <v>5</v>
      </c>
      <c r="B184" s="75" t="s">
        <v>119</v>
      </c>
      <c r="C184" s="76" t="s">
        <v>272</v>
      </c>
      <c r="D184" s="188">
        <v>1</v>
      </c>
      <c r="E184" s="188">
        <v>10</v>
      </c>
      <c r="F184" s="211">
        <v>800</v>
      </c>
      <c r="G184" s="219">
        <f t="shared" si="24"/>
        <v>8000</v>
      </c>
      <c r="H184" s="219">
        <f t="shared" si="25"/>
        <v>8000</v>
      </c>
    </row>
    <row r="185" spans="1:8" x14ac:dyDescent="0.2">
      <c r="A185" s="192"/>
      <c r="B185" s="141" t="s">
        <v>273</v>
      </c>
      <c r="C185" s="87" t="s">
        <v>278</v>
      </c>
      <c r="D185" s="189"/>
      <c r="E185" s="189"/>
      <c r="F185" s="212"/>
      <c r="G185" s="221"/>
      <c r="H185" s="221"/>
    </row>
    <row r="186" spans="1:8" x14ac:dyDescent="0.2">
      <c r="A186" s="192"/>
      <c r="B186" s="141" t="s">
        <v>274</v>
      </c>
      <c r="C186" s="87" t="s">
        <v>279</v>
      </c>
      <c r="D186" s="189"/>
      <c r="E186" s="189"/>
      <c r="F186" s="212"/>
      <c r="G186" s="221"/>
      <c r="H186" s="221"/>
    </row>
    <row r="187" spans="1:8" x14ac:dyDescent="0.2">
      <c r="A187" s="192"/>
      <c r="B187" s="141" t="s">
        <v>275</v>
      </c>
      <c r="C187" s="87" t="s">
        <v>280</v>
      </c>
      <c r="D187" s="189"/>
      <c r="E187" s="189"/>
      <c r="F187" s="212"/>
      <c r="G187" s="221"/>
      <c r="H187" s="221"/>
    </row>
    <row r="188" spans="1:8" x14ac:dyDescent="0.2">
      <c r="A188" s="192"/>
      <c r="B188" s="141" t="s">
        <v>276</v>
      </c>
      <c r="C188" s="87" t="s">
        <v>281</v>
      </c>
      <c r="D188" s="189"/>
      <c r="E188" s="189"/>
      <c r="F188" s="212"/>
      <c r="G188" s="221"/>
      <c r="H188" s="221"/>
    </row>
    <row r="189" spans="1:8" x14ac:dyDescent="0.2">
      <c r="A189" s="193"/>
      <c r="B189" s="141" t="s">
        <v>277</v>
      </c>
      <c r="C189" s="87" t="s">
        <v>282</v>
      </c>
      <c r="D189" s="190"/>
      <c r="E189" s="190"/>
      <c r="F189" s="213"/>
      <c r="G189" s="220"/>
      <c r="H189" s="220"/>
    </row>
    <row r="190" spans="1:8" x14ac:dyDescent="0.2">
      <c r="A190" s="191">
        <v>6</v>
      </c>
      <c r="B190" s="145" t="s">
        <v>284</v>
      </c>
      <c r="C190" s="146" t="s">
        <v>283</v>
      </c>
      <c r="D190" s="214">
        <v>1</v>
      </c>
      <c r="E190" s="188">
        <v>10</v>
      </c>
      <c r="F190" s="211">
        <v>700</v>
      </c>
      <c r="G190" s="219">
        <f t="shared" si="24"/>
        <v>7000</v>
      </c>
      <c r="H190" s="219">
        <f t="shared" si="25"/>
        <v>7000</v>
      </c>
    </row>
    <row r="191" spans="1:8" x14ac:dyDescent="0.2">
      <c r="A191" s="192"/>
      <c r="B191" s="77" t="s">
        <v>121</v>
      </c>
      <c r="C191" s="78" t="s">
        <v>233</v>
      </c>
      <c r="D191" s="215"/>
      <c r="E191" s="189"/>
      <c r="F191" s="212"/>
      <c r="G191" s="221"/>
      <c r="H191" s="221"/>
    </row>
    <row r="192" spans="1:8" x14ac:dyDescent="0.2">
      <c r="A192" s="193"/>
      <c r="B192" s="144" t="s">
        <v>285</v>
      </c>
      <c r="C192" s="143" t="s">
        <v>286</v>
      </c>
      <c r="D192" s="216"/>
      <c r="E192" s="190"/>
      <c r="F192" s="213"/>
      <c r="G192" s="220"/>
      <c r="H192" s="220"/>
    </row>
    <row r="193" spans="1:8" x14ac:dyDescent="0.2">
      <c r="A193" s="74">
        <v>7</v>
      </c>
      <c r="B193" s="118" t="s">
        <v>123</v>
      </c>
      <c r="C193" s="119" t="s">
        <v>124</v>
      </c>
      <c r="D193" s="74">
        <v>0.7</v>
      </c>
      <c r="E193" s="74">
        <v>10</v>
      </c>
      <c r="F193" s="22">
        <v>700</v>
      </c>
      <c r="G193" s="83">
        <f t="shared" si="24"/>
        <v>7000</v>
      </c>
      <c r="H193" s="83">
        <f t="shared" si="25"/>
        <v>4900</v>
      </c>
    </row>
    <row r="194" spans="1:8" x14ac:dyDescent="0.2">
      <c r="A194" s="191">
        <v>8</v>
      </c>
      <c r="B194" s="69" t="s">
        <v>125</v>
      </c>
      <c r="C194" s="73" t="s">
        <v>126</v>
      </c>
      <c r="D194" s="188">
        <v>0.7</v>
      </c>
      <c r="E194" s="188">
        <v>10</v>
      </c>
      <c r="F194" s="211">
        <v>400</v>
      </c>
      <c r="G194" s="219">
        <f t="shared" si="24"/>
        <v>4000</v>
      </c>
      <c r="H194" s="219">
        <f t="shared" si="25"/>
        <v>2800</v>
      </c>
    </row>
    <row r="195" spans="1:8" ht="14.25" customHeight="1" x14ac:dyDescent="0.2">
      <c r="A195" s="193"/>
      <c r="B195" s="141" t="s">
        <v>288</v>
      </c>
      <c r="C195" s="142" t="s">
        <v>287</v>
      </c>
      <c r="D195" s="190"/>
      <c r="E195" s="190"/>
      <c r="F195" s="213"/>
      <c r="G195" s="220"/>
      <c r="H195" s="220"/>
    </row>
    <row r="196" spans="1:8" x14ac:dyDescent="0.2">
      <c r="A196" s="191">
        <v>9</v>
      </c>
      <c r="B196" s="72" t="s">
        <v>127</v>
      </c>
      <c r="C196" s="73" t="s">
        <v>128</v>
      </c>
      <c r="D196" s="188">
        <v>0.5</v>
      </c>
      <c r="E196" s="188">
        <v>10</v>
      </c>
      <c r="F196" s="211">
        <v>450</v>
      </c>
      <c r="G196" s="219">
        <f t="shared" si="24"/>
        <v>4500</v>
      </c>
      <c r="H196" s="219">
        <f t="shared" si="25"/>
        <v>2250</v>
      </c>
    </row>
    <row r="197" spans="1:8" x14ac:dyDescent="0.2">
      <c r="A197" s="192"/>
      <c r="B197" s="141" t="s">
        <v>291</v>
      </c>
      <c r="C197" s="142" t="s">
        <v>290</v>
      </c>
      <c r="D197" s="189"/>
      <c r="E197" s="189"/>
      <c r="F197" s="212"/>
      <c r="G197" s="221"/>
      <c r="H197" s="221"/>
    </row>
    <row r="198" spans="1:8" x14ac:dyDescent="0.2">
      <c r="A198" s="192"/>
      <c r="B198" s="141" t="s">
        <v>292</v>
      </c>
      <c r="C198" s="142" t="s">
        <v>289</v>
      </c>
      <c r="D198" s="189"/>
      <c r="E198" s="189"/>
      <c r="F198" s="212"/>
      <c r="G198" s="221"/>
      <c r="H198" s="221"/>
    </row>
    <row r="199" spans="1:8" x14ac:dyDescent="0.2">
      <c r="A199" s="193"/>
      <c r="B199" s="144" t="s">
        <v>225</v>
      </c>
      <c r="C199" s="143" t="s">
        <v>226</v>
      </c>
      <c r="D199" s="190"/>
      <c r="E199" s="190"/>
      <c r="F199" s="213"/>
      <c r="G199" s="220"/>
      <c r="H199" s="220"/>
    </row>
    <row r="200" spans="1:8" ht="13.5" customHeight="1" x14ac:dyDescent="0.2">
      <c r="A200" s="74">
        <v>10</v>
      </c>
      <c r="B200" s="79" t="s">
        <v>129</v>
      </c>
      <c r="C200" s="80" t="s">
        <v>130</v>
      </c>
      <c r="D200" s="21">
        <v>0.5</v>
      </c>
      <c r="E200" s="21">
        <v>10</v>
      </c>
      <c r="F200" s="24">
        <v>600</v>
      </c>
      <c r="G200" s="23">
        <f t="shared" si="24"/>
        <v>6000</v>
      </c>
      <c r="H200" s="23">
        <f t="shared" si="25"/>
        <v>3000</v>
      </c>
    </row>
    <row r="201" spans="1:8" x14ac:dyDescent="0.2">
      <c r="A201" s="21">
        <v>11</v>
      </c>
      <c r="B201" s="1" t="s">
        <v>131</v>
      </c>
      <c r="C201" s="21" t="s">
        <v>132</v>
      </c>
      <c r="D201" s="21">
        <v>0.8</v>
      </c>
      <c r="E201" s="21">
        <v>10</v>
      </c>
      <c r="F201" s="24">
        <v>700</v>
      </c>
      <c r="G201" s="23">
        <f t="shared" si="24"/>
        <v>7000</v>
      </c>
      <c r="H201" s="23">
        <f t="shared" si="25"/>
        <v>5600</v>
      </c>
    </row>
    <row r="202" spans="1:8" x14ac:dyDescent="0.2">
      <c r="A202" s="1"/>
      <c r="B202" s="26" t="s">
        <v>41</v>
      </c>
      <c r="C202" s="21"/>
      <c r="D202" s="21"/>
      <c r="E202" s="21"/>
      <c r="F202" s="29"/>
      <c r="G202" s="30"/>
      <c r="H202" s="30">
        <f>SUM(H180:H201)</f>
        <v>35800</v>
      </c>
    </row>
    <row r="203" spans="1:8" ht="14.25" customHeight="1" x14ac:dyDescent="0.2">
      <c r="A203" s="157" t="s">
        <v>158</v>
      </c>
      <c r="B203" s="158"/>
      <c r="C203" s="158"/>
      <c r="D203" s="158"/>
      <c r="E203" s="158"/>
      <c r="F203" s="158"/>
      <c r="G203" s="158"/>
      <c r="H203" s="159"/>
    </row>
    <row r="204" spans="1:8" ht="15" customHeight="1" x14ac:dyDescent="0.2">
      <c r="A204" s="21">
        <v>1</v>
      </c>
      <c r="B204" s="1" t="s">
        <v>61</v>
      </c>
      <c r="C204" s="21" t="s">
        <v>62</v>
      </c>
      <c r="D204" s="21">
        <v>1</v>
      </c>
      <c r="E204" s="21">
        <v>1</v>
      </c>
      <c r="F204" s="22">
        <v>450</v>
      </c>
      <c r="G204" s="23">
        <f t="shared" ref="G204:G205" si="26">E204*F204</f>
        <v>450</v>
      </c>
      <c r="H204" s="23">
        <f t="shared" ref="H204:H205" si="27">G204*D204</f>
        <v>450</v>
      </c>
    </row>
    <row r="205" spans="1:8" ht="15.75" customHeight="1" x14ac:dyDescent="0.2">
      <c r="A205" s="21">
        <v>2</v>
      </c>
      <c r="B205" s="1" t="s">
        <v>63</v>
      </c>
      <c r="C205" s="21" t="s">
        <v>133</v>
      </c>
      <c r="D205" s="21">
        <v>1</v>
      </c>
      <c r="E205" s="21">
        <v>2</v>
      </c>
      <c r="F205" s="24">
        <v>450</v>
      </c>
      <c r="G205" s="23">
        <f t="shared" si="26"/>
        <v>900</v>
      </c>
      <c r="H205" s="23">
        <f t="shared" si="27"/>
        <v>900</v>
      </c>
    </row>
    <row r="206" spans="1:8" x14ac:dyDescent="0.2">
      <c r="A206" s="21">
        <v>3</v>
      </c>
      <c r="B206" s="1" t="s">
        <v>6</v>
      </c>
      <c r="C206" s="21" t="s">
        <v>7</v>
      </c>
      <c r="D206" s="21">
        <v>1</v>
      </c>
      <c r="E206" s="21">
        <v>1</v>
      </c>
      <c r="F206" s="22">
        <v>450</v>
      </c>
      <c r="G206" s="23">
        <f t="shared" ref="G206:G216" si="28">E206*F206</f>
        <v>450</v>
      </c>
      <c r="H206" s="23">
        <f t="shared" ref="H206:H216" si="29">G206*D206</f>
        <v>450</v>
      </c>
    </row>
    <row r="207" spans="1:8" x14ac:dyDescent="0.2">
      <c r="A207" s="21">
        <v>4</v>
      </c>
      <c r="B207" s="1" t="s">
        <v>8</v>
      </c>
      <c r="C207" s="16" t="s">
        <v>9</v>
      </c>
      <c r="D207" s="21">
        <v>1</v>
      </c>
      <c r="E207" s="21">
        <v>1</v>
      </c>
      <c r="F207" s="22">
        <v>450</v>
      </c>
      <c r="G207" s="23">
        <f t="shared" si="28"/>
        <v>450</v>
      </c>
      <c r="H207" s="23">
        <f t="shared" si="29"/>
        <v>450</v>
      </c>
    </row>
    <row r="208" spans="1:8" x14ac:dyDescent="0.2">
      <c r="A208" s="21">
        <v>5</v>
      </c>
      <c r="B208" s="1" t="s">
        <v>119</v>
      </c>
      <c r="C208" s="21" t="s">
        <v>145</v>
      </c>
      <c r="D208" s="21">
        <v>1</v>
      </c>
      <c r="E208" s="21">
        <v>10</v>
      </c>
      <c r="F208" s="22">
        <v>800</v>
      </c>
      <c r="G208" s="23">
        <f t="shared" si="28"/>
        <v>8000</v>
      </c>
      <c r="H208" s="23">
        <f t="shared" si="29"/>
        <v>8000</v>
      </c>
    </row>
    <row r="209" spans="1:8" x14ac:dyDescent="0.2">
      <c r="A209" s="21">
        <v>6</v>
      </c>
      <c r="B209" s="1" t="s">
        <v>121</v>
      </c>
      <c r="C209" s="21" t="s">
        <v>122</v>
      </c>
      <c r="D209" s="21">
        <v>1</v>
      </c>
      <c r="E209" s="21">
        <v>10</v>
      </c>
      <c r="F209" s="22">
        <v>700</v>
      </c>
      <c r="G209" s="23">
        <f>E209*F209</f>
        <v>7000</v>
      </c>
      <c r="H209" s="23">
        <f>G209*D209</f>
        <v>7000</v>
      </c>
    </row>
    <row r="210" spans="1:8" ht="14.25" customHeight="1" x14ac:dyDescent="0.2">
      <c r="A210" s="21">
        <v>7</v>
      </c>
      <c r="B210" s="25" t="s">
        <v>123</v>
      </c>
      <c r="C210" s="21" t="s">
        <v>124</v>
      </c>
      <c r="D210" s="21">
        <v>0.7</v>
      </c>
      <c r="E210" s="21">
        <v>10</v>
      </c>
      <c r="F210" s="24">
        <v>700</v>
      </c>
      <c r="G210" s="23">
        <f t="shared" si="28"/>
        <v>7000</v>
      </c>
      <c r="H210" s="23">
        <f t="shared" si="29"/>
        <v>4900</v>
      </c>
    </row>
    <row r="211" spans="1:8" x14ac:dyDescent="0.2">
      <c r="A211" s="21">
        <v>8</v>
      </c>
      <c r="B211" s="1" t="s">
        <v>125</v>
      </c>
      <c r="C211" s="21" t="s">
        <v>126</v>
      </c>
      <c r="D211" s="21">
        <v>0.7</v>
      </c>
      <c r="E211" s="21">
        <v>10</v>
      </c>
      <c r="F211" s="24">
        <v>400</v>
      </c>
      <c r="G211" s="23">
        <f t="shared" si="28"/>
        <v>4000</v>
      </c>
      <c r="H211" s="23">
        <f t="shared" si="29"/>
        <v>2800</v>
      </c>
    </row>
    <row r="212" spans="1:8" x14ac:dyDescent="0.2">
      <c r="A212" s="21">
        <v>9</v>
      </c>
      <c r="B212" s="25" t="s">
        <v>127</v>
      </c>
      <c r="C212" s="21" t="s">
        <v>128</v>
      </c>
      <c r="D212" s="21">
        <v>0.5</v>
      </c>
      <c r="E212" s="21">
        <v>10</v>
      </c>
      <c r="F212" s="24">
        <v>450</v>
      </c>
      <c r="G212" s="23">
        <f t="shared" si="28"/>
        <v>4500</v>
      </c>
      <c r="H212" s="23">
        <f t="shared" si="29"/>
        <v>2250</v>
      </c>
    </row>
    <row r="213" spans="1:8" ht="15" customHeight="1" x14ac:dyDescent="0.2">
      <c r="A213" s="21">
        <v>10</v>
      </c>
      <c r="B213" s="25" t="s">
        <v>129</v>
      </c>
      <c r="C213" s="21" t="s">
        <v>130</v>
      </c>
      <c r="D213" s="21">
        <v>0.5</v>
      </c>
      <c r="E213" s="21">
        <v>10</v>
      </c>
      <c r="F213" s="24">
        <v>600</v>
      </c>
      <c r="G213" s="23">
        <f t="shared" si="28"/>
        <v>6000</v>
      </c>
      <c r="H213" s="23">
        <f t="shared" si="29"/>
        <v>3000</v>
      </c>
    </row>
    <row r="214" spans="1:8" x14ac:dyDescent="0.2">
      <c r="A214" s="21">
        <v>11</v>
      </c>
      <c r="B214" s="1" t="s">
        <v>131</v>
      </c>
      <c r="C214" s="21" t="s">
        <v>132</v>
      </c>
      <c r="D214" s="21">
        <v>0.8</v>
      </c>
      <c r="E214" s="21">
        <v>10</v>
      </c>
      <c r="F214" s="24">
        <v>700</v>
      </c>
      <c r="G214" s="23">
        <f t="shared" si="28"/>
        <v>7000</v>
      </c>
      <c r="H214" s="23">
        <f t="shared" si="29"/>
        <v>5600</v>
      </c>
    </row>
    <row r="215" spans="1:8" x14ac:dyDescent="0.2">
      <c r="A215" s="21">
        <v>12</v>
      </c>
      <c r="B215" s="1" t="s">
        <v>134</v>
      </c>
      <c r="C215" s="21" t="s">
        <v>120</v>
      </c>
      <c r="D215" s="21">
        <v>0.5</v>
      </c>
      <c r="E215" s="21">
        <v>10</v>
      </c>
      <c r="F215" s="24">
        <v>600</v>
      </c>
      <c r="G215" s="23">
        <f t="shared" si="28"/>
        <v>6000</v>
      </c>
      <c r="H215" s="23">
        <f t="shared" si="29"/>
        <v>3000</v>
      </c>
    </row>
    <row r="216" spans="1:8" x14ac:dyDescent="0.2">
      <c r="A216" s="21">
        <v>13</v>
      </c>
      <c r="B216" s="1" t="s">
        <v>135</v>
      </c>
      <c r="C216" s="21" t="s">
        <v>136</v>
      </c>
      <c r="D216" s="21">
        <v>0.5</v>
      </c>
      <c r="E216" s="21">
        <v>10</v>
      </c>
      <c r="F216" s="24">
        <v>800</v>
      </c>
      <c r="G216" s="23">
        <f t="shared" si="28"/>
        <v>8000</v>
      </c>
      <c r="H216" s="23">
        <f t="shared" si="29"/>
        <v>4000</v>
      </c>
    </row>
    <row r="217" spans="1:8" x14ac:dyDescent="0.2">
      <c r="A217" s="27"/>
      <c r="B217" s="26" t="s">
        <v>41</v>
      </c>
      <c r="C217" s="27"/>
      <c r="D217" s="27"/>
      <c r="E217" s="27"/>
      <c r="F217" s="27"/>
      <c r="G217" s="28"/>
      <c r="H217" s="28">
        <f>SUM(H204:H216)</f>
        <v>42800</v>
      </c>
    </row>
    <row r="218" spans="1:8" x14ac:dyDescent="0.2">
      <c r="G218" s="34"/>
      <c r="H218" s="35">
        <f>H217+H202+H178+H162+H148+H138+H125+H105+H92+H75+H41</f>
        <v>348040</v>
      </c>
    </row>
    <row r="219" spans="1:8" x14ac:dyDescent="0.2">
      <c r="H219" s="33">
        <f>H218/11</f>
        <v>31640</v>
      </c>
    </row>
    <row r="220" spans="1:8" x14ac:dyDescent="0.2">
      <c r="H220" s="33">
        <v>31640.29</v>
      </c>
    </row>
    <row r="221" spans="1:8" x14ac:dyDescent="0.2">
      <c r="H221" s="36">
        <f>H219/H220</f>
        <v>0.99999083447085979</v>
      </c>
    </row>
  </sheetData>
  <autoFilter ref="A9:H221" xr:uid="{00000000-0009-0000-0000-000000000000}"/>
  <mergeCells count="135">
    <mergeCell ref="F194:F195"/>
    <mergeCell ref="G194:G195"/>
    <mergeCell ref="H194:H195"/>
    <mergeCell ref="F196:F199"/>
    <mergeCell ref="G196:G199"/>
    <mergeCell ref="H196:H199"/>
    <mergeCell ref="G184:G189"/>
    <mergeCell ref="H184:H189"/>
    <mergeCell ref="F190:F192"/>
    <mergeCell ref="G190:G192"/>
    <mergeCell ref="H190:H192"/>
    <mergeCell ref="H103:H104"/>
    <mergeCell ref="F121:F124"/>
    <mergeCell ref="G121:G124"/>
    <mergeCell ref="H121:H124"/>
    <mergeCell ref="F159:F160"/>
    <mergeCell ref="G159:G160"/>
    <mergeCell ref="H159:H160"/>
    <mergeCell ref="H83:H84"/>
    <mergeCell ref="F85:F86"/>
    <mergeCell ref="G85:G86"/>
    <mergeCell ref="H85:H86"/>
    <mergeCell ref="F87:F88"/>
    <mergeCell ref="G87:G88"/>
    <mergeCell ref="H87:H88"/>
    <mergeCell ref="H57:H62"/>
    <mergeCell ref="F63:F69"/>
    <mergeCell ref="G63:G69"/>
    <mergeCell ref="H63:H69"/>
    <mergeCell ref="F71:F74"/>
    <mergeCell ref="G71:G74"/>
    <mergeCell ref="H71:H74"/>
    <mergeCell ref="H32:H40"/>
    <mergeCell ref="F47:F52"/>
    <mergeCell ref="G47:G52"/>
    <mergeCell ref="H47:H52"/>
    <mergeCell ref="F53:F56"/>
    <mergeCell ref="G53:G56"/>
    <mergeCell ref="H53:H56"/>
    <mergeCell ref="H16:H17"/>
    <mergeCell ref="F23:F25"/>
    <mergeCell ref="G23:G25"/>
    <mergeCell ref="H23:H25"/>
    <mergeCell ref="F27:F31"/>
    <mergeCell ref="G27:G31"/>
    <mergeCell ref="H27:H31"/>
    <mergeCell ref="A196:A199"/>
    <mergeCell ref="D196:D199"/>
    <mergeCell ref="E196:E199"/>
    <mergeCell ref="F16:F17"/>
    <mergeCell ref="G16:G17"/>
    <mergeCell ref="D32:D40"/>
    <mergeCell ref="E32:E40"/>
    <mergeCell ref="F32:F40"/>
    <mergeCell ref="G32:G40"/>
    <mergeCell ref="F57:F62"/>
    <mergeCell ref="G57:G62"/>
    <mergeCell ref="F83:F84"/>
    <mergeCell ref="G83:G84"/>
    <mergeCell ref="F103:F104"/>
    <mergeCell ref="G103:G104"/>
    <mergeCell ref="F184:F189"/>
    <mergeCell ref="D190:D192"/>
    <mergeCell ref="E190:E192"/>
    <mergeCell ref="A190:A192"/>
    <mergeCell ref="A194:A195"/>
    <mergeCell ref="D194:D195"/>
    <mergeCell ref="E194:E195"/>
    <mergeCell ref="A159:A160"/>
    <mergeCell ref="D159:D160"/>
    <mergeCell ref="E159:E160"/>
    <mergeCell ref="A184:A189"/>
    <mergeCell ref="D184:D189"/>
    <mergeCell ref="E184:E189"/>
    <mergeCell ref="A116:A117"/>
    <mergeCell ref="D116:D117"/>
    <mergeCell ref="E116:E117"/>
    <mergeCell ref="A121:A124"/>
    <mergeCell ref="D121:D124"/>
    <mergeCell ref="E121:E124"/>
    <mergeCell ref="A100:A101"/>
    <mergeCell ref="D100:D101"/>
    <mergeCell ref="E100:E101"/>
    <mergeCell ref="A103:A104"/>
    <mergeCell ref="D103:D104"/>
    <mergeCell ref="E103:E104"/>
    <mergeCell ref="A87:A88"/>
    <mergeCell ref="D87:D88"/>
    <mergeCell ref="E87:E88"/>
    <mergeCell ref="D85:D86"/>
    <mergeCell ref="E85:E86"/>
    <mergeCell ref="A71:A74"/>
    <mergeCell ref="D71:D74"/>
    <mergeCell ref="E71:E74"/>
    <mergeCell ref="A83:A84"/>
    <mergeCell ref="A85:A86"/>
    <mergeCell ref="D83:D84"/>
    <mergeCell ref="E83:E84"/>
    <mergeCell ref="A57:A62"/>
    <mergeCell ref="D57:D62"/>
    <mergeCell ref="E57:E62"/>
    <mergeCell ref="A63:A69"/>
    <mergeCell ref="D63:D69"/>
    <mergeCell ref="E63:E69"/>
    <mergeCell ref="A32:A40"/>
    <mergeCell ref="A47:A52"/>
    <mergeCell ref="D47:D52"/>
    <mergeCell ref="E47:E52"/>
    <mergeCell ref="A53:A56"/>
    <mergeCell ref="D53:D56"/>
    <mergeCell ref="E53:E56"/>
    <mergeCell ref="D23:D25"/>
    <mergeCell ref="E23:E25"/>
    <mergeCell ref="A27:A31"/>
    <mergeCell ref="D27:D31"/>
    <mergeCell ref="E27:E31"/>
    <mergeCell ref="A203:H203"/>
    <mergeCell ref="A7:H7"/>
    <mergeCell ref="A10:H10"/>
    <mergeCell ref="A42:H42"/>
    <mergeCell ref="A76:H76"/>
    <mergeCell ref="A93:H93"/>
    <mergeCell ref="A106:H106"/>
    <mergeCell ref="A126:H126"/>
    <mergeCell ref="A139:H139"/>
    <mergeCell ref="A149:H149"/>
    <mergeCell ref="A163:H163"/>
    <mergeCell ref="A179:H179"/>
    <mergeCell ref="A16:A17"/>
    <mergeCell ref="A23:A25"/>
    <mergeCell ref="D16:D17"/>
    <mergeCell ref="E16:E17"/>
    <mergeCell ref="F116:F117"/>
    <mergeCell ref="G116:G117"/>
    <mergeCell ref="H116:H117"/>
  </mergeCells>
  <printOptions horizontalCentered="1"/>
  <pageMargins left="0" right="0" top="0" bottom="0" header="0" footer="0"/>
  <pageSetup paperSize="9" scale="77" fitToHeight="0" orientation="landscape" r:id="rId1"/>
  <rowBreaks count="5" manualBreakCount="5">
    <brk id="41" max="7" man="1"/>
    <brk id="75" max="7" man="1"/>
    <brk id="124" max="7" man="1"/>
    <brk id="125" max="7" man="1"/>
    <brk id="162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1 ноября 2022 г</vt:lpstr>
      <vt:lpstr>'с 1 ноября 2022 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Онермаа Монгуш</cp:lastModifiedBy>
  <cp:lastPrinted>2022-10-03T05:30:07Z</cp:lastPrinted>
  <dcterms:created xsi:type="dcterms:W3CDTF">2015-06-05T18:17:20Z</dcterms:created>
  <dcterms:modified xsi:type="dcterms:W3CDTF">2022-11-28T10:18:04Z</dcterms:modified>
</cp:coreProperties>
</file>