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Борисовна\Хомушку А.Б\Отдел гос.программ\Отчет развития здравоохранения\2021 год\за 4 мес. 2021\"/>
    </mc:Choice>
  </mc:AlternateContent>
  <xr:revisionPtr revIDLastSave="0" documentId="13_ncr:1_{73C5D9F2-3232-48A4-AC77-68C353BBAB74}" xr6:coauthVersionLast="45" xr6:coauthVersionMax="45" xr10:uidLastSave="{00000000-0000-0000-0000-000000000000}"/>
  <bookViews>
    <workbookView xWindow="-120" yWindow="-120" windowWidth="21840" windowHeight="13140" xr2:uid="{00000000-000D-0000-FFFF-FFFF00000000}"/>
  </bookViews>
  <sheets>
    <sheet name="2021" sheetId="11" r:id="rId1"/>
  </sheets>
  <definedNames>
    <definedName name="_xlnm._FilterDatabase" localSheetId="0" hidden="1">'2021'!$C$5:$N$87</definedName>
  </definedNames>
  <calcPr calcId="18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6" i="11" l="1"/>
  <c r="C67" i="11"/>
  <c r="C65" i="11"/>
  <c r="D63" i="11"/>
  <c r="C63" i="11"/>
  <c r="J35" i="11" l="1"/>
  <c r="E45" i="11" l="1"/>
  <c r="F45" i="11"/>
  <c r="G45" i="11"/>
  <c r="H45" i="11"/>
  <c r="I45" i="11"/>
  <c r="J45" i="11"/>
  <c r="K45" i="11"/>
  <c r="L45" i="11"/>
  <c r="M45" i="11"/>
  <c r="N45" i="11"/>
  <c r="C48" i="11"/>
  <c r="D87" i="11" l="1"/>
  <c r="C87" i="11"/>
  <c r="D86" i="11"/>
  <c r="D85" i="11" s="1"/>
  <c r="C86" i="11"/>
  <c r="C85" i="11" s="1"/>
  <c r="J85" i="11"/>
  <c r="I85" i="11"/>
  <c r="H85" i="11"/>
  <c r="G85" i="11"/>
  <c r="F85" i="11"/>
  <c r="E85" i="11"/>
  <c r="D84" i="11"/>
  <c r="C84" i="11"/>
  <c r="J83" i="11"/>
  <c r="J82" i="11" s="1"/>
  <c r="I83" i="11"/>
  <c r="I82" i="11" s="1"/>
  <c r="H83" i="11"/>
  <c r="H82" i="11" s="1"/>
  <c r="G83" i="11"/>
  <c r="G82" i="11" s="1"/>
  <c r="F83" i="11"/>
  <c r="E83" i="11"/>
  <c r="E82" i="11" s="1"/>
  <c r="D83" i="11"/>
  <c r="D82" i="11" s="1"/>
  <c r="F82" i="11"/>
  <c r="D81" i="11"/>
  <c r="C81" i="11"/>
  <c r="J80" i="11"/>
  <c r="I80" i="11"/>
  <c r="H80" i="11"/>
  <c r="G80" i="11"/>
  <c r="F80" i="11"/>
  <c r="E80" i="11"/>
  <c r="D80" i="11"/>
  <c r="C80" i="11"/>
  <c r="D79" i="11"/>
  <c r="D78" i="11" s="1"/>
  <c r="C79" i="11"/>
  <c r="C78" i="11" s="1"/>
  <c r="J78" i="11"/>
  <c r="J72" i="11" s="1"/>
  <c r="I78" i="11"/>
  <c r="I72" i="11" s="1"/>
  <c r="H78" i="11"/>
  <c r="H72" i="11" s="1"/>
  <c r="G78" i="11"/>
  <c r="G72" i="11" s="1"/>
  <c r="F78" i="11"/>
  <c r="F72" i="11" s="1"/>
  <c r="E78" i="11"/>
  <c r="E72" i="11" s="1"/>
  <c r="D77" i="11"/>
  <c r="C77" i="11"/>
  <c r="D76" i="11"/>
  <c r="C76" i="11"/>
  <c r="D75" i="11"/>
  <c r="C75" i="11"/>
  <c r="D74" i="11"/>
  <c r="C74" i="11"/>
  <c r="D73" i="11"/>
  <c r="C73" i="11"/>
  <c r="D71" i="11"/>
  <c r="C71" i="11"/>
  <c r="D70" i="11"/>
  <c r="C70" i="11"/>
  <c r="D69" i="11"/>
  <c r="C69" i="11"/>
  <c r="J68" i="11"/>
  <c r="I68" i="11"/>
  <c r="H68" i="11"/>
  <c r="G68" i="11"/>
  <c r="F68" i="11"/>
  <c r="E68" i="11"/>
  <c r="D64" i="11"/>
  <c r="C64" i="11"/>
  <c r="D62" i="11"/>
  <c r="C62" i="11"/>
  <c r="D61" i="11"/>
  <c r="C61" i="11"/>
  <c r="D60" i="11"/>
  <c r="C60" i="11"/>
  <c r="D59" i="11"/>
  <c r="C59" i="11"/>
  <c r="D58" i="11"/>
  <c r="C58" i="11"/>
  <c r="D57" i="11"/>
  <c r="D56" i="11" s="1"/>
  <c r="C57" i="11"/>
  <c r="C56" i="11" s="1"/>
  <c r="J56" i="11"/>
  <c r="I56" i="11"/>
  <c r="H56" i="11"/>
  <c r="G56" i="11"/>
  <c r="F56" i="11"/>
  <c r="E56" i="11"/>
  <c r="D55" i="11"/>
  <c r="D54" i="11" s="1"/>
  <c r="C55" i="11"/>
  <c r="J54" i="11"/>
  <c r="J7" i="11" s="1"/>
  <c r="I54" i="11"/>
  <c r="I7" i="11" s="1"/>
  <c r="H54" i="11"/>
  <c r="H7" i="11" s="1"/>
  <c r="G54" i="11"/>
  <c r="G7" i="11" s="1"/>
  <c r="F54" i="11"/>
  <c r="F7" i="11" s="1"/>
  <c r="E54" i="11"/>
  <c r="E7" i="11" s="1"/>
  <c r="D53" i="11"/>
  <c r="D52" i="11" s="1"/>
  <c r="C53" i="11"/>
  <c r="C52" i="11" s="1"/>
  <c r="J52" i="11"/>
  <c r="I52" i="11"/>
  <c r="H52" i="11"/>
  <c r="G52" i="11"/>
  <c r="F52" i="11"/>
  <c r="E52" i="11"/>
  <c r="D51" i="11"/>
  <c r="C51" i="11"/>
  <c r="D50" i="11"/>
  <c r="C50" i="11"/>
  <c r="J49" i="11"/>
  <c r="I49" i="11"/>
  <c r="H49" i="11"/>
  <c r="G49" i="11"/>
  <c r="F49" i="11"/>
  <c r="E49" i="11"/>
  <c r="D47" i="11"/>
  <c r="C47" i="11"/>
  <c r="D46" i="11"/>
  <c r="C46" i="11"/>
  <c r="D44" i="11"/>
  <c r="C44" i="11"/>
  <c r="C43" i="11"/>
  <c r="D42" i="11"/>
  <c r="C42" i="11"/>
  <c r="D41" i="11"/>
  <c r="C41" i="11"/>
  <c r="D40" i="11"/>
  <c r="C40" i="11"/>
  <c r="D39" i="11"/>
  <c r="C39" i="11"/>
  <c r="D38" i="11"/>
  <c r="C38" i="11"/>
  <c r="D37" i="11"/>
  <c r="C37" i="11"/>
  <c r="D36" i="11"/>
  <c r="C36" i="11"/>
  <c r="D35" i="11"/>
  <c r="C35" i="11"/>
  <c r="D34" i="11"/>
  <c r="C34" i="11"/>
  <c r="D33" i="11"/>
  <c r="C33" i="11"/>
  <c r="D32" i="11"/>
  <c r="C32" i="11"/>
  <c r="D31" i="11"/>
  <c r="C31" i="11"/>
  <c r="D30" i="11"/>
  <c r="C30" i="11"/>
  <c r="D29" i="11"/>
  <c r="C29" i="11"/>
  <c r="D28" i="11"/>
  <c r="C28" i="11"/>
  <c r="D27" i="11"/>
  <c r="C27" i="11"/>
  <c r="D26" i="11"/>
  <c r="C26" i="11"/>
  <c r="D25" i="11"/>
  <c r="C25" i="11"/>
  <c r="D24" i="11"/>
  <c r="C24" i="11"/>
  <c r="C23" i="11"/>
  <c r="C22" i="11"/>
  <c r="C21" i="11"/>
  <c r="C20" i="11"/>
  <c r="C19" i="11"/>
  <c r="D18" i="11"/>
  <c r="C18" i="11"/>
  <c r="D17" i="11"/>
  <c r="C17" i="11"/>
  <c r="D16" i="11"/>
  <c r="C16" i="11"/>
  <c r="D15" i="11"/>
  <c r="C15" i="11"/>
  <c r="D14" i="11"/>
  <c r="C14" i="11"/>
  <c r="D13" i="11"/>
  <c r="C13" i="11"/>
  <c r="D12" i="11"/>
  <c r="C12" i="11"/>
  <c r="D11" i="11"/>
  <c r="C11" i="11"/>
  <c r="D10" i="11"/>
  <c r="C10" i="11"/>
  <c r="D9" i="11"/>
  <c r="C9" i="11"/>
  <c r="C8" i="11"/>
  <c r="D45" i="11" l="1"/>
  <c r="D7" i="11" s="1"/>
  <c r="C45" i="11"/>
  <c r="C72" i="11"/>
  <c r="D72" i="11"/>
  <c r="C49" i="11"/>
  <c r="D49" i="11"/>
  <c r="D68" i="11"/>
  <c r="C68" i="11"/>
  <c r="K68" i="11"/>
  <c r="L68" i="11"/>
  <c r="M68" i="11"/>
  <c r="N68" i="11"/>
  <c r="D23" i="11" l="1"/>
  <c r="D22" i="11"/>
  <c r="D21" i="11"/>
  <c r="D20" i="11"/>
  <c r="D19" i="11"/>
  <c r="K49" i="11" l="1"/>
  <c r="L49" i="11"/>
  <c r="M49" i="11"/>
  <c r="N49" i="11"/>
  <c r="N85" i="11" l="1"/>
  <c r="M85" i="11"/>
  <c r="L85" i="11"/>
  <c r="K85" i="11"/>
  <c r="N83" i="11"/>
  <c r="M83" i="11"/>
  <c r="M82" i="11" s="1"/>
  <c r="L83" i="11"/>
  <c r="L82" i="11" s="1"/>
  <c r="K83" i="11"/>
  <c r="N82" i="11"/>
  <c r="N80" i="11"/>
  <c r="M80" i="11"/>
  <c r="L80" i="11"/>
  <c r="K80" i="11"/>
  <c r="N78" i="11"/>
  <c r="M78" i="11"/>
  <c r="M72" i="11" s="1"/>
  <c r="L78" i="11"/>
  <c r="L72" i="11" s="1"/>
  <c r="K78" i="11"/>
  <c r="K72" i="11" s="1"/>
  <c r="N72" i="11"/>
  <c r="N56" i="11"/>
  <c r="M56" i="11"/>
  <c r="L56" i="11"/>
  <c r="K56" i="11"/>
  <c r="N54" i="11"/>
  <c r="N7" i="11" s="1"/>
  <c r="M54" i="11"/>
  <c r="M7" i="11" s="1"/>
  <c r="L54" i="11"/>
  <c r="L7" i="11" s="1"/>
  <c r="K54" i="11"/>
  <c r="K7" i="11" s="1"/>
  <c r="N52" i="11"/>
  <c r="M52" i="11"/>
  <c r="L52" i="11"/>
  <c r="K52" i="11"/>
  <c r="K88" i="11" l="1"/>
  <c r="L88" i="11"/>
  <c r="C54" i="11"/>
  <c r="C7" i="11" s="1"/>
  <c r="K82" i="11"/>
  <c r="C83" i="11"/>
  <c r="C82" i="11" s="1"/>
  <c r="F88" i="11"/>
  <c r="G88" i="11"/>
  <c r="M88" i="11"/>
  <c r="J88" i="11"/>
  <c r="H88" i="11"/>
  <c r="E88" i="11"/>
  <c r="I88" i="11"/>
  <c r="N88" i="11"/>
  <c r="D88" i="11" l="1"/>
  <c r="C88" i="11"/>
</calcChain>
</file>

<file path=xl/sharedStrings.xml><?xml version="1.0" encoding="utf-8"?>
<sst xmlns="http://schemas.openxmlformats.org/spreadsheetml/2006/main" count="254" uniqueCount="247">
  <si>
    <t>ИНФОРМАЦИЯ О ХОДЕ РЕАЛИЗАЦИИ ГОСУДАРСТВЕННОЙ ПРОГРАММЫ РЕСПУБЛИКИ ТЫВА</t>
  </si>
  <si>
    <t>№</t>
  </si>
  <si>
    <t>Наименование мероприятия (объекта)</t>
  </si>
  <si>
    <t>Объемы финансирования (тыс.руб.)</t>
  </si>
  <si>
    <t>Фактический результат выполнения мероприятий (в отчетном периоде и нарастающим итогом с начала года)</t>
  </si>
  <si>
    <t>всего</t>
  </si>
  <si>
    <t>Федеральный бюджет</t>
  </si>
  <si>
    <t>Республиканский бюджет</t>
  </si>
  <si>
    <t>местные бюджеты</t>
  </si>
  <si>
    <t>внебюджетные источники</t>
  </si>
  <si>
    <t>план</t>
  </si>
  <si>
    <t>факт</t>
  </si>
  <si>
    <t xml:space="preserve">предусмотрено программой </t>
  </si>
  <si>
    <t>предусмотрено уточненной бюджетной росписью на отчетный период</t>
  </si>
  <si>
    <t>исполнено (кассовые расходы)</t>
  </si>
  <si>
    <t>Подпрограмма 1 «Совершенствование оказания медицинской помощи, включая профилактику заболеваний и формирование здорового образа жизни»</t>
  </si>
  <si>
    <t xml:space="preserve">Проведение диспансеризации определенных групп взрослого населения Республики Тыва </t>
  </si>
  <si>
    <t>Проведение диспансеризации население Республики Тыва (для детей)</t>
  </si>
  <si>
    <t>Проведение осмотров в Центре здоровья (для взрослых)</t>
  </si>
  <si>
    <t>Проведение осмотров в Центре здоровья (для детей)</t>
  </si>
  <si>
    <t>Проведение профилактических медицинских осмотров (для взрослых)</t>
  </si>
  <si>
    <t>Проведение профилактических медицинских осмотров (для детей)</t>
  </si>
  <si>
    <t>Оказание неотложной медицинской помощи</t>
  </si>
  <si>
    <t>Оказание медицинской помощи в амбулаторно-поликлиническом звене (обращение)</t>
  </si>
  <si>
    <t>Развитие первичной медико-санитарной помощи</t>
  </si>
  <si>
    <t>Централизованные расходы на текущий ремонт и приобретение строительных материалов</t>
  </si>
  <si>
    <t>Совершенствование медицинской эвакуации</t>
  </si>
  <si>
    <t>Оказание медицинской помощи в дневном стационаре</t>
  </si>
  <si>
    <t>Оказание скорой медицинской помощи</t>
  </si>
  <si>
    <t>Заготовка, переработка, хранение и обеспечение безопасности донорской крови и её компонентов (Станция переливания крови)</t>
  </si>
  <si>
    <t>Санаторно-оздоровительная помощь (Санаторий "Балгазын")</t>
  </si>
  <si>
    <t>Субсидии бюджетным учреждениям на финансовое обеспечение государственного задания на оказание государственных услуг (Дом ребенка)</t>
  </si>
  <si>
    <t>Обеспечение деятельности подведомственных учреждений</t>
  </si>
  <si>
    <t>Субсидии на высокотехнологичную медицинскую помощь, не включенной в базовую программу обязательного медицинского страхования</t>
  </si>
  <si>
    <t>Оказание высокотехнологичной медицинской помощи по профилю неонатология в ГБУЗ РТ "Перинатальный центр РТ"</t>
  </si>
  <si>
    <t>Оказание высокотехнологичной медицинской помощи по профилю акушерство и гинекология в ГБУЗ РТ "Перинатальный центр РТ"</t>
  </si>
  <si>
    <t>Обеспечение проведения процедуры ЭКО</t>
  </si>
  <si>
    <t>Реализация государственных функций в области социальной политики (обеспечение питанием беременных женщин, кормящих матерей и детей до 3-х лет)</t>
  </si>
  <si>
    <t>Субсидии на закупку оборудования и расходных материалов для неонатального и аудиологического скрининга</t>
  </si>
  <si>
    <t>Организация паллиативной медицинской помощи в условиях круглосуточного стационарного пребывания</t>
  </si>
  <si>
    <t>Развитие паллиативной медицинской помощи за счет средств резервного фонда Правительства Российской Федерации</t>
  </si>
  <si>
    <t>Субвенции на обеспечение лекарственными препаратами, медицинскими изделиями, а также специализированными продуктами лечебного питания для детей-инвалидов</t>
  </si>
  <si>
    <t>Обеспечения необходимыми лекарственными препаратами и изделиями медицинского назначения больных хроническими заболеваниями, детей до 3-х лет, беременных женщин, отдельных категорий граждан</t>
  </si>
  <si>
    <t>Обеспечение лекарственными препаратами за счет средств республиканского бюджета (централизованные расходы)</t>
  </si>
  <si>
    <t>2</t>
  </si>
  <si>
    <t>Подпрограмма 2 «Развитие медицинской реабилитации и санаторно-курортного лечения, в том числе детей»</t>
  </si>
  <si>
    <t>2.1</t>
  </si>
  <si>
    <t>Оказание реабилитационной медицинской помощи</t>
  </si>
  <si>
    <t>Оздоровление детей, находящихся на диспансерном наблюдении медицинских организациях в условиях санаторно-курортных учреждений</t>
  </si>
  <si>
    <t>3</t>
  </si>
  <si>
    <t>Подпрограмма 3 «Развитие кадровых ресурсов в здравоохранении»</t>
  </si>
  <si>
    <t>3.1</t>
  </si>
  <si>
    <t>Расходы на обеспечение деятельности (оказание услуг)</t>
  </si>
  <si>
    <t>3.2</t>
  </si>
  <si>
    <t>Стипендии студентам  Республиканского медицинского колледжа</t>
  </si>
  <si>
    <t>3.3</t>
  </si>
  <si>
    <t>Централизованные расходы на курсовые и сертификационные мероприятия</t>
  </si>
  <si>
    <t>3.4</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</si>
  <si>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</si>
  <si>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4</t>
  </si>
  <si>
    <t>Подпрограмма 4 «Медико-санитарное обеспечение отдельных категорий граждан»</t>
  </si>
  <si>
    <t>4.1</t>
  </si>
  <si>
    <t>Медицинское обеспечение спортивных сборных команд Республики Тыва</t>
  </si>
  <si>
    <t>5</t>
  </si>
  <si>
    <t>Подпрограмма 5 «Информационные технологии в здравоохранении»</t>
  </si>
  <si>
    <t>6</t>
  </si>
  <si>
    <t>Подпрограмма 6 «Организация обязательного медицинского страхования граждан Республики Тыва».</t>
  </si>
  <si>
    <t>6.1</t>
  </si>
  <si>
    <t>Медицинское страхование неработающего населения</t>
  </si>
  <si>
    <t>6.2</t>
  </si>
  <si>
    <t>Увеличение доли частных медицинских организаций в системе оказания медицинской помощи населению республики</t>
  </si>
  <si>
    <t>Субсидии на реализацию мероприятий по предупреждению и борьбе с социально значимыми инфекционными  заболеваниями</t>
  </si>
  <si>
    <t>Централизованные расходы на отправку больных на лечение за пределы республики</t>
  </si>
  <si>
    <t>1</t>
  </si>
  <si>
    <t>Реализация государственной информационной системы в сфере здравоохранения, соответствующая требованиям Минздрава России, подключенная к ЕГИСЗ</t>
  </si>
  <si>
    <t>1.1.</t>
  </si>
  <si>
    <t>Развитие среднего профессионального образования в сфере здравоохранения</t>
  </si>
  <si>
    <t>Подготовка кадров средних медицинских работников</t>
  </si>
  <si>
    <t>Создание и оснащение референс-центов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t>
  </si>
  <si>
    <t>Развитие материально-технической базы детских поликлиник и детских поликлинических отделений медицинских организаций</t>
  </si>
  <si>
    <t>Обеспечение своевременности оказания экстренной медицинской помощи с использованием санитарной авиации</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</si>
  <si>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</si>
  <si>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</si>
  <si>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Переоснащение оборудованием региональных сосудистых центов и первичных сосудистых отделений</t>
  </si>
  <si>
    <t>Иные межбюджетные трансферты на реализацию отдельных полномочий в области лекарственного обеспечения</t>
  </si>
  <si>
    <t>2.2</t>
  </si>
  <si>
    <t>3.5</t>
  </si>
  <si>
    <t>Создание и замена фельдшерских, фельдшерско-акушерских пунктов и врачебных амбулаторий для населенных пунктов с численность населения от 100 до 2000 человек</t>
  </si>
  <si>
    <t>1.</t>
  </si>
  <si>
    <t>1.2.</t>
  </si>
  <si>
    <t>1.3.</t>
  </si>
  <si>
    <t>1.4.</t>
  </si>
  <si>
    <t>1.5.</t>
  </si>
  <si>
    <t>1.6.</t>
  </si>
  <si>
    <t>1.7.</t>
  </si>
  <si>
    <t>1.8.</t>
  </si>
  <si>
    <t>1.9.</t>
  </si>
  <si>
    <t>1.10.</t>
  </si>
  <si>
    <t>1.11.</t>
  </si>
  <si>
    <t>1.12.</t>
  </si>
  <si>
    <t>1.13.</t>
  </si>
  <si>
    <t>1.14.</t>
  </si>
  <si>
    <t>Высокотехнологичная медицинская помощь</t>
  </si>
  <si>
    <t>1.21.</t>
  </si>
  <si>
    <t>1.22.</t>
  </si>
  <si>
    <t>1.23.</t>
  </si>
  <si>
    <t>1.24.</t>
  </si>
  <si>
    <t>1.27.</t>
  </si>
  <si>
    <t>1.26.</t>
  </si>
  <si>
    <t>1.28.</t>
  </si>
  <si>
    <t>1.29.</t>
  </si>
  <si>
    <t>1.30.</t>
  </si>
  <si>
    <t>1.31.</t>
  </si>
  <si>
    <t>1.32.</t>
  </si>
  <si>
    <t>1.33.</t>
  </si>
  <si>
    <t>1.34.</t>
  </si>
  <si>
    <t>1.35.</t>
  </si>
  <si>
    <t>1.36.</t>
  </si>
  <si>
    <t>1.37.</t>
  </si>
  <si>
    <t>1.38.</t>
  </si>
  <si>
    <t>3.6.</t>
  </si>
  <si>
    <t>Региональный проект 2 "Обеспечение медицинских организаций системы здравоохранения Республики Тыва квалифицированными кадрами"</t>
  </si>
  <si>
    <t>Региональный проект 1 "Создание единого цифрового контура в здравоохранении Республики Тыва на основе единой государственной информационной системы здравоохранения (ЕГИСЗ РТ)"</t>
  </si>
  <si>
    <t>Региональный проект 6 "Борьба с сердечно-сосудистыми заболеваниями"</t>
  </si>
  <si>
    <t>Региональный проект 3 "Борьба с онкологическими заболеваниями"</t>
  </si>
  <si>
    <t xml:space="preserve">Региональный проект 4 "Программа развития детского здравоохранения Республики Тыва, включая создание современной инфраструктуры оказания медицинской помощи детям"
</t>
  </si>
  <si>
    <t>Региональный проект 8 "Разработка и реализация программы системной поддержки и повышения качества жизни граждан старшего поколения" ("Старшее поколение")"</t>
  </si>
  <si>
    <t>Всего Программе</t>
  </si>
  <si>
    <t>3.1.</t>
  </si>
  <si>
    <t>1.15.</t>
  </si>
  <si>
    <t>1.16</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</si>
  <si>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</si>
  <si>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Случаев поствакцинальных осложенний не выявлено.</t>
  </si>
  <si>
    <t>Проектирование детского противотуберкулезного лечебно-оздоровительного комплекса "Сосновый бор" в с. Балгазын Тандинского района</t>
  </si>
  <si>
    <t>Приобретение медоборудования за счет резервного фонда Президента Российской  Федерации</t>
  </si>
  <si>
    <t>1.18.</t>
  </si>
  <si>
    <t>1.25</t>
  </si>
  <si>
    <t>1.39.</t>
  </si>
  <si>
    <t>1.40.</t>
  </si>
  <si>
    <t>1.41.</t>
  </si>
  <si>
    <t>1.41.1.</t>
  </si>
  <si>
    <t>1.41.2.</t>
  </si>
  <si>
    <t>1.42.</t>
  </si>
  <si>
    <t>1.42.1.</t>
  </si>
  <si>
    <t>1.42.2.</t>
  </si>
  <si>
    <t>1.43.</t>
  </si>
  <si>
    <t>1.43.1.</t>
  </si>
  <si>
    <t>1.44.</t>
  </si>
  <si>
    <t>1.44.1.</t>
  </si>
  <si>
    <t>1.45.</t>
  </si>
  <si>
    <t>1.45.1.</t>
  </si>
  <si>
    <t>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</si>
  <si>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1.59.</t>
  </si>
  <si>
    <t>Оказание медицинской помощи в круглосуточном стационаре</t>
  </si>
  <si>
    <t>Централизованные расходы на приобретение медицинского оборудования</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</si>
  <si>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</si>
  <si>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2.3.</t>
  </si>
  <si>
    <t>1.60.</t>
  </si>
  <si>
    <t>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t>
  </si>
  <si>
    <t>1.61.</t>
  </si>
  <si>
    <t>Дотации на поддержку мер по обеспечению сбалансированности бюджетов на осуществление дополнительных выплат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коронавируской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t>
  </si>
  <si>
    <t>1.64.</t>
  </si>
  <si>
    <t>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t>
  </si>
  <si>
    <t>1.65.</t>
  </si>
  <si>
    <t>Финансовое обеспечение мероприятий по оснащению (переоснащению)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t>
  </si>
  <si>
    <t>1.66.</t>
  </si>
  <si>
    <t>1.67.</t>
  </si>
  <si>
    <t>Иные межбюджетные трансферты на приобретение медицинских изделий для оснащения медицинских организаций за счет средств резервного фонда Правительства Российской Федерации</t>
  </si>
  <si>
    <t>утверждено на 2021 год законом Республики Тыва о республиканском бюджете</t>
  </si>
  <si>
    <t>1.41.3.</t>
  </si>
  <si>
    <t>1.41.3.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</si>
  <si>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В 2021 году запланирована оказание высокотехнологичной медицинской помощи, не включенной в базовую программу обязательного медицинского страхования 4 больным</t>
  </si>
  <si>
    <t>На 2021 год для обеспечения в Республике Тыва полноценным питанием беременных женщин, корящих матерей, а также детей до 3 лет по запланирована приобретение продуктов питания, молока на сумму 13 363,7 тыс. руб.</t>
  </si>
  <si>
    <t>За счет республиканского бюджета на централизованные расходы на курсовые и сертификационные мероприятия запланирована 1 500,0 тыс. рублей.</t>
  </si>
  <si>
    <t>Заключен государственный контаркт с ГБУ РТ "Ресфармация" на сумму 617 200,00 рублей для оказания услуг по приему хранению, отпуск лекарственных препаратов, предназначенных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на 2021 год</t>
  </si>
  <si>
    <t>факт*</t>
  </si>
  <si>
    <t>*</t>
  </si>
  <si>
    <t>В соответствии с заключенным Соглашением о предоставлении субсидии из федерального бюджета бюджету Республики Тыва в целях софинансирования расходных обязательств Республики Тыва по осуществлению единовременных компенсационных выплат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на соответствующий финансовый год и плановый период от 24.12.2019 № 056-09-2020-346 (в ред. от 28.12.2020 г. № 056-09-2020-346/1) запланировано выплаты 12 врачам. В настоящее время составляется реестр вакантных врачебных должностей.</t>
  </si>
  <si>
    <t>В рамках заключенного Соглашения о предоставлении иного межбюджетного трансферта из федерального бюджета бюджету Республики Тыва в целях софинансирования расходных обязательств, в том числе в полном объеме, субъектов Российской Федерации, возникающих при оснащении медицинских организаций, подведомственных органам исполнительной власти субъектов Российской Федерации и органам местного самоуправления, передвижными медицинскими комплексами для оказания медицинской помощи жителям населенных пунктов с численностью населения до 100 человек от 24.12.2019 г. № 056-17-2020-330 (в ред. от 24.12.2020 г. № № 056-17-2020-330/1 ) запланировано в 2021 году приобретение 21 ед. передвижных мобильных комплексов. Обьявлены торги на закупку медицинских передвижных комплексов: флюорографический на базе КАМАЗ 4*4 - 1 ед., флюорографический на базе ГАЗон 4*2 - 1 ед., маммографический на базе ГАЗон 4*2 - 1 ед., ФАП на базе ГАЗель 4*2 - 16 ед., ФАП на базе ГАЗ Садко 4*4 - 2 ед.</t>
  </si>
  <si>
    <t>"Развитие здравоохранения на 2018-2025 годы" за 4 мес. 2021г.</t>
  </si>
  <si>
    <t>Проведена диспансеризация определенных групп взрослого населения на сумму 4 141,5 тыс.рублей, в том числе: ГБУЗ РТ "Городская поликлиника" - 41,2 тыс. руб. (14 случая); ГБУЗ РТ "Республиканская больница № 1" - 0,0 тыс. руб. (0 случая); ГБУЗ РТ "Бай-Тайгинская ЦКБ" - 0,0 тыс. руб. (0 случев); ГБУЗ РТ "Барун-Хемчикский ММЦ" - 0,0 тыс. руб. (0 случев); ГБУЗ РТ "Дзун-Хемчикский ММЦ" - 1005,4 тыс. руб. (294 случая); ГБУЗ РТ "Каа-Хемская ЦКБ" - 341,2 тыс. руб. (143 случая); ГБУЗ РТ "Кызылская ЦКБ" - 0,0 тыс. руб. (0 случаев); ГБУЗ РТ "Монгун-Тайгинская ЦКБ" - 0,0 тыс. руб. (0 случаев); ГБУЗ РТ "Овюрская ЦКБ" - 715,0 тыс. руб. (225 случаев); ГБУЗ РТ "Пий-Хемская ЦКБ" - 144,3 тыс. руб. (39 случаев); ГБУЗ РТ "Сут-Хольская ЦКБ" - 728,4 тыс. руб. (234 случая); ГБУЗ РТ "Тандинская ЦКБ" - 480,5 тыс. руб. (196 случаев); ГБУЗ РТ "Тере-Хольская ЦКБ" - 0,0 тыс. руб. (0 случая); ГБУЗ РТ "Тес-Хемская ЦКБ" - 685,5 тыс. руб. (215 случаев); ГБУЗ РТ "Тоджинская ЦКБ" - 0,0 тыс. руб. (0 случая); ГБУЗ РТ "Улуг-Хемский ММЦ" - 0,0 тыс. руб. (0 случая); ГБУЗ РТ "Чаа-Хольская ЦКБ" - 0,0 тыс. руб. (0 случая); ГБУЗ РТ "Чеди-Хольская ЦКБ" - 0,0 тыс. руб. (0 случая); ГБУЗ РТ Эрзинская ЦКБ" - 0,0  тыс. руб.  (0 случая).</t>
  </si>
  <si>
    <t>Диспансеризация детей   проведена на сумму 85,1 тыс.рублей, в том числе: ГБУЗ РТ "Республиканская детская больница" - 0,0 тыс. руб. (0 случая); ГБУЗ РТ "Бай-Тайгинская ЦКБ" - 0,0 тыс. руб. (0 случая); ГБУЗ РТ "Барун-Хемчикский ММЦ" - 0,0 тыс.руб., (0 случая),ГБУЗ РТ "Дзун-Хемчикский ММЦ" - 0,0 тыс. руб. (0 случая); ГБУЗ РТ "Каа-Хемская ЦКБ" - 0,0 тыс. руб. (0 случая); ГБУЗ РТ "Кызылская ЦКБ" - 0,0 тыс. руб. (0случая); ГБУЗ РТ "Монгун-Тайгинская ЦКБ" - 0,0 тыс. руб. (0 случая); ГБУЗ РТ "Овюрская ЦКБ" - 0 тыс. руб. (0 случая); ГБУЗ РТ "Пий-Хемская ЦКБ" - 0,0 тыс. руб. (0 случая); ГБУЗ РТ "Сут-Хольская ЦКБ" - 0,0  тыс. руб. (0 случая); ГБУЗ РТ "Тандинская ЦКБ" - 85,1 тыс. руб. (13 случая); ГБУЗ РТ "Тес-Хемская ЦКБ" - 0 тыс. руб. (0 случая);ГБУЗ РТ "Тоджинская ЦКБ" - 0,0 тыс. руб. (0 случая); ГБУЗ РТ "Тере-Хольская ЦКБ" - 0 тыс. руб. (0 случая); ГБУЗ РТ "Улуг-Хемский ММЦ" - 0,0 тыс. руб. (0 случая);ГБУЗ РТ"Чаа-Хольская ЦКБ" - 0 тыс.рублей (0 случая), ГБУЗ РТ "Чеди-Хольская ЦКБ" - 0,0 тыс. руб. (0 случая); ГБУЗ РТ Эрзинская ЦКБ" - 0 тыс. руб. (0 случая).</t>
  </si>
  <si>
    <t>За отчетный период проведено ГБУЗ РТ "Республиканский Центр Общественного здоровья и медицинской профилактики"  осмотров на сумму 3 087,7 тыс. руб. (1298 посещений) или 22% исполнения от годового план.</t>
  </si>
  <si>
    <r>
      <t>За отчетный период проведено в ГБУЗ РТ "Республиканский центр восстановительной медицины и реабилитации для детей" осмотров на сумму 2 740,6 тыс. руб. (1556 посещений) или 24,6</t>
    </r>
    <r>
      <rPr>
        <sz val="8"/>
        <color rgb="FFFF0000"/>
        <rFont val="Times New Roman"/>
        <family val="1"/>
        <charset val="204"/>
      </rPr>
      <t xml:space="preserve"> </t>
    </r>
    <r>
      <rPr>
        <sz val="8"/>
        <color theme="1"/>
        <rFont val="Times New Roman"/>
        <family val="1"/>
        <charset val="204"/>
      </rPr>
      <t>% исполнения от годового плана.</t>
    </r>
  </si>
  <si>
    <t>Профилактические осмотры  для взрослых проведена  на сумму 1 579,1 тыс.рублей (1648 случаев) или 1,4% исполнения от годового плана.</t>
  </si>
  <si>
    <t>Профилактические осмотры  для детей проведены на сумму 4614,1 тыс.рублей (1834 случаев) или 2,9% исполнения от годового плана.</t>
  </si>
  <si>
    <t>По неотложной медицинской помощи за отчетный период  выполнено на сумму 36 291,8  тыс. руб. (29 536 случаев) выполнение от годового плана 18,2 % том числе: ГБУЗ РТ "Бай-Тайгинская ЦКБ" - 783,6  тыс. руб. (668 случаев); ГБУЗ РТ "Барун-Хемчикский ММЦ" - 3075,6 тыс. руб. (2613 случая); ГБУЗ РТ "Дзун-Хемчикский ММЦ" - 2498,5 тыс. руб. (2061 случая); ГБУЗ РТ "Каа-Хемская ЦКБ" - 1010,6  тыс. руб. (831 случая); ГБУЗ РТ "Кызылская ЦКБ" - 2010,3  тыс. руб. (1806 случаев); ГБУЗ РТ "Монгун-Тайгинская ЦКБ" - 977,3  тыс. руб. (855 случаев); ГБУЗ РТ "Овюрская ЦКБ" - 580,9 тыс. руб. (506 случаев); ГБУЗ РТ "Пий-Хемская ЦКБ" - 1742,4  тыс. руб. (1376 случаев); ГБУЗ РТ "Сут-Хольская ЦКБ" - 1193,5  тыс. руб. (999 случаев); ГБУЗ РТ "Тандинская ЦКБ" - 1497,9  тыс. руб. (1218 случаев); ГБУЗ РТ "Тес-Хемская ЦКБ" - 919,0  тыс. руб. (825 случаев); ГБУЗ РТ "Тоджинская ЦКБ" - 278,4  тыс. руб. (221 случая); ГБУЗ РТ "Тере-Хольская ЦКБ" - 282,4  тыс. руб. (234 случая);  ГБУЗ РТ "Улуг-Хемский ММЦ" - 2636,3  тыс. руб. (2253 случая); ГБУЗ РТ "Чаа-Хольская ЦКБ" - 1178,8  тыс. руб. (998 случаев); ГБУЗ РТ "Чеди-Хольская ЦКБ" - 279,3 тыс. руб. (263 случая); ГБУЗ РТ Эрзинская ЦКБ" - 1147,2  тыс. руб. (984 случая), ГБУЗ РТ "Республиканская больница № 1" - 3031,7 тыс. руб. (2808 случаев); ГБУЗ РТ "Республиканская больница № 2" - 55,5 тыс. руб. (56 случая); .ГБУЗ РТ "Республиканская детская больница" - 7168,1  тыс. руб. (5012 случая);  ГБУЗ РТ "Городская поликлиника" - 3817,4  тыс. руб. (4003 случая); ГАУЗ РТ СП "СЕРЕБРЯНКА" - 2,8 тыс.руб (2 случая); ООО "Семейный доктор" - 124,3 тыс.руб. (112 случая).</t>
  </si>
  <si>
    <r>
      <t>Обращение по заболеваниям выполнено за отчетный период на сумму - 256 079,4 тыс. руб., (112 444 случая) выполнение от годового плана составляет -17,7</t>
    </r>
    <r>
      <rPr>
        <sz val="8"/>
        <color rgb="FFFF0000"/>
        <rFont val="Times New Roman"/>
        <family val="1"/>
        <charset val="204"/>
      </rPr>
      <t xml:space="preserve"> </t>
    </r>
    <r>
      <rPr>
        <sz val="8"/>
        <rFont val="Times New Roman"/>
        <family val="1"/>
        <charset val="204"/>
      </rPr>
      <t>%., в том числе: ГБУЗ РТ "Бай-Тайгинская ЦКБ" - 8950,6 тыс. руб. (3933 случая); ГБУЗ РТ "Барун-Хемчиская ММЦ" - 21313,3 тыс.руб. (8864 случая), ГБУЗ РТ "Дзун-Хемчикский ММЦ" - 16703,8 тыс. руб. (7048 случаев); ГБУЗ РТ "Каа-Хемская ЦКБ" - 77772,7 тыс. руб. (3498 случаев); ГБУЗ РТ "Кызылская ЦКБ" - 12120,1 тыс. руб. (5058 случаев); ГБУЗ РТ "Монгун-Тайгинская ЦКБ" - 7109,1 тыс. руб. (3033 случая); ГБУЗ РТ "Овюрская ЦКБ" -6882,3 тыс. руб. (3056 случаев); ГБУЗ РТ "Пий-Хемская ЦКБ" - 6093,5 тыс. руб. (2495 случаев); ГБУЗ РТ "Сут-Хольская ЦКБ" - 4559,5 тыс. руб. (1866 случаев); ГБУЗ РТ "Тандинская ЦКБ" - 9123,6 тыс. руб. (4135 случаев); ГБУЗ РТ "Тес-Хемская ЦКБ" -7954,3 тыс.руб. (3342 случая), ГБУЗ РТ "Тоджинская ЦКБ" - 4978,1 тыс. руб. (2195 случаев); ГБУЗ РТ "Тере-Хольская ЦКБ" - 674,6 тыс.руб. (315 случаев),  РТ "Улуг-Хемский ММЦ" - 18961,2 тыс. руб. (8126 случаев);  ГБУЗ РТ "Чаа-Хольская ЦКБ" - 6251,7 тыс.руб. (2535 случаев), ГБУЗ РТ "Чеди-Хольская ЦКБ" - 3522,6 тыс. руб. (1550 случая); ГБУЗ РТ "Эрзинская ЦКБ" -7773,5  тыс. руб. (3730 случая), ГБУЗ РТ "Республиканская больница №1" - 10593,1 тыс.руб. (7855 случаев), ГБУЗ РТ "Республиканская больница № 2" - 3397,6 тыс.руб. (1524 случая),   ГБУЗ РТ "Республиканский онкоологический диспансер" - 6865,1 тыс.руб. (2511 случая), ГБУЗ РТ "Республиканский кожно-венерологический диспансер" - 4778,7 тыс.руб. 2045 случаев), ГБУЗ РТ "Республиканская детская больница" - 28864,1 тыс.руб. (11547 случаев), ГБУЗ РТ "Перинатальный центр" - 10568,5 тыс.руб. (3180 случаев), ГБУЗ РТ "Инфекционная больница" - 750,1 тыс.руб. (325 случая), ГБУЗ РТ "Городская поликлиника" -18758,7 тыс.руб. (8879 случаев), ГБУЗ РТ "Стоматологическая поликлиника" -14736,5 тыс.руб. (7260 случаев), ФКУЗ "МСЧ МВД России по РТ" - 301,1 тыс.руб. (147 случаев), ГБУЗ РТ "Республиканский центр Медицинской профилактике" -2156,4 тыс.руб. (852 случая), ГБУЗ РТ "Республиканский центр восстановительной медицины и реабилитации для детей" - 1028,7 тыс.руб. (531 случая),ИП Монгуш Р.К. -110,0 тыс.руб. (46 случаев),  ГАУЗ РТ СП "Серебрянка" - 905,0 тыс.руб. (370 случаев), МЧУ ДПО "Нефросовет" - 44,0 тыс.руб. (20 случая), ИП Саражакова Л.А. - 105,8 тыс.руб. (56 случаев), ООО "Алдан" - 625,7 тыс.рублей (254 случая), ООО "Байдо" - 433,6 тыс.руб. (156 случаев),  ООО "Санталь 17" - 217,7 тыс.руб. (119 случая).</t>
    </r>
  </si>
  <si>
    <r>
      <t>Профилактические посещение за отчетный период выполнено на сумму 87915,9</t>
    </r>
    <r>
      <rPr>
        <sz val="8"/>
        <color rgb="FFFF0000"/>
        <rFont val="Times New Roman"/>
        <family val="1"/>
        <charset val="204"/>
      </rPr>
      <t xml:space="preserve"> </t>
    </r>
    <r>
      <rPr>
        <sz val="8"/>
        <rFont val="Times New Roman"/>
        <family val="1"/>
        <charset val="204"/>
      </rPr>
      <t>тыс. рублей (182292  посещений) или 22,4</t>
    </r>
    <r>
      <rPr>
        <sz val="8"/>
        <color rgb="FFFF0000"/>
        <rFont val="Times New Roman"/>
        <family val="1"/>
        <charset val="204"/>
      </rPr>
      <t xml:space="preserve"> </t>
    </r>
    <r>
      <rPr>
        <sz val="8"/>
        <rFont val="Times New Roman"/>
        <family val="1"/>
        <charset val="204"/>
      </rPr>
      <t>%  исполнения от годового плана, том числе: ГБУЗ РТ "Бай-Тайгинская ЦКБ" - 746,93 тыс. руб. (3592  посещений); ГБУЗ РТ "Барун-Хемчикский ММЦ" - 1915,3  тыс. руб. (7446 посещений); ГБУЗ РТ "Дзун-Хемчикский ММЦ" - 964,3  тыс. руб. (4464  посещений); ГБУЗ РТ "Каа-Хемская ЦКБ" - 571,2 тыс. руб. (2324  посещений); ГБУЗ РТ "Кызылская ЦКБ" - 1298,4 тыс. руб. (6524  посещений); ГБУЗ РТ "Монгун-Тайгинская ЦКБ" - 553,5  тыс. руб. (2334 посещений); ГБУЗ РТ "Овюрская ЦКБ" - 307,1  тыс. руб. (1323  посещений); ГБУЗ РТ "Пий-Хемская ЦКБ" - 1339,7  тыс. руб. (6227  посщений); ГБУЗ РТ "Сут-Хольская ЦКБ" -770,4  тыс. руб. (2648 посещений); ГБУЗ РТ "Тандинская ЦКБ" - 1150,5  тыс. руб. (5214 посещений); ГБУЗ РТ "Тес-Хемская ЦКБ" - 659,9 тыс. руб. (20403 посещений); ГБУЗ РТ "Тоджинская ЦКБ" - 146,8  тыс. руб. (768 посещений); ГБУЗ РТ "Тере-Хольская ЦКБ" - 112,3  тыс. руб. (56 посещений); ГБУЗ РТ "Улуг-Хемский ММЦ" - 2094,6 тыс. руб. (10857  посещений); ГБУЗ РТ "Чаа-Хольская ЦКБ" - 451,5 тыс. руб. (2062 посещений); ГБУЗ РТ "Чеди-Хольская ЦКБ" -560,6  тыс. руб. (1784 посещений) ,ГБУЗ РТ Эрзинская ЦКБ" - 545,01 тыс. руб. (2299 посещений), ГБУЗ РТ "Республиканская больница № 1" - 3624,5  тыс.руб. (19149 посещений),  ГБУЗ РТ "Республиканская больница № 2" - 164,4  тыс.руб. (498 посещений), ГБУЗ РТ "Республиканский онкологический диспансер" - 21,1  тыс.руб. (87  посещений), ГБУЗ РТ "Республиканский кожно-венерологический диспансер" - 235,3  тыс.руб. (1448 посещений), ГБУЗ РТ "Республиканская детская больница" - 3568,9  тыс.руб. (14213 посещений), ГБУЗ РТ "Перинатальный центр" - 1816,6  тыс.руб. (6925 посещений), ГБУЗ РТ "Инфекционная больница" - 106,1 тыс.руб. (342 посещений), ГБУЗ РТ "Городская поликлиника" -1984,5  тыс. руб. (9760 посещений); ГБУЗ РТ "Стоматологическая поликлиника - 11540,0  тыс. руб. (12828 посещений); .ФКУЗ "МСЧ МВД России по РТ" - 76,1 тыс.руб. (335 посещений), ГБУЗ РТ "Республиканский центр общественного здоровья и медицинской профилактики" -1524,9 тыс.руб. (2804 посещений), ГБУЗ РТ "Республиканский центр восстановительной медицины и реабилитации для детей" - 2648,4 тыс.руб. (6579 посещений),  ГАУЗ РТ СП "Серебрянка" - 104,8 тыс.руб. (407посещений), МЧУ ДПО "Нефросовет" - 34633,3 тыс.руб. (2436 посещений),  ИП Саражакова Л.А. -19,8  тыс.руб. (20  посещений), ООО "Байдо" - 10,9 тыс.руб. (34 посещений),  ООО "Семейный доктор" - 0,5 тыс.руб (2 посещений),  ООО "Санталь 17" - 16,3 тыс.руб. (60 посещений), ООО РДЦ - 538,3 тыс.ру. (128 случаев), ООО ЦКДЛ - 6964,0 тыс.руб. (31831 случая), ГБУЗ РТ "РЦ СПИД" - 2008,0 тыс.руб. (4011 случая), ООО ММЦ Менла - 2231,1 тыс.руб. (8481 случая).</t>
    </r>
  </si>
  <si>
    <r>
      <t>По медицинской эвакуации (по наземному эвакуации) обслужено на сумму 1017,7 тыс. руб., ( 78 вызовов) или</t>
    </r>
    <r>
      <rPr>
        <sz val="8"/>
        <color rgb="FFFF0000"/>
        <rFont val="Times New Roman"/>
        <family val="1"/>
        <charset val="204"/>
      </rPr>
      <t xml:space="preserve"> </t>
    </r>
    <r>
      <rPr>
        <sz val="8"/>
        <rFont val="Times New Roman"/>
        <family val="1"/>
        <charset val="204"/>
      </rPr>
      <t>7,4 %  исполнения от годового плана, из них:ГБУЗ РТ «Бай-Тайгинская ЦКБ» - 2,4  тыс.рублей (2 вызова),  ГБУЗ РТ "Барун-Хечикский ММЦ" - 2,2 тыс.рублей (1 случая),   ГБУЗ РТ «Пий-Хемская ЦКБ» - 1,6 тыс. руб. (1 вызов), ГБУЗ РТ «Улуг-Хемский межкожуунный медицинский центр» -  1,9  тыс.руб. (1 вызов), ГБУЗ РТ Республиканская детская больница" - 35,9 тыс.рублей (25 вызовов), ГБУЗ РТ "Перинатальный центр" -315,9 тыс.рублей (14 вызова), ГБУЗ РТ "Республиканский центр скорой медицинской помощи и медицины катастроф" - 657,7 тыс.рублей (34 вызова).</t>
    </r>
  </si>
  <si>
    <r>
      <t>За отчетный период обслужено на сумму 52607,0  тыс. рублей, 13,3</t>
    </r>
    <r>
      <rPr>
        <sz val="8"/>
        <color rgb="FFFF0000"/>
        <rFont val="Times New Roman"/>
        <family val="1"/>
        <charset val="204"/>
      </rPr>
      <t xml:space="preserve"> </t>
    </r>
    <r>
      <rPr>
        <sz val="8"/>
        <color theme="1"/>
        <rFont val="Times New Roman"/>
        <family val="1"/>
        <charset val="204"/>
      </rPr>
      <t>%, в том числе:ГБУЗ РТ «Бай-Тайгинская ЦКБ» - 1205,4  тыс.рублей (605 вызовов),  ГБУЗ РТ "Барун-Хемчикский межкожуунный медицинский центр" - 4757,0 тыс.руб. (1876 вызовов),  ГБУЗ РТ «Дзун-Хемчикская межкожунный медицинский центр» - 1443,8  тыс.рублей (968 вызовов), ГБУЗ РТ «Каа-Хемская ЦКБ» - 1676,8  тыс.рублей (578 вызова), ГБУЗ РТ «Монгун-Тайгинская ЦКБ» - 1193,2  тыс.руб. (507 вызовов), ГБУЗ РТ «Овюрская ЦКБ» - 1646,7 тыс.руб. (620 вызова), ГБУЗ РТ «Пий-Хемская ЦКБ» -1444,8 тыс. руб. (818 вызовов), ГБУЗ РТ «Сут-Хольская ЦКБ» - 979,6 руб. (354 вызова), ГБУЗ РТ «Тандинская ЦКБ» - 1766,9 тыс.руб. (650 вызовов) , ГБУЗ РТ «Тес-Хемская ЦКБ» -979,8 тыс.руб (516 вызовов)., ГБУЗ РТ «Тоджинская ЦКБ» -619,6  тыс.руб. (209 вызовов),  ГБУЗ РТ "Тере-Хольская ЦКБ" - 445,7 тыс.руб. (157 вызовов) , ГБУЗ РТ «Улуг-Хемский межкожуунный медицинский центр» -  1093,8  тыс.руб. (615 вызовов), ГБУЗ РТ «Чаа-Хольская ЦКБ» - 812,5  тыс. руб. (401 вызова), ГБУЗ РТ «Чеди-Хольская ЦКБ» - 740,6 тыс. руб.(376 вызовов), ГБУЗ РТ «Эрзинская ЦКБ» - 1035,3  тыс. руб.(497 вызовов), ГБУЗ РТ "Республиканский центр скорой медицинской помощи и медицины катастроф" - 30765,51 тыс.рублей (13468 вызовов).</t>
    </r>
  </si>
  <si>
    <r>
      <t>Оказано по высокотехнологической медицинской помощи по профилю "Неонатология" на сумму 13486,5 тыс. рублей (38 случаев) на базе ГБУЗ РТ "Перинатальный центр", выполнение от годового плана 33</t>
    </r>
    <r>
      <rPr>
        <sz val="8"/>
        <color rgb="FFFF0000"/>
        <rFont val="Times New Roman"/>
        <family val="1"/>
        <charset val="204"/>
      </rPr>
      <t xml:space="preserve"> </t>
    </r>
    <r>
      <rPr>
        <sz val="8"/>
        <rFont val="Times New Roman"/>
        <family val="1"/>
        <charset val="204"/>
      </rPr>
      <t>%.</t>
    </r>
  </si>
  <si>
    <t>Оказано по высокотехнологической медицинской помощи по профилю "Акушерство и гинекология" на сумму 2682,5  тыс. рублей (14 случая) на базе ГБУЗ РТ "Перинатальный центр", выполнение годового плана 26,2 %.</t>
  </si>
  <si>
    <t>Проведены  28 случаев процедур на экстракорпоральное оплодотворение  на сумму 35435,7  тыс.рублей или 9 % исполнения от годового плана</t>
  </si>
  <si>
    <t>Оказано по высокотехнологической медицинской помощи на сумму 35435,7 тыс. рублей (190 случаев) на базе Республиканской больницы № 1, выполнение годового плана 27 %.</t>
  </si>
  <si>
    <t>Медицинская реабилитация за отчетный период выполнено на сумму19243,9 тыс. рублей, в том числе   ГБУЗ РТ "Республиканская больница № 1" - 1827,1  тыс.рублей (25 случаев), ГАУЗ РТ СП "Серебрянка" - 8385,0 тыс.руб. (107 случаев), ГБУЗ РТ "Республиканский центр восстановительной медицины и реабилитации для детей" - 9031,8 тыс.руб. (110 случаев).</t>
  </si>
  <si>
    <r>
      <t>Частными медицинскими организациями оказана медицинская помощь на сумму</t>
    </r>
    <r>
      <rPr>
        <sz val="8"/>
        <color rgb="FFFF0000"/>
        <rFont val="Times New Roman"/>
        <family val="1"/>
        <charset val="204"/>
      </rPr>
      <t xml:space="preserve"> </t>
    </r>
    <r>
      <rPr>
        <sz val="8"/>
        <rFont val="Times New Roman"/>
        <family val="1"/>
        <charset val="204"/>
      </rPr>
      <t xml:space="preserve">43673,6 </t>
    </r>
    <r>
      <rPr>
        <sz val="8"/>
        <color theme="1"/>
        <rFont val="Times New Roman"/>
        <family val="1"/>
        <charset val="204"/>
      </rPr>
      <t xml:space="preserve"> тыс. рублей  или 23,3</t>
    </r>
    <r>
      <rPr>
        <sz val="8"/>
        <color rgb="FFFF0000"/>
        <rFont val="Times New Roman"/>
        <family val="1"/>
        <charset val="204"/>
      </rPr>
      <t xml:space="preserve"> </t>
    </r>
    <r>
      <rPr>
        <sz val="8"/>
        <color theme="1"/>
        <rFont val="Times New Roman"/>
        <family val="1"/>
        <charset val="204"/>
      </rPr>
      <t>%, из них ИП Монгуш Р.К. - 110,0 тыс.руб. (46 случаев), МЧУ ДПО "Нефросовет" - 38872,2  тыс.руб. (516 случаев), ИП Саражакова Л.А. - 125,7 тыс.руб.(76 случаев), ООО "Алдан" - 625,7 тыс.руб. (254 случая), ООО "Байдо" - 444,5 тыс.руб.(190 случаев), ООО "Семейный доктор" - 124,7 тыс.руб. (114 случая), ООО "Санталь 17" - 3370,8 тыс.руб. (147 случаев).</t>
    </r>
  </si>
  <si>
    <t>данные за 3 месяца 2021 г.</t>
  </si>
  <si>
    <t xml:space="preserve">На содержание подведомственному учреждению Минздрава РТ ГБУЗ РТ "Дом ребенка" направлена финансирование 17 729 017,00 рублей (на коммунальные услуги, материальные запасы, заработная плата, налоги и др. статьи). </t>
  </si>
  <si>
    <t xml:space="preserve">В отчетном периоде на содержание подведомственному учреждению Минздрава РТ санаторий "Балгазын" профинансирована 26 505 894,66 рублей (на коммунальные услуги, материальные запасы, заработная плата, налоги и др. статьи). </t>
  </si>
  <si>
    <t>Заключен 1 гос.контракт на оказании услуги связи на 2021 г. с ГБУ РТ "Ресфармация" на сумму 29 591 900,00 руб. на основании п.1 ч. 1 ст. 93 44-ФЗ, заключено 2 договора на услуги связи на общую сумму 50 000,00 руб. 1 договор услуги найма по автотранспорту с экипажем на сумму 261 099,55 руб., 1 контракт на поставку оргтехники на сумму 78 593,06 руб. На поставку лекарственных препаратов  18 073 019,45 руб. Поставлены медикаменты на сумму 20 402 610,00 руб.  Произведена оплата на сумму 18 479 749,97 руб.</t>
  </si>
  <si>
    <t>Заключены 9 государственных контрактов на поставку вакцин на сумму 30 399 255,70 руб. и 2 договора на сумму 242 137,93 руб. Поставлены вакцины на сумму 28 011 931,87 руб. Произведена оплата на сумму 21 587 229,47 руб.</t>
  </si>
  <si>
    <t>Заключены 99 государственных контрактов на общую сумму 132 467 670,27 рублей и 25 договоров на сумму 3 367 660,235 рублей на поставку медикаментов для льготных категорий граждан территориального регистра. Поставлено медикаментов на сумму 102 153 093,72 рублей. Произведена оплата на сумму 46 039 964,64 руб.</t>
  </si>
  <si>
    <t>Заключены 125 гос.контрактов на сумму 124 052 759,55 руб., 21 договора на сумму 2 807 222,49 руб. Количество поставщиков 52. Поставлены медикаменты на сумму 115 991 230,00 руб. Оплачена 13 980 481,71 руб. На остаток формируется заказ-заявка на поставку медикаментов для льготных категорий граждан федерального регистра. Произведена оплата на сумму 40 500 821,43 руб.</t>
  </si>
  <si>
    <t>За отчетный период направлены финансовые средства в медицинские организации на общую сумму 10 426 444,25 руб., в том числе: Ресонкодиспансер - 4 732 503,26 руб., Улуг-Хемский ММЦ - 3 862 682,13 руб. и Республиканская детская больница - 1 831 258,86 руб.</t>
  </si>
  <si>
    <t>Проведено первичное обследование 2233 детей на адреногенитальный синдром, муковисцидоз, галактоземию, фенилкетонурию, врожденный гипотиреоз. Повторно обследовано 7 детей на адреногенитальный синдром, 59 детей на муковисцидоз, 30 детей на галактоземию, 2 реб. на фенилкетонурию и 2 реб. на врожденный гипотиреоз.</t>
  </si>
  <si>
    <t xml:space="preserve">В отчетном периоде на содержание подведомственных учреждений Минздрава РТ (прочие учреждения) направлены 145 197 256,04 руб., в том числе: ГБУЗ РТ «Бюро судебно-медицинской экспертизы» - 20 544 238,29 руб., ГБУЗ РТ «Республиканский Центр по профилактике и борьбе со СПИД и инфекционными заболеваниями»  - 19 790 463,87 руб.,  Патанатомия - 80 820,55 руб., ГБУЗ РТ «Республиканский центр восстановительной медицины и реабилитации для детей» - 6 738 792,72 руб., ГБУЗ РТ «Республиканский центр общественного здоровья и медицинской профилактики» -10 263 042,05 руб., ГБУ РТ «Ресфармация» - 21 225 400,05 руб., ГБУЗ «Медицинский информационно-аналитический центр Республики Тыва» - 23 794 647,00 руб., ГБУ РТ «Учреждение по административно-хозяйственному обеспечению учреждений здравоохранения Республики Тыва» - 16 750 745,55 руб., ГБУ «Научно-исследовательский институт медико-социальных проблем и управления Республики Тыва» - 4 807 203,45 руб., ГБУЗ РТ «Республиканский центр скорой медицинской помощи и медицины катастроф» - 9 712 647,51 руб., ГБУЗ РТ «Санаторий-профилакторий «Серебрянка» -11 489 255,00 руб. </t>
  </si>
  <si>
    <t>В отчетном периоде на содержание подведомственных учреждений Минздрава РТ (стационаров) направлены 351 610 528,44 руб., в том числе: ГБУЗ РТ «Республиканская психиатрическая больница» - 106 886 403,96 руб., ГБУЗ РТ «Инфекционная больница» - 5 207 099,99 руб., ГБУЗ РТ «Республиканский кожно-венерологический диспансер» - 46 973 866,66 руб., ГБУЗ РТ «Противотуберкулезный диспансер» - 123 036 558,41 руб., ГБУЗ РТ «Барун-Хемчикский межкожуунный медицинский центр" - 6 419 907,33 руб., ГБУЗ РТ «Бай-Тайгинская ЦКБ» - 2 392 858,05 руб., ГБУЗ РТ «Дзун-Хемчикская ЦКБ» - 7 501 595,33 руб., ГБУЗ РТ «Каа-Хемская ЦКБ» - 4 435 366,66 руб., ГБУЗ РТ «Кызылская ЦКБ» - 3 097 443,86 руб., ГБУЗ РТ «Монгун-Тайгинская ЦКБ» - 2 090 950,00 руб., ГБУЗ РТ «Овюрская ЦКБ» - 2 248 743,25 руб., ГБУЗ РТ «Пий-Хемская ЦКБ» - 6 254 616,66 руб., ГБУЗ РТ «Сут-Хольская ЦКБ» - 2 855 948,63 руб., ГБУЗ РТ «Тандинская ЦКБ» - 1 807 399,59 руб., ГБУЗ РТ «Тес-Хемская ЦКБ» - 3 650 610,00 руб.,  ГБУЗ РТ "Тере-Хольская ЦКБ" - 264 448,58 руб., ГБУЗ РТ «Тоджинская ЦКБ» - 5 584 013,33 руб., ГБУЗ РТ «Улуг-Хемский межкожуунный медицинский центр» - 12 356 812,32 руб., ГБУЗ РТ "Чаа-Хольская ЦКБ" - 1 910 118,04 руб., ГБУЗ РТ «Чеди-Хольская ЦКБ» - 2 357 673,33 руб., ГБУЗ РТ «Эрзинская ЦКБ» - 4 278 094,46 руб. За счет средств ОМС выполнено на сумму 613446,8  тыс. рублей или 18,6 % исполнения от годового плана, в том числе: ГБУЗ РТ «Бай-Тайгинская ЦКБ» - 3604,5 тыс.рублей (150 случаев), ГБУЗ РТ "Барун-Хемчикский межкожуунный медицинский центр" - 28453,1 тыс.руб. (717 случаев), ГБУЗ РТ «Дзун-Хемчикская межкожунный медицинскитй центр» - 14744,5 тыс.рублей (402 случая), ГБУЗ РТ «Каа-Хемская ЦКБ» - 5622,6  тыс.рублей (195 случаев), ГБУЗ РТ «Кызылская ЦКБ» - 10862,8  тыс.рублей (335 случаев), ГБУЗ РТ «Монгун-Тайгинская ЦКБ» - 7652,0 тыс.руб. (230 случаев), ГБУЗ РТ «Овюрская ЦКБ» - 3908,5 тыс.руб. (141 случая), ГБУЗ РТ «Пий-Хемская ЦКБ» - 6192,7 тыс. руб. (169 случаев), ГБУЗ РТ «Сут-Хольская ЦКБ» - 3440,3 тыс.руб. (125 случая), ГБУЗ РТ «Тандинская ЦКБ» -5793,9 тыс.руб.(212 случая) , ГБУЗ РТ «Тес-Хемская ЦКБ» - 5111,2 тыс.руб (160 случаев), ГБУЗ РТ «Тоджинская ЦКБ» - 2972,4 тыс.руб. (106 случаев), ГБУЗ РТ "Тере-Хольская ЦКБ" -2007,7 тыс.руб. (67 случаев), ГБУЗ РТ «Улуг-Хемский межкожуунный медицинский центр» - 23743,1  тыс.руб. (545 случаев), ГБУЗ РТ «Чаа-Хольская ЦКБ» -3572,2  тыс. руб.(138 случаев), ГБУЗ РТ «Чеди-Хольская ЦКБ» - 2079,8 тыс. руб.(81 случая), ГБУЗ РТ «Эрзинская ЦКБ» - 4635,6 тыс. руб.(179 случаев), ГБУЗ РТ "Республиканская больница № 1" - 188288,3  тыс.рублей (3096 случаев), ГБУЗ РТ "Республиканская больница №2" - 4064,1 тыс.руб. (122 случая), ГБУЗ РТ "Республиканский онкологический диспансер" - 41753,1 тыс.руб. (296 случаев), ГБУЗ РТ "Республиканский кожно-венерологический диспансер" - 5326,8 тыс.руб. (105 случаев), ГБУЗ РТ Республиканская детская больница" - 50366,8 тыс.руб. (728 случаев), ГБУЗ РТ "Перинатальный центр" - 136764,3 тыс.руб. (3107 случая), ГБУЗ РТ "Инфекционная больница" - 49477,7 тыс.руб. (509 случаев), МЧУ ДПО "Нефросовет" - 3008,3  тыс.руб. (45 случаев).</t>
  </si>
  <si>
    <t>В отчетном периоде в медицинские организации направлены финансовые средства на общую сумму 5 238 536,00 руб. за счет средств республиканского бюджета для приобретения расходных материалов, в том числе: Противотуберкулезный диспансер - 3 340 319,44 руб., Рескожвендиспансер - 1 472 883,28 руб., Реснаркодиспансер - 261 666,64 руб., Респсихдиспансер - 163 666,64 руб.  За счет средств ОМС  оказана помощь на сумму 103622,8 тыс. рублей или 15 % исполнения от годового плана.  ГБУЗ РТ «Бай-Тайгинская ЦКБ» - 704,8 тыс.рублей (48 случаев), ГБУЗ РТ "Барун-Хемчикский межкожуунный медицинский центр" - 5348,5 тыс.руб. (245 случаев), ГБУЗ РТ «Дзун-Хемчикская межкожунный медицинскитй центр» - 4488,6 тыс.рублей (197 случаев), ГБУЗ РТ «Каа-Хемская ЦКБ» - 1177,3 тыс.рублей (66 случаев), ГБУЗ РТ «Кызылская ЦКБ» - 3859,1 тыс.рублей (218случаев),ГБУЗ РТ «Монгун-Тайгинская ЦКБ» - 1246,7 тыс.руб. (1 случая), ГБУЗ РТ «Овюрская ЦКБ» -1408,3 тыс.руб. (80 случаев), ГБУЗ РТ «Пий-Хемская ЦКБ» - 1635,6 тыс. руб. (90 случаев), ГБУЗ РТ «Сут-Хольская ЦКБ» - 525,3 руб. (29 случаев), ГБУЗ РТ «Тандинская ЦКБ» - 3184,2 тыс.руб. (225 случая), ГБУЗ РТ «Тес-Хемская ЦКБ» - 1650,8 тыс.руб (120 случаев), ГБУЗ РТ «Тоджинская ЦКБ» - 223,9 тыс.руб. (13 случая), ГБУЗ РТ "Тере-Хольская ЦКБ" - 394,9 тыс.руб. (26 случаев),  ГБУЗ РТ «Улуг-Хемский межкожуунный медицинский центр» - 4757,3 тыс.руб. (203 случая), ГБУЗ РТ «Чаа-Хольская ЦКБ» - 1101,9 тыс. руб.(70 случаев), ГБУЗ РТ «Чеди-Хольская ЦКБ» - 503,9 тыс. руб.(35 случаев), ГБУЗ РТ «Эрзинская ЦКБ» - 864,1 тыс. руб.(54 случая), ГБУЗ РТ "Республиканская больница № 1" - 4653,4 тыс.рублей (163 случая), ГБУЗ РТ "Республиканская больница №2" - 1511,5 тыс.руб. (67 случаев), ГБУЗ РТ "Республиканский онкологический диспансер" - 33471,8 тыс.руб.  (222 случая), ГБУЗ РТ "Республиканский кожно-венерологический диспансер" -4503,8 тыс.руб. (122 случая), ГБУЗ РТ Республиканская детская больница" - 9176,6 тыс.руб.(162 случая), ГБУЗ РТ "Перинатальный центр" - 8599,3 тыс.руб. (286 случаев), ГБУЗ РТ "Инфекционная больница" - 1787,2 тыс.руб. (30 случаев), ГБУЗ РТ "Городская поликлиника" - 5657,1 тыс.руб. (257 случаев), МЧУ ДПО "Нефросовет" - 1186,6 тыс.руб. (15 случаев).</t>
  </si>
  <si>
    <t>На 2021 год запланирована приобретение медицинского оборудования на сумму 10 000,0 тыс. рублей. Произведена оплата на сумму 11 041 648,47руб.</t>
  </si>
  <si>
    <t>По состоянию на 01.04.2021 г.  системе мониторинга высокотехнологичной медицинской помощи Минздрава Республики Тыва  находится 1433 пациента (дети 424), из них:  получили лечение - 243 чел. (дети-108 чел.), в листе ожидания – 764 чел. (дети 147)  и отказано – 170 чел. (дети 48), получили активные талоны -256 чел. (дети - 121 чел.). Произведена оплата за проезд к месту лечения по ВМП и обратно согласно заявлениям на общую сумму 1 767 030,15 рублей.</t>
  </si>
  <si>
    <t>Заключен 4 контракта на поставку аллергена туберкулезный рекомбинантный в стандартном разведении на сумму 855 600,00 руб., диагностических средств для выявления микобактерии туберкулеза на сумму 5 277 786,59 руб., диагностических реагентов (тест-систем) для ВИЧ инфицированных на сумму 54 700 руб., диагностических реагентов для ВИЧ инфицированных (ПЦР) на 2021 год на сумму 1 988 000,00 руб.</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</si>
  <si>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оснащении оборудованием региональных сосудистых центров и первичных сосудистых отделений от 21.12.2019 № 056-17-2020-076 (ред. 24.12.2020 г. № 056-17-2020-076/5). Объявлены торги на закупку 5 ед. оборудования. Заключен 2 контракта на поставку: Аппарат для роботизированной механотерапии верхней конечности - 1 ед. и Реабилитационный тренажер для СРМ-терапии (постоянной пассивной разработки) коленного и тазобедренного суставов - 1 ед. на сумму 2 350 000,00 руб. и  Комплекс для трансканиальной магнитной стимуляции - 1 ед. на сумму 2 500 000,00 руб. На стадии заключения 2 контракта: Стабилоплатформы с биологической обратной связью - 1 ед. на сумму 1 177 500,00 руб. и Система ультразвуковой визуализации сердечно-сосудистой системы - 1 ед. на сумму 13 819 300,00 руб.</t>
  </si>
  <si>
    <t>В соответствии с заключенным Соглашением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переоснащении медицинских организаций, оказывающих медицинскую помощь больным с онкологическими заболеваниями от 21.12.2019 № 056-17-2020-160 (в ред. от 23.12.2020 г. № 056-17-2020-160/5). Объявлены торги на закупку 2 ед. оборудования. Заключен 1 контракт на поставку эндоскопической системы на сумму 16 273 424,00 руб. Аукциона на поставку маммографа состоится 11-12 мая 2021 г.</t>
  </si>
  <si>
    <t>В соответствии с заключенным Соглашением о предоставлении иного межбюджетного трансферта, имеющего целевое назначение, из федерального бюджета бюджету субъекта Российской Федерации от 10.02.2019 № 056-17-2019-018 (ред. от 25.12.2020 г. № 056-17-2019-018/2) запланирована приобретение вакцин для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Заключен 1 договор на поставку вакцины против пневмококковой инфекции на сумму 94,34 тыс. руб.</t>
  </si>
  <si>
    <t>В соответствии с заключенным Соглашением о предоставлении субсидии из федерального бюджета бюджету субъекта Российской Федерации от 23.06.2020 № 056-09-2020-457  (в ред. от 25.12.2020 г. № 056-09-2020-457/1) запланировано привлечение социально ориентированных некоммерческих организаций и волонтерских движений для реализации региональных программ по формированию приверженности здоровому образу жизни. Министерством здравоохранения Республики Тыва объявлен конкурс среди социально ориентированным некоммерческим организациям с 24.02.201 г. по 24.03.2021 г. Целью проведения конкурса является поддержка СО НКО, осуществляющих  социально значимую деятельность и реализующих социально ориентированные проекты, предусматривающие формирование приверженности здоровому образу жизни на территории РТ, включая здоровое питание и отказ от вредных привычек. Было подано 4 заявки от НКО и волондерских движений. И 29 марта 2021 г. проведена отборочная комиссия на уровне Республиканского центра общественного здоровья и медицинской профилактики, по решению которой все 4 заявки проходят на дальнейшее рассмотрение конкурсной комиссии, которое состоится 14 апреля 2021 г. Комиссия состоялось 14 апреля 2021 г. по подсчетам собранных баллов членов комиссии с 369 баллами вышли на 1 место Совет молодых врачей с проектом "Холодное сердце". В настоящее время проводится работа по оформлению соглашений между НКО "Холодное сердце" и Минздравом РТ.</t>
  </si>
  <si>
    <t xml:space="preserve">По состоянию на 01.05.2021 г. на санаторно-курортное лечение направлено всего 789 детей с хроническими заболеваниями, из них: дети-инвалиды – 52 чел., в том числе по путевкам «мать и дитя» - 44 чел.; дети-сироты и дети, оставшиеся без попечения родителей – 49 чел.; дети, состоящие на учете детского фтизиатра - 1 чел.; дети, проживающие в малоимущих, многодетных, неполных семьях - 273 чел.; дети из иных категорий семей – 74 чел. </t>
  </si>
  <si>
    <t xml:space="preserve">В рамках реализации Индивидуальной программы ускоренного социально-экономического развития Республики Тыва на 2020-2024 годы, утвержденного распоряжением Правительства Российской Федерации от 10.04.2020 г. № 972-р пунктом 34 предусмотрено мероприятие проектирование объекта «Детский противотуберкулезный лечебно-оздоровительный комплекс «Сосновый бор» в с. Балгазын Тандынского района.
Реализация данного мероприятия предусмотрено на период 2020-2021 года.
Заказчиком ГКУ РТ «Госстройзаказ» заключен государственный контракт ООО «СИБПРОЕКТ» г. Новосибирск от 25.11.2020 г. № 172-20  на выполнение  инженерного изыскания, проектирование и экспертизу, в сумме 13 250,0 тыс. рублей, сроком исполнения 12 календарных месяцев, но не позднее 31.12.2021 года. 
По информации заказчика ГКУ РТ «Госстройзаказ» в настоящее время, в соответствие с календарным планом работ, выполнены инженерно-топографические и инженерно-геологические изыскания.
Ведется разработка проектной документации:
В настоящее время, в соответствие с календарным планом работ, выполнены инженерно-топографические и инженерно-геологические изыскания.
Ведется разработка проектной документации:
Раздел 2 ПЗУ «Схема планировочной организации земельного участка» выполнен на 80%;
Раздел 3 АР «Архитектурные решения» - 100%;
Раздел 4 КР «Конструктивные решения» - 45%;
Раздел 5 ИОС «Сведения об инженерном оборудовании, о сетях инженерно-технического обеспечения, перечень инженерно-технических мероприятий, содержание технологических решений» - 35%;
Подраздел 1 «Система электроснабжения» - 50%;
Подраздел 2 «Система водоснабжения» - 35%;
Подраздел 3 «Система водоотведения» - 35%;
Подраздел 4 «Отопление, вентиляция и кондиционирование воздуха, тепловые сети» - 45%;
Подраздел 5 «Сети связи» - 40%;
Подраздел 7 «Технологические решения» - 80%;
Раздел 9 «Мероприятия по обеспечению пожарной безопасности» - 35%;
Раздел 10 (1) «Мероприятия по обеспечению соблюдения требований энергетической эффективности и требований оснащенности зданий, строений и сооружений приборами учета используемых энергетических ресурсов» - 65%.
Окончание работ в течение 12 календарных месяцев с момента заключения контракта, в соответствии с календарным планом выполнения работ до 31 декабря 2021 года (не позднее).
Также по указанному мероприятию всего кассовое исполнение составило 3 980,00 тыс. рублей, из которых средства федерального бюджета 3 940,00 тыс. рублей, средства республиканского бюджета 40,00 тыс. рублей. Полное освоение финансовых средств в IV квартале 2021 г. в соответствии с условиями госконтракта (срок действие контракта до 31 декабря 2021 г.).
</t>
  </si>
  <si>
    <t xml:space="preserve">В течение отчетного периода на обеспечение деятельности Медицинского колледжа профинансировано 17 142 896,67 рублей (на коммунальные услуги, материальные запасы, заработная плата, налоги и др. статьи). </t>
  </si>
  <si>
    <t xml:space="preserve">На 2021 год запланирована выплата стипендий студентам Республиканского медицинского колледжа на сумму 3 547,2 тыс. рублей. За отчетный период направлена стипендия 1 175 104,00 рублей. </t>
  </si>
  <si>
    <t>В течение отчетного периода на обеспечение мероприятия подготовка средних медицинских работников Медицинского колледжа профинансировано 475 689,00 рублей (заработная плата и начисления на выплаты по оплате труда).</t>
  </si>
  <si>
    <t>В соответствии с заключенным Соглашением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13.02.2019 № 056-08-2019-357 (в ред. от 26.12.2020 г. № 056-08-2019-357/3)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Обьявлены аукционы на поставку: Расширение вычислительных мощностей регионального ЦОД; Периферийное оборудование (принтеры, МФУ, пр.); Ежегодное обеспечение врачей сертификатами усиленными квалифицированными электронными подписями; Оказание услуг по доработке Региональной медицинской информационно-аналитической системы Республики Тыва; Развитие (создание и внедрение) централизованные системы (подсистемы) "Лабораторные исследования" субъекта Российской Федерации к которой подключены государственные и муниципальные медицинские организации и их структурные подразделения; Оказание услуг по доработке Региональной медицинской информационно-аналитической системы Республики Тыва в части интеграции с Вертикально-интегрированной медицинской информационной системой по профилю «Онкология» (ВИМИС «Онкология») с целью передачи медицинских сведений по пациентам, а также получения из ВИМИС сведений о порядках оказания медицинской помощи и клинических рекомендациях больным с онкологическими заболеваниями, интеграции с Вертикально-интегрированной медицинской информационной системой по профилю «Акушерство, гинекология и неонатология» с целью передачи медицинских сведений по пациентам, а также получения из ВИМИС «АКиНЕО» сведений о порядках оказания медицинской помощи и клинических рекомендациях по акушерству, гинекологии и неонатологии и интеграции с Вертикально-интегрированной медицинской информационной системой «Сердечно-сосудистые заболевания» (ВИМИС «ССЗ») с целью передачи медицинских сведений по пациентам, а также получения из ВИМИС «ССЗ» сведений о порядках оказания медицинской помощи и клинических рекомендациях больным с сердечно-сосудистыми заболеваниями. Аукционы состоят 14.05.2021 г.</t>
  </si>
  <si>
    <t>За отчетный период направлены средства в Территориальный фонд обязательного медицинского страхования по Республике Тыва на общую сумму 957 123 700,00 руб.</t>
  </si>
  <si>
    <t xml:space="preserve">Осуществление  реконструкции (ее завершение)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t>
  </si>
  <si>
    <t>1.68.</t>
  </si>
  <si>
    <t xml:space="preserve">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(поликлинники,поликлинические подразделения, амбулатории отделения (центры) врача общей практики, фельдершско-акушерские и фельдершские пункты), а также зданий (отдельных зданий, комплексов зданий) центральных районов и районных больниц </t>
  </si>
  <si>
    <t>1.69.</t>
  </si>
  <si>
    <t>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</si>
  <si>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1.70.</t>
  </si>
  <si>
    <t>Приведение материально-технической базы медицинских организаций, оказывающих первичную медико-санитарную помощь взрослым и детям, их  обособленных структурных подразделений, центральных районных и районных больниц в соответствие с требованиями порядков оказания медицинской помощи, их дооснащение и переоснащение оборудованием для оказания медицинской помощи</t>
  </si>
  <si>
    <t>Заключены 6 ГК на общую сумму 50 104 914,61 руб. (строительство ФАПов в с. Бижиктиг-Хая, Хонделен Барун-Хемчкиского района, с. Хондергей,Чыргакы Дзун-Хемчикского района, с. Тоолайлыг Монгун-Тайгинского района, с. Бурен-Хем Каа-Хемского района). Идет заключение 3 ГК на общую сумму 26 576 720,99 руб. (строительство ФАП с. Шамбалыг Кызылского района, ВА с. Чыраа-Бажы, Дзун-Хемчикского района и с. Бай-Тал Бай-Тайгинского района).</t>
  </si>
  <si>
    <t xml:space="preserve">Запланирована реконструкция лифтового оборудования консультативно-диагностической поликлиники ГБУЗ РТ "Республиканская больница № 1". В настоящее время вносится изменения на данное мероприятие. </t>
  </si>
  <si>
    <t>На 2021 год запланирована приобретение 9 ед. автотранспорта. Минпромторгом РФ в конце 2020 года была закуплены все 9 ед. автотранспорта на сумму 5 511 500,00 рублей. Поставлены LADA 213100 – 5 ед. и LADA GRANTA 219010 – 4 ед.</t>
  </si>
  <si>
    <t>Всего планируется публикация закупок в 2021 году на 48 единиц оборудования на сумму 114 236 670,00 рублей. Торги еще не объявлены в связи с внесением изменения в данное мероприятие. Ожидается объявление торгов в мае 2021 года.</t>
  </si>
  <si>
    <t>Произведена оплата за поставленное оборудование на общую сумму 12 917 279,00</t>
  </si>
  <si>
    <t>Произведена оплата за поставленное оборудование 2019 года на общую сумму 130 499 803,46 руб.</t>
  </si>
  <si>
    <t xml:space="preserve">Согласно Соглашению о предоставлении субсидии из Федерального бюджета бюджету субъекта Российской федерации на закупку авиационных работ в целях оказания медицинской помощи (скорой, в том числе скорой специализированной, медицинской помощи) в 2021 г. утверждено 150 000,0 тысячи рублей, в том числе средства Федерального бюджета – 148 500,0 тысяч рублей, средства Республиканского бюджета – 1 500,0 тысяч рублей. В целях закупки авиационных работ на первый квартал 2021 года, 31.12.2020 года было размещено извещение о проведении электронного аукциона в ЕИС. Начальная (максимальная) цена контракта составляет 33 064 530 рублей.Разовые контракты с авиакомпанией РКП «АК «Тува Авиа» заключались как с единственным поставщиком на основании пункта 9 части 1 статьи 93 Федерального закона от 05.04.2013г №44-ФЗ, по цене 250 000,00 рублей за один лётный час. Первый полет в 2021 году произведен – 01.01.2021 г. Всего выполнено 65 полетов.
</t>
  </si>
  <si>
    <t>За счет средств резерного фонда Президента Российской  Федерации запланировано приобретение медицинского оборудования на сумму 48 947 тыс. руб. для нужды медицинских организаций.</t>
  </si>
  <si>
    <t xml:space="preserve">В отчетном периоде на содержание подведомственному учреждению Минздрава РТ ГБУЗ РТ "Станция переливания крови" профинансирована 17 048 467,24 рублей (на коммунальные услуги, материальные запасы, заработная плата, налоги и др. статьи). </t>
  </si>
  <si>
    <t>На 2021 год запланирована приобретение на текущий ремонт и приобретение строительных материалов на сумму 2 370,9 тыс. рублей</t>
  </si>
  <si>
    <t>Приказом Министерства здравоохранения Республики Тыва от 21.01.2021 г. № 56пр/21 утвержден Перечень медицинских оборудований, приобретаемых в рамках мероприятий по развитию системы паллиативной медицинской помощи в 2021 году. Запланировано приобретение 6 единиц оборудования для нужды ГБУЗ РТ "Республиканский онкологический диспансер", "Республиканская детская больница", "Противотуберкулезный диспансер". Заключены 3 ГК на общую сумму 2 898 735,43 руб. (аппарат ИВЛ портативный для взрослых - 1 ед. и для детей - 1 ед., инсуффлятор-экссуффлятор - 2 ед.) и 1 договор на сумму 265 000,00 руб. (кислородный концентратор - 1 ед.). Заключен 6 государственных контрактов на сумму 1 000 000,00 рублей на поставку лекарственных препаратов для паллиативных больных. Произведена оплата на сумму 153 622,50 руб. на поставку лекарственных препаратов.</t>
  </si>
  <si>
    <t>Заключено 7 государственных контрактов на сумму 18 994 379,04 рублей, 2 договора на сумму 370 121,80 рублей с 7 поставщиками на медикаменты для обеспечения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На остаток формируется заказ-заявка. Поставлено медкаментов на сумму 19 241 250,00 рублей. Произведена оплата на сумму 14 683 377,84 рублей.</t>
  </si>
  <si>
    <t>Запланированы средства на сумму 659 846,7 тыс. руб. дотации на поддержку мер по обеспечению сбалансированности бюджетов на финансовое обеспечение мероприятий по борьбе с новой короновирусной инфекцией (COVID-19) за счет средств резервного фонда Правительства Российской Федерации</t>
  </si>
  <si>
    <t>Запланировано приобретение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 на сумму 2 816,9 тыс. руб.</t>
  </si>
  <si>
    <t>Запланировано оснащение (переоснащение)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 на сумму 5 459,0 тыс. руб.</t>
  </si>
  <si>
    <t xml:space="preserve">Заключено 4 государственных контрактов на общую сумму 18 542 729,1 руб. (капитальный ремонт поликлиники ГБУЗ РТ "Тандинская ЦКБ", детского отделения ГБУЗ РТ "Улуг-Хемской ММЦ", детского соматического отделения ГБУЗ РТ "Чаа-Хольская ЦКБ" и детской поликлиники ГБУЗ РТ "Чеди-Хольская ЦКБ"). 12.05.2021 г. состоится аукцион поликлиники ГБУЗ РТ "Бай-Тайгинская ЦКБ".  </t>
  </si>
  <si>
    <t>На развитие среднего профессионального образования в 2021 году предусмотрена 7 725,2 тыс. 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</si>
</sst>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_-* #,##0.0\ _₽_-;\-* #,##0.0\ _₽_-;_-* &quot;-&quot;??\ _₽_-;_-@_-"/>
    <numFmt numFmtId="167" formatCode="_-* #,##0.0\ _₽_-;\-* #,##0.0\ _₽_-;_-* &quot;-&quot;?\ _₽_-;_-@_-"/>
  </numFmts>
  <fonts count="18" x14ac:knownFonts="1">
    <font>
      <sz val="11"/>
      <color theme="1"/>
      <name val="Calibri"/>
      <family val="2"/>
      <charset val="204"/>
      <scheme val="minor"/>
    </font>
    <font>
      <sz val="11"/>
      <color theme="1"/>
      <name val="Calibri"/>
      <family val="2"/>
      <charset val="204"/>
      <scheme val="minor"/>
    </font>
    <font>
      <sz val="8"/>
      <color theme="1"/>
      <name val="Times New Roman"/>
      <family val="1"/>
      <charset val="204"/>
    </font>
    <font>
      <sz val="12"/>
      <color theme="1"/>
      <name val="Times New Roman"/>
      <family val="1"/>
      <charset val="204"/>
    </font>
    <font>
      <b/>
      <sz val="8"/>
      <color theme="1"/>
      <name val="Times New Roman"/>
      <family val="1"/>
      <charset val="204"/>
    </font>
    <font>
      <sz val="6"/>
      <color theme="1"/>
      <name val="Times New Roman"/>
      <family val="1"/>
      <charset val="204"/>
    </font>
    <font>
      <sz val="6"/>
      <color theme="1"/>
      <name val="Calibri"/>
      <family val="2"/>
      <charset val="204"/>
      <scheme val="minor"/>
    </font>
    <font>
      <sz val="8"/>
      <color indexed="8"/>
      <name val="Times New Roman"/>
      <family val="1"/>
      <charset val="204"/>
    </font>
    <font>
      <b/>
      <sz val="8"/>
      <color indexed="8"/>
      <name val="Times New Roman"/>
      <family val="1"/>
      <charset val="204"/>
    </font>
    <font>
      <sz val="8"/>
      <name val="Times New Roman"/>
      <family val="1"/>
      <charset val="204"/>
    </font>
    <font>
      <b/>
      <sz val="8"/>
      <name val="Times New Roman"/>
      <family val="1"/>
      <charset val="204"/>
    </font>
    <font>
      <sz val="11"/>
      <color theme="1"/>
      <name val="Times New Roman"/>
      <family val="1"/>
      <charset val="204"/>
    </font>
    <font>
      <b/>
      <sz val="6"/>
      <color theme="1"/>
      <name val="Calibri"/>
      <family val="2"/>
      <charset val="204"/>
      <scheme val="minor"/>
    </font>
    <font>
      <b/>
      <sz val="6"/>
      <color theme="1"/>
      <name val="Times New Roman"/>
      <family val="1"/>
      <charset val="204"/>
    </font>
    <font>
      <sz val="8"/>
      <color theme="7" tint="0.39997558519241921"/>
      <name val="Times New Roman"/>
      <family val="1"/>
      <charset val="204"/>
    </font>
    <font>
      <i/>
      <sz val="8"/>
      <color theme="1"/>
      <name val="Times New Roman"/>
      <family val="1"/>
      <charset val="204"/>
    </font>
    <font>
      <i/>
      <sz val="8"/>
      <name val="Times New Roman"/>
      <family val="1"/>
      <charset val="204"/>
    </font>
    <font>
      <sz val="8"/>
      <color rgb="FFFF0000"/>
      <name val="Times New Roman"/>
      <family val="1"/>
      <charset val="204"/>
    </font>
  </fonts>
  <fills count="5">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88">
    <xf numFmtId="0" fontId="0" fillId="0" borderId="0" xfId="0"/>
    <xf numFmtId="4" fontId="2" fillId="0" borderId="2" xfId="0" applyNumberFormat="1" applyFont="1" applyFill="1" applyBorder="1" applyAlignment="1">
      <alignment horizontal="center" vertical="top" wrapText="1"/>
    </xf>
    <xf numFmtId="0" fontId="5" fillId="0" borderId="2" xfId="0" applyNumberFormat="1" applyFont="1" applyFill="1" applyBorder="1" applyAlignment="1">
      <alignment horizontal="center"/>
    </xf>
    <xf numFmtId="0" fontId="7" fillId="0" borderId="2" xfId="0" applyFont="1" applyFill="1" applyBorder="1" applyAlignment="1">
      <alignment horizontal="left" vertical="center" wrapText="1"/>
    </xf>
    <xf numFmtId="0" fontId="7" fillId="0" borderId="7" xfId="0" applyFont="1" applyFill="1" applyBorder="1" applyAlignment="1">
      <alignment horizontal="left" vertical="top" wrapText="1"/>
    </xf>
    <xf numFmtId="0" fontId="7" fillId="0" borderId="2" xfId="0" applyNumberFormat="1" applyFont="1" applyFill="1" applyBorder="1" applyAlignment="1">
      <alignment horizontal="left" vertical="top" wrapText="1" shrinkToFit="1"/>
    </xf>
    <xf numFmtId="0" fontId="7"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9" fillId="0" borderId="2" xfId="0" applyNumberFormat="1" applyFont="1" applyFill="1" applyBorder="1" applyAlignment="1">
      <alignment horizontal="left" vertical="top" wrapText="1"/>
    </xf>
    <xf numFmtId="4" fontId="11" fillId="0" borderId="0" xfId="0" applyNumberFormat="1" applyFont="1" applyFill="1"/>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xf>
    <xf numFmtId="4" fontId="2" fillId="0" borderId="0" xfId="0" applyNumberFormat="1" applyFont="1" applyFill="1" applyAlignment="1">
      <alignment horizontal="center"/>
    </xf>
    <xf numFmtId="166" fontId="2" fillId="0" borderId="2" xfId="1" applyNumberFormat="1" applyFont="1" applyFill="1" applyBorder="1" applyAlignment="1">
      <alignment horizontal="center" vertical="center"/>
    </xf>
    <xf numFmtId="4" fontId="2" fillId="0" borderId="2" xfId="0" applyNumberFormat="1" applyFont="1" applyFill="1" applyBorder="1" applyAlignment="1">
      <alignment horizontal="left" vertical="center" wrapText="1"/>
    </xf>
    <xf numFmtId="0" fontId="12" fillId="0" borderId="0" xfId="0" applyFont="1" applyFill="1"/>
    <xf numFmtId="0" fontId="2" fillId="0" borderId="2" xfId="0" applyNumberFormat="1" applyFont="1" applyFill="1" applyBorder="1" applyAlignment="1">
      <alignment horizontal="left" wrapText="1"/>
    </xf>
    <xf numFmtId="167" fontId="2" fillId="0" borderId="2" xfId="0" applyNumberFormat="1" applyFont="1" applyFill="1" applyBorder="1" applyAlignment="1">
      <alignment horizontal="center" vertical="center"/>
    </xf>
    <xf numFmtId="166" fontId="2" fillId="0" borderId="3" xfId="1" applyNumberFormat="1" applyFont="1" applyFill="1" applyBorder="1" applyAlignment="1">
      <alignment horizontal="center" vertical="center"/>
    </xf>
    <xf numFmtId="4" fontId="9" fillId="0" borderId="2" xfId="0" applyNumberFormat="1" applyFont="1" applyFill="1" applyBorder="1" applyAlignment="1">
      <alignment horizontal="left" vertical="center" wrapText="1"/>
    </xf>
    <xf numFmtId="0" fontId="6" fillId="0" borderId="0" xfId="0" applyFont="1" applyFill="1"/>
    <xf numFmtId="49" fontId="2" fillId="0" borderId="0" xfId="0" applyNumberFormat="1" applyFont="1" applyFill="1" applyAlignment="1">
      <alignment horizontal="center" vertical="center"/>
    </xf>
    <xf numFmtId="0" fontId="3" fillId="0" borderId="0" xfId="0" applyFont="1" applyFill="1"/>
    <xf numFmtId="0" fontId="0" fillId="0" borderId="0" xfId="0" applyFill="1"/>
    <xf numFmtId="4" fontId="4" fillId="0" borderId="3" xfId="0" applyNumberFormat="1" applyFont="1" applyFill="1" applyBorder="1" applyAlignment="1">
      <alignment horizontal="center" vertical="top" wrapText="1"/>
    </xf>
    <xf numFmtId="4" fontId="4" fillId="0" borderId="2"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center"/>
    </xf>
    <xf numFmtId="0" fontId="11" fillId="0" borderId="0" xfId="0" applyFont="1" applyFill="1" applyBorder="1"/>
    <xf numFmtId="49" fontId="2" fillId="2" borderId="2" xfId="0" applyNumberFormat="1" applyFont="1" applyFill="1" applyBorder="1" applyAlignment="1">
      <alignment horizontal="center" vertical="center"/>
    </xf>
    <xf numFmtId="0" fontId="8" fillId="2" borderId="2" xfId="0" applyFont="1" applyFill="1" applyBorder="1" applyAlignment="1">
      <alignment horizontal="left" vertical="top" wrapText="1"/>
    </xf>
    <xf numFmtId="4" fontId="2" fillId="2" borderId="2" xfId="0" applyNumberFormat="1" applyFont="1" applyFill="1" applyBorder="1" applyAlignment="1">
      <alignment horizontal="center" vertical="center"/>
    </xf>
    <xf numFmtId="0" fontId="11" fillId="2" borderId="2" xfId="0" applyFont="1" applyFill="1" applyBorder="1"/>
    <xf numFmtId="4" fontId="2" fillId="2" borderId="2" xfId="0" applyNumberFormat="1" applyFont="1" applyFill="1" applyBorder="1" applyAlignment="1">
      <alignment horizontal="center"/>
    </xf>
    <xf numFmtId="49" fontId="4" fillId="2" borderId="2" xfId="0" applyNumberFormat="1" applyFont="1" applyFill="1" applyBorder="1" applyAlignment="1">
      <alignment horizontal="center" vertical="center"/>
    </xf>
    <xf numFmtId="0" fontId="10" fillId="2" borderId="2" xfId="0" applyNumberFormat="1" applyFont="1" applyFill="1" applyBorder="1" applyAlignment="1">
      <alignment horizontal="left" vertical="top" wrapText="1"/>
    </xf>
    <xf numFmtId="4" fontId="10" fillId="2" borderId="2" xfId="0" applyNumberFormat="1" applyFont="1" applyFill="1" applyBorder="1" applyAlignment="1">
      <alignment horizontal="left" vertical="center" wrapText="1"/>
    </xf>
    <xf numFmtId="4" fontId="4" fillId="2" borderId="2" xfId="0" applyNumberFormat="1" applyFont="1" applyFill="1" applyBorder="1" applyAlignment="1">
      <alignment horizontal="left" vertical="center" wrapText="1"/>
    </xf>
    <xf numFmtId="49" fontId="2" fillId="3" borderId="2" xfId="0" applyNumberFormat="1" applyFont="1" applyFill="1" applyBorder="1" applyAlignment="1">
      <alignment horizontal="center" vertical="center"/>
    </xf>
    <xf numFmtId="0" fontId="2" fillId="3" borderId="2" xfId="0" applyNumberFormat="1" applyFont="1" applyFill="1" applyBorder="1" applyAlignment="1">
      <alignment horizontal="left" wrapText="1"/>
    </xf>
    <xf numFmtId="0" fontId="2" fillId="3" borderId="2" xfId="0" applyNumberFormat="1" applyFont="1" applyFill="1" applyBorder="1" applyAlignment="1">
      <alignment horizontal="center" vertical="center"/>
    </xf>
    <xf numFmtId="166" fontId="2" fillId="3" borderId="2" xfId="1" applyNumberFormat="1" applyFont="1" applyFill="1" applyBorder="1" applyAlignment="1">
      <alignment horizontal="center" vertical="center"/>
    </xf>
    <xf numFmtId="166" fontId="2" fillId="3" borderId="3" xfId="1" applyNumberFormat="1" applyFont="1" applyFill="1" applyBorder="1" applyAlignment="1">
      <alignment horizontal="center" vertical="center"/>
    </xf>
    <xf numFmtId="0" fontId="14" fillId="3" borderId="2"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wrapText="1"/>
    </xf>
    <xf numFmtId="167" fontId="4" fillId="2" borderId="2" xfId="0" applyNumberFormat="1" applyFont="1" applyFill="1" applyBorder="1" applyAlignment="1">
      <alignment horizontal="center"/>
    </xf>
    <xf numFmtId="0" fontId="4" fillId="2" borderId="2" xfId="0" applyNumberFormat="1" applyFont="1" applyFill="1" applyBorder="1" applyAlignment="1">
      <alignment horizontal="center"/>
    </xf>
    <xf numFmtId="165" fontId="9"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xf>
    <xf numFmtId="165" fontId="2" fillId="0" borderId="2" xfId="0" applyNumberFormat="1" applyFont="1" applyFill="1" applyBorder="1" applyAlignment="1">
      <alignment horizontal="center" vertical="center"/>
    </xf>
    <xf numFmtId="165" fontId="9" fillId="0" borderId="2" xfId="1" applyNumberFormat="1" applyFont="1" applyFill="1" applyBorder="1" applyAlignment="1">
      <alignment horizontal="center" vertical="center" wrapText="1"/>
    </xf>
    <xf numFmtId="165" fontId="16" fillId="0" borderId="2" xfId="0" applyNumberFormat="1" applyFont="1" applyFill="1" applyBorder="1" applyAlignment="1">
      <alignment horizontal="center" vertical="center" wrapText="1"/>
    </xf>
    <xf numFmtId="165" fontId="15" fillId="0" borderId="2" xfId="0" applyNumberFormat="1" applyFont="1" applyFill="1" applyBorder="1" applyAlignment="1">
      <alignment horizontal="center" vertical="center"/>
    </xf>
    <xf numFmtId="165" fontId="4" fillId="2" borderId="2" xfId="0" applyNumberFormat="1" applyFont="1" applyFill="1" applyBorder="1" applyAlignment="1">
      <alignment horizontal="center" vertical="center"/>
    </xf>
    <xf numFmtId="4" fontId="4" fillId="2" borderId="2" xfId="0" applyNumberFormat="1" applyFont="1" applyFill="1" applyBorder="1"/>
    <xf numFmtId="165" fontId="4" fillId="2" borderId="2" xfId="0" applyNumberFormat="1" applyFont="1" applyFill="1" applyBorder="1"/>
    <xf numFmtId="4" fontId="4" fillId="0" borderId="0" xfId="0" applyNumberFormat="1" applyFont="1" applyFill="1"/>
    <xf numFmtId="4" fontId="2" fillId="0" borderId="0" xfId="0" applyNumberFormat="1" applyFont="1" applyFill="1"/>
    <xf numFmtId="49" fontId="2" fillId="0" borderId="2" xfId="0" applyNumberFormat="1" applyFont="1" applyFill="1" applyBorder="1" applyAlignment="1">
      <alignment horizontal="center" vertical="center"/>
    </xf>
    <xf numFmtId="165" fontId="2" fillId="0" borderId="2" xfId="0" applyNumberFormat="1" applyFont="1" applyFill="1" applyBorder="1" applyAlignment="1">
      <alignment horizontal="center" vertical="top" wrapText="1"/>
    </xf>
    <xf numFmtId="165" fontId="2" fillId="3" borderId="3" xfId="1" applyNumberFormat="1" applyFont="1" applyFill="1" applyBorder="1" applyAlignment="1">
      <alignment horizontal="center" vertical="center"/>
    </xf>
    <xf numFmtId="165" fontId="2" fillId="0" borderId="2" xfId="1" applyNumberFormat="1" applyFont="1" applyFill="1" applyBorder="1" applyAlignment="1">
      <alignment horizontal="center" vertical="center"/>
    </xf>
    <xf numFmtId="165" fontId="2" fillId="0" borderId="3" xfId="1" applyNumberFormat="1" applyFont="1" applyFill="1" applyBorder="1" applyAlignment="1">
      <alignment horizontal="center" vertical="center"/>
    </xf>
    <xf numFmtId="165" fontId="2" fillId="3" borderId="2" xfId="1" applyNumberFormat="1" applyFont="1" applyFill="1" applyBorder="1" applyAlignment="1">
      <alignment horizontal="center" vertical="center"/>
    </xf>
    <xf numFmtId="165" fontId="9" fillId="0" borderId="2"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0" borderId="0" xfId="0" applyNumberFormat="1" applyFont="1" applyFill="1"/>
    <xf numFmtId="49" fontId="2" fillId="0" borderId="2" xfId="0" applyNumberFormat="1" applyFont="1" applyFill="1" applyBorder="1" applyAlignment="1">
      <alignment horizontal="center" vertical="center"/>
    </xf>
    <xf numFmtId="0" fontId="2" fillId="3" borderId="2" xfId="0" applyNumberFormat="1" applyFont="1" applyFill="1" applyBorder="1" applyAlignment="1">
      <alignment horizontal="center"/>
    </xf>
    <xf numFmtId="3" fontId="2" fillId="0" borderId="2" xfId="0" applyNumberFormat="1" applyFont="1" applyFill="1" applyBorder="1" applyAlignment="1">
      <alignment horizontal="center"/>
    </xf>
    <xf numFmtId="165" fontId="9" fillId="4" borderId="2" xfId="0" applyNumberFormat="1" applyFont="1" applyFill="1" applyBorder="1" applyAlignment="1">
      <alignment horizontal="center" vertical="center"/>
    </xf>
    <xf numFmtId="165" fontId="2" fillId="4" borderId="2" xfId="0" applyNumberFormat="1" applyFont="1" applyFill="1" applyBorder="1" applyAlignment="1">
      <alignment horizontal="center" vertical="center"/>
    </xf>
    <xf numFmtId="4" fontId="2" fillId="4" borderId="2" xfId="0" applyNumberFormat="1" applyFont="1" applyFill="1" applyBorder="1" applyAlignment="1">
      <alignment horizontal="left" vertical="center" wrapText="1"/>
    </xf>
    <xf numFmtId="4" fontId="9" fillId="4" borderId="2" xfId="0" applyNumberFormat="1" applyFont="1" applyFill="1" applyBorder="1" applyAlignment="1">
      <alignment horizontal="left" vertical="center" wrapText="1"/>
    </xf>
    <xf numFmtId="49" fontId="2"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 fontId="2" fillId="0" borderId="3" xfId="0" applyNumberFormat="1" applyFont="1" applyFill="1" applyBorder="1" applyAlignment="1">
      <alignment horizontal="center"/>
    </xf>
    <xf numFmtId="4" fontId="2" fillId="0" borderId="2" xfId="0" applyNumberFormat="1" applyFont="1" applyFill="1" applyBorder="1" applyAlignment="1">
      <alignment horizontal="center"/>
    </xf>
    <xf numFmtId="4" fontId="2" fillId="0" borderId="4"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165" fontId="2" fillId="0" borderId="2"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18"/>
  <sheetViews>
    <sheetView tabSelected="1" zoomScale="90" zoomScaleNormal="90" workbookViewId="0">
      <pane ySplit="6" topLeftCell="A67" activePane="bottomLeft" state="frozen"/>
      <selection pane="bottomLeft" activeCell="M67" sqref="M67"/>
    </sheetView>
  </sheetViews>
  <sheetFormatPr defaultRowHeight="15" x14ac:dyDescent="0.25"/>
  <cols>
    <col min="1" max="1" width="6.42578125" style="21" customWidth="1"/>
    <col min="2" max="2" width="19.140625" style="27" customWidth="1"/>
    <col min="3" max="3" width="12.42578125" style="56" bestFit="1" customWidth="1"/>
    <col min="4" max="4" width="12.5703125" style="56" bestFit="1" customWidth="1"/>
    <col min="5" max="5" width="11.7109375" style="66" bestFit="1" customWidth="1"/>
    <col min="6" max="6" width="12.5703125" style="66" bestFit="1" customWidth="1"/>
    <col min="7" max="8" width="11.5703125" style="66" bestFit="1" customWidth="1"/>
    <col min="9" max="10" width="11.7109375" style="66" bestFit="1" customWidth="1"/>
    <col min="11" max="11" width="5.85546875" style="57" bestFit="1" customWidth="1"/>
    <col min="12" max="12" width="6.7109375" style="57" customWidth="1"/>
    <col min="13" max="13" width="12" style="57" bestFit="1" customWidth="1"/>
    <col min="14" max="14" width="11.5703125" style="57" bestFit="1" customWidth="1"/>
    <col min="15" max="15" width="41.85546875" style="12" customWidth="1"/>
    <col min="16" max="16384" width="9.140625" style="23"/>
  </cols>
  <sheetData>
    <row r="1" spans="1:15" s="22" customFormat="1" ht="15.75" x14ac:dyDescent="0.25">
      <c r="A1" s="21"/>
      <c r="B1" s="76" t="s">
        <v>0</v>
      </c>
      <c r="C1" s="76"/>
      <c r="D1" s="76"/>
      <c r="E1" s="76"/>
      <c r="F1" s="76"/>
      <c r="G1" s="76"/>
      <c r="H1" s="76"/>
      <c r="I1" s="76"/>
      <c r="J1" s="76"/>
      <c r="K1" s="76"/>
      <c r="L1" s="76"/>
      <c r="M1" s="76"/>
      <c r="N1" s="76"/>
      <c r="O1" s="76"/>
    </row>
    <row r="2" spans="1:15" s="22" customFormat="1" ht="15.75" x14ac:dyDescent="0.25">
      <c r="A2" s="21"/>
      <c r="B2" s="77" t="s">
        <v>179</v>
      </c>
      <c r="C2" s="77"/>
      <c r="D2" s="77"/>
      <c r="E2" s="77"/>
      <c r="F2" s="77"/>
      <c r="G2" s="77"/>
      <c r="H2" s="77"/>
      <c r="I2" s="77"/>
      <c r="J2" s="77"/>
      <c r="K2" s="77"/>
      <c r="L2" s="77"/>
      <c r="M2" s="77"/>
      <c r="N2" s="77"/>
      <c r="O2" s="77"/>
    </row>
    <row r="3" spans="1:15" x14ac:dyDescent="0.25">
      <c r="A3" s="78" t="s">
        <v>1</v>
      </c>
      <c r="B3" s="79" t="s">
        <v>2</v>
      </c>
      <c r="C3" s="80" t="s">
        <v>3</v>
      </c>
      <c r="D3" s="81"/>
      <c r="E3" s="81"/>
      <c r="F3" s="81"/>
      <c r="G3" s="81"/>
      <c r="H3" s="81"/>
      <c r="I3" s="81"/>
      <c r="J3" s="81"/>
      <c r="K3" s="81"/>
      <c r="L3" s="81"/>
      <c r="M3" s="81"/>
      <c r="N3" s="81"/>
      <c r="O3" s="82" t="s">
        <v>4</v>
      </c>
    </row>
    <row r="4" spans="1:15" ht="26.25" customHeight="1" x14ac:dyDescent="0.25">
      <c r="A4" s="78"/>
      <c r="B4" s="79"/>
      <c r="C4" s="85" t="s">
        <v>5</v>
      </c>
      <c r="D4" s="86"/>
      <c r="E4" s="87" t="s">
        <v>6</v>
      </c>
      <c r="F4" s="87"/>
      <c r="G4" s="87" t="s">
        <v>7</v>
      </c>
      <c r="H4" s="87"/>
      <c r="I4" s="87"/>
      <c r="J4" s="87"/>
      <c r="K4" s="75" t="s">
        <v>8</v>
      </c>
      <c r="L4" s="75"/>
      <c r="M4" s="75" t="s">
        <v>9</v>
      </c>
      <c r="N4" s="75"/>
      <c r="O4" s="83"/>
    </row>
    <row r="5" spans="1:15" ht="96.75" customHeight="1" x14ac:dyDescent="0.25">
      <c r="A5" s="78"/>
      <c r="B5" s="79"/>
      <c r="C5" s="24" t="s">
        <v>10</v>
      </c>
      <c r="D5" s="25" t="s">
        <v>11</v>
      </c>
      <c r="E5" s="59" t="s">
        <v>10</v>
      </c>
      <c r="F5" s="59" t="s">
        <v>11</v>
      </c>
      <c r="G5" s="59" t="s">
        <v>12</v>
      </c>
      <c r="H5" s="59" t="s">
        <v>168</v>
      </c>
      <c r="I5" s="59" t="s">
        <v>13</v>
      </c>
      <c r="J5" s="59" t="s">
        <v>14</v>
      </c>
      <c r="K5" s="1" t="s">
        <v>10</v>
      </c>
      <c r="L5" s="1" t="s">
        <v>11</v>
      </c>
      <c r="M5" s="1" t="s">
        <v>10</v>
      </c>
      <c r="N5" s="1" t="s">
        <v>175</v>
      </c>
      <c r="O5" s="84"/>
    </row>
    <row r="6" spans="1:15" s="20" customFormat="1" ht="12.75" customHeight="1" x14ac:dyDescent="0.2">
      <c r="A6" s="26">
        <v>1</v>
      </c>
      <c r="B6" s="2">
        <v>2</v>
      </c>
      <c r="C6" s="48">
        <v>3</v>
      </c>
      <c r="D6" s="11">
        <v>4</v>
      </c>
      <c r="E6" s="69">
        <v>5</v>
      </c>
      <c r="F6" s="69">
        <v>6</v>
      </c>
      <c r="G6" s="69">
        <v>7</v>
      </c>
      <c r="H6" s="69">
        <v>8</v>
      </c>
      <c r="I6" s="69">
        <v>9</v>
      </c>
      <c r="J6" s="69">
        <v>10</v>
      </c>
      <c r="K6" s="11">
        <v>11</v>
      </c>
      <c r="L6" s="11">
        <v>12</v>
      </c>
      <c r="M6" s="11">
        <v>13</v>
      </c>
      <c r="N6" s="11">
        <v>14</v>
      </c>
      <c r="O6" s="11">
        <v>15</v>
      </c>
    </row>
    <row r="7" spans="1:15" s="15" customFormat="1" ht="94.5" x14ac:dyDescent="0.15">
      <c r="A7" s="43" t="s">
        <v>88</v>
      </c>
      <c r="B7" s="44" t="s">
        <v>15</v>
      </c>
      <c r="C7" s="45">
        <f>C8+C9+C10+C11+C12+C13+C14+C15+C16+C17+C18+C19+C20+C21+C22+C23+C24+C25+C26+C27+C28+C29+C30+C31+C32+C33+C34+C35+C36+C37+C38+C39+C40+C41+C42+C43+C44+C45+C49+C52+C54+C56+C71+C58+C59+C60+C61+C62+C63+C64+C65+C66+C67</f>
        <v>11178419.820000002</v>
      </c>
      <c r="D7" s="45">
        <f t="shared" ref="D7:N7" si="0">D8+D9+D10+D11+D12+D13+D14+D15+D16+D17+D18+D19+D20+D21+D22+D23+D24+D25+D26+D27+D28+D29+D30+D31+D32+D33+D34+D35+D36+D37+D38+D39+D40+D41+D42+D43+D44+D45+D49+D52+D54+D56+D71+D58+D59+D60+D61+D62+D63+D64+D65+D66+D67</f>
        <v>2152729.9013700001</v>
      </c>
      <c r="E7" s="45">
        <f t="shared" si="0"/>
        <v>2127426.6</v>
      </c>
      <c r="F7" s="45">
        <f t="shared" si="0"/>
        <v>275809.08317</v>
      </c>
      <c r="G7" s="45">
        <f t="shared" si="0"/>
        <v>2044019.4</v>
      </c>
      <c r="H7" s="45">
        <f t="shared" si="0"/>
        <v>2036260.1199999999</v>
      </c>
      <c r="I7" s="45">
        <f t="shared" si="0"/>
        <v>2036260.0999999999</v>
      </c>
      <c r="J7" s="45">
        <f t="shared" si="0"/>
        <v>654933.58635999996</v>
      </c>
      <c r="K7" s="45">
        <f t="shared" si="0"/>
        <v>0</v>
      </c>
      <c r="L7" s="45">
        <f t="shared" si="0"/>
        <v>0</v>
      </c>
      <c r="M7" s="45">
        <f t="shared" si="0"/>
        <v>7014733.0999999996</v>
      </c>
      <c r="N7" s="45">
        <f t="shared" si="0"/>
        <v>1221987.23184</v>
      </c>
      <c r="O7" s="46"/>
    </row>
    <row r="8" spans="1:15" s="15" customFormat="1" ht="168.75" x14ac:dyDescent="0.2">
      <c r="A8" s="58" t="s">
        <v>75</v>
      </c>
      <c r="B8" s="16" t="s">
        <v>155</v>
      </c>
      <c r="C8" s="47">
        <f t="shared" ref="C8:C22" si="1">E8+H8+K8+M8</f>
        <v>27.4</v>
      </c>
      <c r="D8" s="17">
        <v>0</v>
      </c>
      <c r="E8" s="49">
        <v>27.4</v>
      </c>
      <c r="F8" s="49">
        <v>0</v>
      </c>
      <c r="G8" s="49">
        <v>0</v>
      </c>
      <c r="H8" s="49">
        <v>0</v>
      </c>
      <c r="I8" s="49">
        <v>0</v>
      </c>
      <c r="J8" s="49">
        <v>0</v>
      </c>
      <c r="K8" s="17">
        <v>0</v>
      </c>
      <c r="L8" s="17">
        <v>0</v>
      </c>
      <c r="M8" s="17">
        <v>0</v>
      </c>
      <c r="N8" s="17">
        <v>0</v>
      </c>
      <c r="O8" s="10" t="s">
        <v>132</v>
      </c>
    </row>
    <row r="9" spans="1:15" s="20" customFormat="1" ht="270" x14ac:dyDescent="0.15">
      <c r="A9" s="58" t="s">
        <v>89</v>
      </c>
      <c r="B9" s="3" t="s">
        <v>16</v>
      </c>
      <c r="C9" s="49">
        <f t="shared" si="1"/>
        <v>180790.3</v>
      </c>
      <c r="D9" s="49">
        <f t="shared" ref="D9:D22" si="2">F9+J9+L9+N9</f>
        <v>4141.4859999999999</v>
      </c>
      <c r="E9" s="49">
        <v>0</v>
      </c>
      <c r="F9" s="49">
        <v>0</v>
      </c>
      <c r="G9" s="49">
        <v>0</v>
      </c>
      <c r="H9" s="49">
        <v>0</v>
      </c>
      <c r="I9" s="49">
        <v>0</v>
      </c>
      <c r="J9" s="49">
        <v>0</v>
      </c>
      <c r="K9" s="49">
        <v>0</v>
      </c>
      <c r="L9" s="49">
        <v>0</v>
      </c>
      <c r="M9" s="50">
        <v>180790.3</v>
      </c>
      <c r="N9" s="70">
        <v>4141.4859999999999</v>
      </c>
      <c r="O9" s="73" t="s">
        <v>180</v>
      </c>
    </row>
    <row r="10" spans="1:15" s="20" customFormat="1" ht="236.25" x14ac:dyDescent="0.15">
      <c r="A10" s="58" t="s">
        <v>90</v>
      </c>
      <c r="B10" s="3" t="s">
        <v>17</v>
      </c>
      <c r="C10" s="49">
        <f t="shared" si="1"/>
        <v>48210.6</v>
      </c>
      <c r="D10" s="49">
        <f t="shared" si="2"/>
        <v>85.131119999999996</v>
      </c>
      <c r="E10" s="49">
        <v>0</v>
      </c>
      <c r="F10" s="49">
        <v>0</v>
      </c>
      <c r="G10" s="49">
        <v>0</v>
      </c>
      <c r="H10" s="49">
        <v>0</v>
      </c>
      <c r="I10" s="49">
        <v>0</v>
      </c>
      <c r="J10" s="49">
        <v>0</v>
      </c>
      <c r="K10" s="49">
        <v>0</v>
      </c>
      <c r="L10" s="49">
        <v>0</v>
      </c>
      <c r="M10" s="50">
        <v>48210.6</v>
      </c>
      <c r="N10" s="70">
        <v>85.131119999999996</v>
      </c>
      <c r="O10" s="73" t="s">
        <v>181</v>
      </c>
    </row>
    <row r="11" spans="1:15" s="20" customFormat="1" ht="56.25" x14ac:dyDescent="0.15">
      <c r="A11" s="58" t="s">
        <v>91</v>
      </c>
      <c r="B11" s="3" t="s">
        <v>18</v>
      </c>
      <c r="C11" s="49">
        <f t="shared" si="1"/>
        <v>13222.6</v>
      </c>
      <c r="D11" s="49">
        <f t="shared" si="2"/>
        <v>3087.68948</v>
      </c>
      <c r="E11" s="49">
        <v>0</v>
      </c>
      <c r="F11" s="49">
        <v>0</v>
      </c>
      <c r="G11" s="49">
        <v>0</v>
      </c>
      <c r="H11" s="49">
        <v>0</v>
      </c>
      <c r="I11" s="49">
        <v>0</v>
      </c>
      <c r="J11" s="49">
        <v>0</v>
      </c>
      <c r="K11" s="49">
        <v>0</v>
      </c>
      <c r="L11" s="49">
        <v>0</v>
      </c>
      <c r="M11" s="50">
        <v>13222.6</v>
      </c>
      <c r="N11" s="70">
        <v>3087.68948</v>
      </c>
      <c r="O11" s="73" t="s">
        <v>182</v>
      </c>
    </row>
    <row r="12" spans="1:15" s="20" customFormat="1" ht="56.25" x14ac:dyDescent="0.15">
      <c r="A12" s="58" t="s">
        <v>92</v>
      </c>
      <c r="B12" s="3" t="s">
        <v>19</v>
      </c>
      <c r="C12" s="49">
        <f t="shared" si="1"/>
        <v>9922</v>
      </c>
      <c r="D12" s="49">
        <f t="shared" si="2"/>
        <v>2740.5828000000001</v>
      </c>
      <c r="E12" s="49">
        <v>0</v>
      </c>
      <c r="F12" s="49">
        <v>0</v>
      </c>
      <c r="G12" s="49">
        <v>0</v>
      </c>
      <c r="H12" s="49">
        <v>0</v>
      </c>
      <c r="I12" s="49">
        <v>0</v>
      </c>
      <c r="J12" s="49">
        <v>0</v>
      </c>
      <c r="K12" s="49">
        <v>0</v>
      </c>
      <c r="L12" s="49">
        <v>0</v>
      </c>
      <c r="M12" s="50">
        <v>9922</v>
      </c>
      <c r="N12" s="71">
        <v>2740.5828000000001</v>
      </c>
      <c r="O12" s="72" t="s">
        <v>183</v>
      </c>
    </row>
    <row r="13" spans="1:15" s="20" customFormat="1" ht="45" x14ac:dyDescent="0.15">
      <c r="A13" s="58" t="s">
        <v>93</v>
      </c>
      <c r="B13" s="3" t="s">
        <v>20</v>
      </c>
      <c r="C13" s="49">
        <f t="shared" si="1"/>
        <v>71217.7</v>
      </c>
      <c r="D13" s="49">
        <f t="shared" si="2"/>
        <v>1579.11</v>
      </c>
      <c r="E13" s="49">
        <v>0</v>
      </c>
      <c r="F13" s="49">
        <v>0</v>
      </c>
      <c r="G13" s="49">
        <v>0</v>
      </c>
      <c r="H13" s="49">
        <v>0</v>
      </c>
      <c r="I13" s="49">
        <v>0</v>
      </c>
      <c r="J13" s="49">
        <v>0</v>
      </c>
      <c r="K13" s="49">
        <v>0</v>
      </c>
      <c r="L13" s="49">
        <v>0</v>
      </c>
      <c r="M13" s="50">
        <v>71217.7</v>
      </c>
      <c r="N13" s="70">
        <v>1579.11</v>
      </c>
      <c r="O13" s="73" t="s">
        <v>184</v>
      </c>
    </row>
    <row r="14" spans="1:15" s="20" customFormat="1" ht="45" x14ac:dyDescent="0.15">
      <c r="A14" s="58" t="s">
        <v>94</v>
      </c>
      <c r="B14" s="3" t="s">
        <v>21</v>
      </c>
      <c r="C14" s="49">
        <f t="shared" si="1"/>
        <v>201342.2</v>
      </c>
      <c r="D14" s="49">
        <f t="shared" si="2"/>
        <v>4614.0618999999997</v>
      </c>
      <c r="E14" s="49">
        <v>0</v>
      </c>
      <c r="F14" s="49">
        <v>0</v>
      </c>
      <c r="G14" s="49">
        <v>0</v>
      </c>
      <c r="H14" s="49">
        <v>0</v>
      </c>
      <c r="I14" s="49">
        <v>0</v>
      </c>
      <c r="J14" s="49">
        <v>0</v>
      </c>
      <c r="K14" s="49">
        <v>0</v>
      </c>
      <c r="L14" s="49">
        <v>0</v>
      </c>
      <c r="M14" s="50">
        <v>201342.2</v>
      </c>
      <c r="N14" s="71">
        <v>4614.0618999999997</v>
      </c>
      <c r="O14" s="73" t="s">
        <v>185</v>
      </c>
    </row>
    <row r="15" spans="1:15" s="20" customFormat="1" ht="348.75" x14ac:dyDescent="0.15">
      <c r="A15" s="58" t="s">
        <v>95</v>
      </c>
      <c r="B15" s="4" t="s">
        <v>22</v>
      </c>
      <c r="C15" s="49">
        <f t="shared" si="1"/>
        <v>200468.9</v>
      </c>
      <c r="D15" s="49">
        <f t="shared" si="2"/>
        <v>36291.769189999999</v>
      </c>
      <c r="E15" s="49">
        <v>0</v>
      </c>
      <c r="F15" s="49">
        <v>0</v>
      </c>
      <c r="G15" s="49">
        <v>0</v>
      </c>
      <c r="H15" s="49">
        <v>0</v>
      </c>
      <c r="I15" s="49">
        <v>0</v>
      </c>
      <c r="J15" s="49">
        <v>0</v>
      </c>
      <c r="K15" s="49">
        <v>0</v>
      </c>
      <c r="L15" s="49">
        <v>0</v>
      </c>
      <c r="M15" s="50">
        <v>200468.9</v>
      </c>
      <c r="N15" s="71">
        <v>36291.769189999999</v>
      </c>
      <c r="O15" s="73" t="s">
        <v>186</v>
      </c>
    </row>
    <row r="16" spans="1:15" s="20" customFormat="1" ht="409.5" x14ac:dyDescent="0.15">
      <c r="A16" s="58" t="s">
        <v>96</v>
      </c>
      <c r="B16" s="4" t="s">
        <v>23</v>
      </c>
      <c r="C16" s="49">
        <f t="shared" si="1"/>
        <v>1487534.9</v>
      </c>
      <c r="D16" s="49">
        <f t="shared" si="2"/>
        <v>256079.43539</v>
      </c>
      <c r="E16" s="49">
        <v>0</v>
      </c>
      <c r="F16" s="49">
        <v>0</v>
      </c>
      <c r="G16" s="49">
        <v>0</v>
      </c>
      <c r="H16" s="49">
        <v>0</v>
      </c>
      <c r="I16" s="49">
        <v>0</v>
      </c>
      <c r="J16" s="49">
        <v>0</v>
      </c>
      <c r="K16" s="49">
        <v>0</v>
      </c>
      <c r="L16" s="49">
        <v>0</v>
      </c>
      <c r="M16" s="50">
        <v>1487534.9</v>
      </c>
      <c r="N16" s="71">
        <v>256079.43539</v>
      </c>
      <c r="O16" s="73" t="s">
        <v>187</v>
      </c>
    </row>
    <row r="17" spans="1:15" s="20" customFormat="1" ht="409.5" x14ac:dyDescent="0.15">
      <c r="A17" s="58" t="s">
        <v>97</v>
      </c>
      <c r="B17" s="4" t="s">
        <v>24</v>
      </c>
      <c r="C17" s="49">
        <f t="shared" si="1"/>
        <v>401200.8</v>
      </c>
      <c r="D17" s="49">
        <f t="shared" si="2"/>
        <v>87915.850409999999</v>
      </c>
      <c r="E17" s="49">
        <v>0</v>
      </c>
      <c r="F17" s="49">
        <v>0</v>
      </c>
      <c r="G17" s="49">
        <v>0</v>
      </c>
      <c r="H17" s="49">
        <v>0</v>
      </c>
      <c r="I17" s="49">
        <v>0</v>
      </c>
      <c r="J17" s="49">
        <v>0</v>
      </c>
      <c r="K17" s="49">
        <v>0</v>
      </c>
      <c r="L17" s="49">
        <v>0</v>
      </c>
      <c r="M17" s="50">
        <v>401200.8</v>
      </c>
      <c r="N17" s="70">
        <v>87915.850409999999</v>
      </c>
      <c r="O17" s="73" t="s">
        <v>188</v>
      </c>
    </row>
    <row r="18" spans="1:15" s="20" customFormat="1" ht="146.25" x14ac:dyDescent="0.15">
      <c r="A18" s="58" t="s">
        <v>98</v>
      </c>
      <c r="B18" s="5" t="s">
        <v>26</v>
      </c>
      <c r="C18" s="49">
        <f t="shared" si="1"/>
        <v>10514.8</v>
      </c>
      <c r="D18" s="49">
        <f t="shared" si="2"/>
        <v>1017.66953</v>
      </c>
      <c r="E18" s="49">
        <v>0</v>
      </c>
      <c r="F18" s="49">
        <v>0</v>
      </c>
      <c r="G18" s="49">
        <v>0</v>
      </c>
      <c r="H18" s="49">
        <v>0</v>
      </c>
      <c r="I18" s="49">
        <v>0</v>
      </c>
      <c r="J18" s="49">
        <v>0</v>
      </c>
      <c r="K18" s="49">
        <v>0</v>
      </c>
      <c r="L18" s="49">
        <v>0</v>
      </c>
      <c r="M18" s="49">
        <v>10514.8</v>
      </c>
      <c r="N18" s="71">
        <v>1017.66953</v>
      </c>
      <c r="O18" s="73" t="s">
        <v>189</v>
      </c>
    </row>
    <row r="19" spans="1:15" s="20" customFormat="1" ht="281.25" x14ac:dyDescent="0.15">
      <c r="A19" s="58" t="s">
        <v>99</v>
      </c>
      <c r="B19" s="5" t="s">
        <v>28</v>
      </c>
      <c r="C19" s="49">
        <f t="shared" si="1"/>
        <v>424514.9</v>
      </c>
      <c r="D19" s="49">
        <f t="shared" si="2"/>
        <v>52607.007960000003</v>
      </c>
      <c r="E19" s="49">
        <v>0</v>
      </c>
      <c r="F19" s="49">
        <v>0</v>
      </c>
      <c r="G19" s="49">
        <v>0</v>
      </c>
      <c r="H19" s="49">
        <v>0</v>
      </c>
      <c r="I19" s="49">
        <v>0</v>
      </c>
      <c r="J19" s="49">
        <v>0</v>
      </c>
      <c r="K19" s="49">
        <v>0</v>
      </c>
      <c r="L19" s="49">
        <v>0</v>
      </c>
      <c r="M19" s="49">
        <v>424514.9</v>
      </c>
      <c r="N19" s="70">
        <v>52607.007960000003</v>
      </c>
      <c r="O19" s="72" t="s">
        <v>190</v>
      </c>
    </row>
    <row r="20" spans="1:15" s="20" customFormat="1" ht="72" customHeight="1" x14ac:dyDescent="0.15">
      <c r="A20" s="58" t="s">
        <v>100</v>
      </c>
      <c r="B20" s="7" t="s">
        <v>34</v>
      </c>
      <c r="C20" s="49">
        <f t="shared" si="1"/>
        <v>49534.9</v>
      </c>
      <c r="D20" s="49">
        <f t="shared" si="2"/>
        <v>13486.5</v>
      </c>
      <c r="E20" s="49">
        <v>0</v>
      </c>
      <c r="F20" s="49">
        <v>0</v>
      </c>
      <c r="G20" s="49">
        <v>0</v>
      </c>
      <c r="H20" s="49">
        <v>0</v>
      </c>
      <c r="I20" s="49">
        <v>0</v>
      </c>
      <c r="J20" s="49">
        <v>0</v>
      </c>
      <c r="K20" s="49">
        <v>0</v>
      </c>
      <c r="L20" s="49">
        <v>0</v>
      </c>
      <c r="M20" s="49">
        <v>49534.9</v>
      </c>
      <c r="N20" s="70">
        <v>13486.5</v>
      </c>
      <c r="O20" s="73" t="s">
        <v>191</v>
      </c>
    </row>
    <row r="21" spans="1:15" s="20" customFormat="1" ht="72" customHeight="1" x14ac:dyDescent="0.15">
      <c r="A21" s="58" t="s">
        <v>101</v>
      </c>
      <c r="B21" s="6" t="s">
        <v>35</v>
      </c>
      <c r="C21" s="49">
        <f t="shared" si="1"/>
        <v>11099</v>
      </c>
      <c r="D21" s="49">
        <f t="shared" si="2"/>
        <v>2682.5</v>
      </c>
      <c r="E21" s="49">
        <v>0</v>
      </c>
      <c r="F21" s="49">
        <v>0</v>
      </c>
      <c r="G21" s="49">
        <v>0</v>
      </c>
      <c r="H21" s="49">
        <v>0</v>
      </c>
      <c r="I21" s="49">
        <v>0</v>
      </c>
      <c r="J21" s="49">
        <v>0</v>
      </c>
      <c r="K21" s="49">
        <v>0</v>
      </c>
      <c r="L21" s="49">
        <v>0</v>
      </c>
      <c r="M21" s="49">
        <v>11099</v>
      </c>
      <c r="N21" s="70">
        <v>2682.5</v>
      </c>
      <c r="O21" s="73" t="s">
        <v>192</v>
      </c>
    </row>
    <row r="22" spans="1:15" s="20" customFormat="1" ht="33.75" x14ac:dyDescent="0.15">
      <c r="A22" s="58" t="s">
        <v>129</v>
      </c>
      <c r="B22" s="6" t="s">
        <v>36</v>
      </c>
      <c r="C22" s="49">
        <f t="shared" si="1"/>
        <v>18194.900000000001</v>
      </c>
      <c r="D22" s="49">
        <f t="shared" si="2"/>
        <v>3153.1</v>
      </c>
      <c r="E22" s="49">
        <v>0</v>
      </c>
      <c r="F22" s="49">
        <v>0</v>
      </c>
      <c r="G22" s="49">
        <v>0</v>
      </c>
      <c r="H22" s="49">
        <v>0</v>
      </c>
      <c r="I22" s="49">
        <v>0</v>
      </c>
      <c r="J22" s="49">
        <v>0</v>
      </c>
      <c r="K22" s="49">
        <v>0</v>
      </c>
      <c r="L22" s="49">
        <v>0</v>
      </c>
      <c r="M22" s="49">
        <v>18194.900000000001</v>
      </c>
      <c r="N22" s="71">
        <v>3153.1</v>
      </c>
      <c r="O22" s="73" t="s">
        <v>193</v>
      </c>
    </row>
    <row r="23" spans="1:15" s="20" customFormat="1" ht="45" x14ac:dyDescent="0.15">
      <c r="A23" s="58" t="s">
        <v>130</v>
      </c>
      <c r="B23" s="5" t="s">
        <v>102</v>
      </c>
      <c r="C23" s="49">
        <f>E23+H23+K23+M23</f>
        <v>125198.3</v>
      </c>
      <c r="D23" s="49">
        <f>F23+J23+L23+N23</f>
        <v>35435.746059999998</v>
      </c>
      <c r="E23" s="49">
        <v>0</v>
      </c>
      <c r="F23" s="49">
        <v>0</v>
      </c>
      <c r="G23" s="49">
        <v>0</v>
      </c>
      <c r="H23" s="49">
        <v>0</v>
      </c>
      <c r="I23" s="49">
        <v>0</v>
      </c>
      <c r="J23" s="52">
        <v>0</v>
      </c>
      <c r="K23" s="49">
        <v>0</v>
      </c>
      <c r="L23" s="49">
        <v>0</v>
      </c>
      <c r="M23" s="49">
        <v>125198.3</v>
      </c>
      <c r="N23" s="70">
        <v>35435.746059999998</v>
      </c>
      <c r="O23" s="19" t="s">
        <v>194</v>
      </c>
    </row>
    <row r="24" spans="1:15" s="20" customFormat="1" ht="56.25" x14ac:dyDescent="0.15">
      <c r="A24" s="58" t="s">
        <v>135</v>
      </c>
      <c r="B24" s="5" t="s">
        <v>134</v>
      </c>
      <c r="C24" s="49">
        <f>E24+H24+K24+M24</f>
        <v>49847</v>
      </c>
      <c r="D24" s="49">
        <f>F24+J24+L24+N24</f>
        <v>0</v>
      </c>
      <c r="E24" s="49">
        <v>49847</v>
      </c>
      <c r="F24" s="49">
        <v>0</v>
      </c>
      <c r="G24" s="49">
        <v>0</v>
      </c>
      <c r="H24" s="49">
        <v>0</v>
      </c>
      <c r="I24" s="49">
        <v>0</v>
      </c>
      <c r="J24" s="52">
        <v>0</v>
      </c>
      <c r="K24" s="49">
        <v>0</v>
      </c>
      <c r="L24" s="49">
        <v>0</v>
      </c>
      <c r="M24" s="49">
        <v>0</v>
      </c>
      <c r="N24" s="49">
        <v>0</v>
      </c>
      <c r="O24" s="14" t="s">
        <v>237</v>
      </c>
    </row>
    <row r="25" spans="1:15" s="20" customFormat="1" ht="90" x14ac:dyDescent="0.15">
      <c r="A25" s="58" t="s">
        <v>103</v>
      </c>
      <c r="B25" s="6" t="s">
        <v>37</v>
      </c>
      <c r="C25" s="49">
        <f>E25+H25+K25+M25</f>
        <v>13363.7</v>
      </c>
      <c r="D25" s="49">
        <f t="shared" ref="D25:D42" si="3">F25+J25+L25+N25</f>
        <v>0</v>
      </c>
      <c r="E25" s="49">
        <v>0</v>
      </c>
      <c r="F25" s="49">
        <v>0</v>
      </c>
      <c r="G25" s="51">
        <v>13363.7</v>
      </c>
      <c r="H25" s="51">
        <v>13363.7</v>
      </c>
      <c r="I25" s="51">
        <v>13363.7</v>
      </c>
      <c r="J25" s="51">
        <v>0</v>
      </c>
      <c r="K25" s="49">
        <v>0</v>
      </c>
      <c r="L25" s="49">
        <v>0</v>
      </c>
      <c r="M25" s="49">
        <v>0</v>
      </c>
      <c r="N25" s="49">
        <v>0</v>
      </c>
      <c r="O25" s="19" t="s">
        <v>172</v>
      </c>
    </row>
    <row r="26" spans="1:15" s="20" customFormat="1" ht="118.5" customHeight="1" x14ac:dyDescent="0.15">
      <c r="A26" s="58" t="s">
        <v>104</v>
      </c>
      <c r="B26" s="6" t="s">
        <v>42</v>
      </c>
      <c r="C26" s="49">
        <f t="shared" ref="C26:C44" si="4">E26+H26+K26+M26</f>
        <v>170390.9</v>
      </c>
      <c r="D26" s="49">
        <f t="shared" si="3"/>
        <v>46039.964639999998</v>
      </c>
      <c r="E26" s="49">
        <v>0</v>
      </c>
      <c r="F26" s="49">
        <v>0</v>
      </c>
      <c r="G26" s="52">
        <v>170390.9</v>
      </c>
      <c r="H26" s="52">
        <v>170390.9</v>
      </c>
      <c r="I26" s="52">
        <v>170390.9</v>
      </c>
      <c r="J26" s="52">
        <v>46039.964639999998</v>
      </c>
      <c r="K26" s="49">
        <v>0</v>
      </c>
      <c r="L26" s="49">
        <v>0</v>
      </c>
      <c r="M26" s="49">
        <v>0</v>
      </c>
      <c r="N26" s="49">
        <v>0</v>
      </c>
      <c r="O26" s="14" t="s">
        <v>202</v>
      </c>
    </row>
    <row r="27" spans="1:15" s="20" customFormat="1" ht="409.5" x14ac:dyDescent="0.15">
      <c r="A27" s="58" t="s">
        <v>105</v>
      </c>
      <c r="B27" s="5" t="s">
        <v>27</v>
      </c>
      <c r="C27" s="49">
        <f t="shared" si="4"/>
        <v>755273.5</v>
      </c>
      <c r="D27" s="49">
        <f t="shared" si="3"/>
        <v>108861.32800000001</v>
      </c>
      <c r="E27" s="49">
        <v>0</v>
      </c>
      <c r="F27" s="49">
        <v>0</v>
      </c>
      <c r="G27" s="49">
        <v>18205</v>
      </c>
      <c r="H27" s="49">
        <v>25859.5</v>
      </c>
      <c r="I27" s="49">
        <v>25859.5</v>
      </c>
      <c r="J27" s="49">
        <v>5238.5360000000001</v>
      </c>
      <c r="K27" s="49">
        <v>0</v>
      </c>
      <c r="L27" s="49">
        <v>0</v>
      </c>
      <c r="M27" s="49">
        <v>729414</v>
      </c>
      <c r="N27" s="71">
        <v>103622.792</v>
      </c>
      <c r="O27" s="19" t="s">
        <v>208</v>
      </c>
    </row>
    <row r="28" spans="1:15" s="20" customFormat="1" ht="56.25" x14ac:dyDescent="0.15">
      <c r="A28" s="58" t="s">
        <v>106</v>
      </c>
      <c r="B28" s="6" t="s">
        <v>30</v>
      </c>
      <c r="C28" s="49">
        <f t="shared" si="4"/>
        <v>89501</v>
      </c>
      <c r="D28" s="49">
        <f t="shared" si="3"/>
        <v>26505.894660000002</v>
      </c>
      <c r="E28" s="49">
        <v>0</v>
      </c>
      <c r="F28" s="49">
        <v>0</v>
      </c>
      <c r="G28" s="49">
        <v>89501</v>
      </c>
      <c r="H28" s="49">
        <v>89501</v>
      </c>
      <c r="I28" s="49">
        <v>89501</v>
      </c>
      <c r="J28" s="52">
        <v>26505.894660000002</v>
      </c>
      <c r="K28" s="49">
        <v>0</v>
      </c>
      <c r="L28" s="49">
        <v>0</v>
      </c>
      <c r="M28" s="49">
        <v>0</v>
      </c>
      <c r="N28" s="49">
        <v>0</v>
      </c>
      <c r="O28" s="14" t="s">
        <v>199</v>
      </c>
    </row>
    <row r="29" spans="1:15" s="20" customFormat="1" ht="67.5" x14ac:dyDescent="0.15">
      <c r="A29" s="58" t="s">
        <v>136</v>
      </c>
      <c r="B29" s="6" t="s">
        <v>29</v>
      </c>
      <c r="C29" s="49">
        <f t="shared" si="4"/>
        <v>52217.599999999999</v>
      </c>
      <c r="D29" s="49">
        <f t="shared" si="3"/>
        <v>17048.467240000002</v>
      </c>
      <c r="E29" s="49">
        <v>0</v>
      </c>
      <c r="F29" s="49">
        <v>0</v>
      </c>
      <c r="G29" s="49">
        <v>52217.599999999999</v>
      </c>
      <c r="H29" s="49">
        <v>52217.599999999999</v>
      </c>
      <c r="I29" s="49">
        <v>52217.599999999999</v>
      </c>
      <c r="J29" s="52">
        <v>17048.467240000002</v>
      </c>
      <c r="K29" s="49">
        <v>0</v>
      </c>
      <c r="L29" s="49">
        <v>0</v>
      </c>
      <c r="M29" s="49">
        <v>0</v>
      </c>
      <c r="N29" s="49">
        <v>0</v>
      </c>
      <c r="O29" s="14" t="s">
        <v>238</v>
      </c>
    </row>
    <row r="30" spans="1:15" s="20" customFormat="1" ht="87" customHeight="1" x14ac:dyDescent="0.15">
      <c r="A30" s="58" t="s">
        <v>108</v>
      </c>
      <c r="B30" s="7" t="s">
        <v>31</v>
      </c>
      <c r="C30" s="49">
        <f t="shared" si="4"/>
        <v>57013.599999999999</v>
      </c>
      <c r="D30" s="49">
        <f t="shared" si="3"/>
        <v>17729.017</v>
      </c>
      <c r="E30" s="49">
        <v>0</v>
      </c>
      <c r="F30" s="49">
        <v>0</v>
      </c>
      <c r="G30" s="49">
        <v>57013.599999999999</v>
      </c>
      <c r="H30" s="49">
        <v>57013.599999999999</v>
      </c>
      <c r="I30" s="49">
        <v>57013.599999999999</v>
      </c>
      <c r="J30" s="52">
        <v>17729.017</v>
      </c>
      <c r="K30" s="49">
        <v>0</v>
      </c>
      <c r="L30" s="49">
        <v>0</v>
      </c>
      <c r="M30" s="49">
        <v>0</v>
      </c>
      <c r="N30" s="49">
        <v>0</v>
      </c>
      <c r="O30" s="14" t="s">
        <v>198</v>
      </c>
    </row>
    <row r="31" spans="1:15" s="20" customFormat="1" ht="258.75" x14ac:dyDescent="0.15">
      <c r="A31" s="58" t="s">
        <v>107</v>
      </c>
      <c r="B31" s="7" t="s">
        <v>32</v>
      </c>
      <c r="C31" s="49">
        <f t="shared" si="4"/>
        <v>455108.4</v>
      </c>
      <c r="D31" s="49">
        <f t="shared" si="3"/>
        <v>145197.25604000001</v>
      </c>
      <c r="E31" s="49">
        <v>0</v>
      </c>
      <c r="F31" s="49">
        <v>0</v>
      </c>
      <c r="G31" s="49">
        <v>443858.3</v>
      </c>
      <c r="H31" s="49">
        <v>455108.4</v>
      </c>
      <c r="I31" s="49">
        <v>455108.4</v>
      </c>
      <c r="J31" s="52">
        <v>145197.25604000001</v>
      </c>
      <c r="K31" s="49">
        <v>0</v>
      </c>
      <c r="L31" s="49">
        <v>0</v>
      </c>
      <c r="M31" s="49">
        <v>0</v>
      </c>
      <c r="N31" s="49">
        <v>0</v>
      </c>
      <c r="O31" s="14" t="s">
        <v>206</v>
      </c>
    </row>
    <row r="32" spans="1:15" s="20" customFormat="1" ht="409.5" x14ac:dyDescent="0.15">
      <c r="A32" s="58" t="s">
        <v>109</v>
      </c>
      <c r="B32" s="6" t="s">
        <v>153</v>
      </c>
      <c r="C32" s="49">
        <f t="shared" si="4"/>
        <v>4073144.8</v>
      </c>
      <c r="D32" s="49">
        <f t="shared" si="3"/>
        <v>965057.32844000007</v>
      </c>
      <c r="E32" s="49">
        <v>0</v>
      </c>
      <c r="F32" s="49">
        <v>0</v>
      </c>
      <c r="G32" s="49">
        <v>1094658.2</v>
      </c>
      <c r="H32" s="49">
        <v>1040792.5</v>
      </c>
      <c r="I32" s="49">
        <v>1040792.5</v>
      </c>
      <c r="J32" s="52">
        <v>351610.52844000002</v>
      </c>
      <c r="K32" s="49">
        <v>0</v>
      </c>
      <c r="L32" s="49">
        <v>0</v>
      </c>
      <c r="M32" s="49">
        <v>3032352.3</v>
      </c>
      <c r="N32" s="71">
        <v>613446.80000000005</v>
      </c>
      <c r="O32" s="19" t="s">
        <v>207</v>
      </c>
    </row>
    <row r="33" spans="1:15" s="20" customFormat="1" ht="60" customHeight="1" x14ac:dyDescent="0.15">
      <c r="A33" s="58" t="s">
        <v>110</v>
      </c>
      <c r="B33" s="6" t="s">
        <v>39</v>
      </c>
      <c r="C33" s="49">
        <f t="shared" si="4"/>
        <v>34174.300000000003</v>
      </c>
      <c r="D33" s="49">
        <f t="shared" si="3"/>
        <v>10426.44425</v>
      </c>
      <c r="E33" s="49">
        <v>0</v>
      </c>
      <c r="F33" s="49">
        <v>0</v>
      </c>
      <c r="G33" s="49">
        <v>31833.1</v>
      </c>
      <c r="H33" s="49">
        <v>34174.300000000003</v>
      </c>
      <c r="I33" s="49">
        <v>34174.300000000003</v>
      </c>
      <c r="J33" s="49">
        <v>10426.44425</v>
      </c>
      <c r="K33" s="49">
        <v>0</v>
      </c>
      <c r="L33" s="49">
        <v>0</v>
      </c>
      <c r="M33" s="49">
        <v>0</v>
      </c>
      <c r="N33" s="49">
        <v>0</v>
      </c>
      <c r="O33" s="14" t="s">
        <v>204</v>
      </c>
    </row>
    <row r="34" spans="1:15" s="20" customFormat="1" ht="69" customHeight="1" x14ac:dyDescent="0.15">
      <c r="A34" s="58" t="s">
        <v>111</v>
      </c>
      <c r="B34" s="6" t="s">
        <v>38</v>
      </c>
      <c r="C34" s="49">
        <f t="shared" si="4"/>
        <v>12485.2</v>
      </c>
      <c r="D34" s="49">
        <f t="shared" si="3"/>
        <v>0</v>
      </c>
      <c r="E34" s="49">
        <v>0</v>
      </c>
      <c r="F34" s="49">
        <v>0</v>
      </c>
      <c r="G34" s="51">
        <v>12485.2</v>
      </c>
      <c r="H34" s="51">
        <v>12485.2</v>
      </c>
      <c r="I34" s="51">
        <v>12485.2</v>
      </c>
      <c r="J34" s="51">
        <v>0</v>
      </c>
      <c r="K34" s="49">
        <v>0</v>
      </c>
      <c r="L34" s="49">
        <v>0</v>
      </c>
      <c r="M34" s="49">
        <v>0</v>
      </c>
      <c r="N34" s="49">
        <v>0</v>
      </c>
      <c r="O34" s="14" t="s">
        <v>205</v>
      </c>
    </row>
    <row r="35" spans="1:15" s="20" customFormat="1" ht="45" x14ac:dyDescent="0.15">
      <c r="A35" s="58" t="s">
        <v>112</v>
      </c>
      <c r="B35" s="5" t="s">
        <v>154</v>
      </c>
      <c r="C35" s="49">
        <f t="shared" si="4"/>
        <v>26543.8</v>
      </c>
      <c r="D35" s="49">
        <f t="shared" si="3"/>
        <v>11041.64847</v>
      </c>
      <c r="E35" s="49">
        <v>0</v>
      </c>
      <c r="F35" s="49">
        <v>0</v>
      </c>
      <c r="G35" s="49">
        <v>10000</v>
      </c>
      <c r="H35" s="49">
        <v>26543.8</v>
      </c>
      <c r="I35" s="49">
        <v>26543.8</v>
      </c>
      <c r="J35" s="52">
        <f>5089.20747+5952.441</f>
        <v>11041.64847</v>
      </c>
      <c r="K35" s="49">
        <v>0</v>
      </c>
      <c r="L35" s="49">
        <v>0</v>
      </c>
      <c r="M35" s="47">
        <v>0</v>
      </c>
      <c r="N35" s="49">
        <v>0</v>
      </c>
      <c r="O35" s="19" t="s">
        <v>209</v>
      </c>
    </row>
    <row r="36" spans="1:15" s="20" customFormat="1" ht="45" x14ac:dyDescent="0.15">
      <c r="A36" s="58" t="s">
        <v>113</v>
      </c>
      <c r="B36" s="5" t="s">
        <v>25</v>
      </c>
      <c r="C36" s="49">
        <f t="shared" si="4"/>
        <v>2370.9</v>
      </c>
      <c r="D36" s="49">
        <f t="shared" si="3"/>
        <v>0</v>
      </c>
      <c r="E36" s="49">
        <v>0</v>
      </c>
      <c r="F36" s="49">
        <v>0</v>
      </c>
      <c r="G36" s="49">
        <v>1650.6</v>
      </c>
      <c r="H36" s="49">
        <v>2370.9</v>
      </c>
      <c r="I36" s="49">
        <v>2370.9</v>
      </c>
      <c r="J36" s="49">
        <v>0</v>
      </c>
      <c r="K36" s="49">
        <v>0</v>
      </c>
      <c r="L36" s="49">
        <v>0</v>
      </c>
      <c r="M36" s="47">
        <v>0</v>
      </c>
      <c r="N36" s="49">
        <v>0</v>
      </c>
      <c r="O36" s="19" t="s">
        <v>239</v>
      </c>
    </row>
    <row r="37" spans="1:15" s="20" customFormat="1" ht="101.25" x14ac:dyDescent="0.15">
      <c r="A37" s="58" t="s">
        <v>114</v>
      </c>
      <c r="B37" s="5" t="s">
        <v>72</v>
      </c>
      <c r="C37" s="49">
        <f t="shared" si="4"/>
        <v>4500</v>
      </c>
      <c r="D37" s="49">
        <f t="shared" si="3"/>
        <v>1767.03015</v>
      </c>
      <c r="E37" s="49">
        <v>0</v>
      </c>
      <c r="F37" s="49">
        <v>0</v>
      </c>
      <c r="G37" s="49">
        <v>4500</v>
      </c>
      <c r="H37" s="49">
        <v>4500</v>
      </c>
      <c r="I37" s="49">
        <v>4500</v>
      </c>
      <c r="J37" s="52">
        <v>1767.03015</v>
      </c>
      <c r="K37" s="49">
        <v>0</v>
      </c>
      <c r="L37" s="49">
        <v>0</v>
      </c>
      <c r="M37" s="49">
        <v>0</v>
      </c>
      <c r="N37" s="49">
        <v>0</v>
      </c>
      <c r="O37" s="14" t="s">
        <v>210</v>
      </c>
    </row>
    <row r="38" spans="1:15" s="20" customFormat="1" ht="90" x14ac:dyDescent="0.15">
      <c r="A38" s="58" t="s">
        <v>115</v>
      </c>
      <c r="B38" s="6" t="s">
        <v>43</v>
      </c>
      <c r="C38" s="49">
        <f t="shared" si="4"/>
        <v>39527.42</v>
      </c>
      <c r="D38" s="49">
        <f t="shared" si="3"/>
        <v>21587.229469999998</v>
      </c>
      <c r="E38" s="49">
        <v>0</v>
      </c>
      <c r="F38" s="49">
        <v>0</v>
      </c>
      <c r="G38" s="52">
        <v>39527.4</v>
      </c>
      <c r="H38" s="52">
        <v>39527.42</v>
      </c>
      <c r="I38" s="52">
        <v>39527.4</v>
      </c>
      <c r="J38" s="52">
        <v>21587.229469999998</v>
      </c>
      <c r="K38" s="49">
        <v>0</v>
      </c>
      <c r="L38" s="49">
        <v>0</v>
      </c>
      <c r="M38" s="49">
        <v>0</v>
      </c>
      <c r="N38" s="49">
        <v>0</v>
      </c>
      <c r="O38" s="14" t="s">
        <v>201</v>
      </c>
    </row>
    <row r="39" spans="1:15" s="20" customFormat="1" ht="112.5" x14ac:dyDescent="0.15">
      <c r="A39" s="58" t="s">
        <v>116</v>
      </c>
      <c r="B39" s="6" t="s">
        <v>41</v>
      </c>
      <c r="C39" s="49">
        <f t="shared" si="4"/>
        <v>146022</v>
      </c>
      <c r="D39" s="49">
        <f t="shared" si="3"/>
        <v>40500.821430000004</v>
      </c>
      <c r="E39" s="52">
        <v>146022</v>
      </c>
      <c r="F39" s="52">
        <v>40500.821430000004</v>
      </c>
      <c r="G39" s="49">
        <v>0</v>
      </c>
      <c r="H39" s="49">
        <v>0</v>
      </c>
      <c r="I39" s="49">
        <v>0</v>
      </c>
      <c r="J39" s="49">
        <v>0</v>
      </c>
      <c r="K39" s="49">
        <v>0</v>
      </c>
      <c r="L39" s="49">
        <v>0</v>
      </c>
      <c r="M39" s="49">
        <v>0</v>
      </c>
      <c r="N39" s="49">
        <v>0</v>
      </c>
      <c r="O39" s="14" t="s">
        <v>203</v>
      </c>
    </row>
    <row r="40" spans="1:15" s="20" customFormat="1" ht="117" customHeight="1" x14ac:dyDescent="0.15">
      <c r="A40" s="58" t="s">
        <v>117</v>
      </c>
      <c r="B40" s="6" t="s">
        <v>84</v>
      </c>
      <c r="C40" s="49">
        <f t="shared" si="4"/>
        <v>53939.1</v>
      </c>
      <c r="D40" s="49">
        <f t="shared" si="3"/>
        <v>18479.749970000001</v>
      </c>
      <c r="E40" s="49">
        <v>53939.1</v>
      </c>
      <c r="F40" s="49">
        <v>18479.749970000001</v>
      </c>
      <c r="G40" s="49">
        <v>0</v>
      </c>
      <c r="H40" s="49">
        <v>0</v>
      </c>
      <c r="I40" s="49">
        <v>0</v>
      </c>
      <c r="J40" s="49">
        <v>0</v>
      </c>
      <c r="K40" s="49">
        <v>0</v>
      </c>
      <c r="L40" s="49">
        <v>0</v>
      </c>
      <c r="M40" s="49">
        <v>0</v>
      </c>
      <c r="N40" s="49">
        <v>0</v>
      </c>
      <c r="O40" s="14" t="s">
        <v>200</v>
      </c>
    </row>
    <row r="41" spans="1:15" s="20" customFormat="1" ht="213.75" customHeight="1" x14ac:dyDescent="0.15">
      <c r="A41" s="58" t="s">
        <v>118</v>
      </c>
      <c r="B41" s="6" t="s">
        <v>40</v>
      </c>
      <c r="C41" s="49">
        <f t="shared" si="4"/>
        <v>7561.3</v>
      </c>
      <c r="D41" s="49">
        <f t="shared" si="3"/>
        <v>153.6225</v>
      </c>
      <c r="E41" s="49">
        <v>7485.7</v>
      </c>
      <c r="F41" s="52">
        <v>152.0865</v>
      </c>
      <c r="G41" s="49">
        <v>75.599999999999994</v>
      </c>
      <c r="H41" s="49">
        <v>75.599999999999994</v>
      </c>
      <c r="I41" s="49">
        <v>75.599999999999994</v>
      </c>
      <c r="J41" s="49">
        <v>1.536</v>
      </c>
      <c r="K41" s="49">
        <v>0</v>
      </c>
      <c r="L41" s="49">
        <v>0</v>
      </c>
      <c r="M41" s="49">
        <v>0</v>
      </c>
      <c r="N41" s="49">
        <v>0</v>
      </c>
      <c r="O41" s="14" t="s">
        <v>240</v>
      </c>
    </row>
    <row r="42" spans="1:15" s="20" customFormat="1" ht="101.25" x14ac:dyDescent="0.15">
      <c r="A42" s="58" t="s">
        <v>119</v>
      </c>
      <c r="B42" s="6" t="s">
        <v>71</v>
      </c>
      <c r="C42" s="49">
        <f t="shared" si="4"/>
        <v>11326.8</v>
      </c>
      <c r="D42" s="49">
        <f t="shared" si="3"/>
        <v>0</v>
      </c>
      <c r="E42" s="49">
        <v>11213.5</v>
      </c>
      <c r="F42" s="49">
        <v>0</v>
      </c>
      <c r="G42" s="52">
        <v>113.3</v>
      </c>
      <c r="H42" s="52">
        <v>113.3</v>
      </c>
      <c r="I42" s="52">
        <v>113.3</v>
      </c>
      <c r="J42" s="52">
        <v>0</v>
      </c>
      <c r="K42" s="49">
        <v>0</v>
      </c>
      <c r="L42" s="49">
        <v>0</v>
      </c>
      <c r="M42" s="49">
        <v>0</v>
      </c>
      <c r="N42" s="49">
        <v>0</v>
      </c>
      <c r="O42" s="14" t="s">
        <v>211</v>
      </c>
    </row>
    <row r="43" spans="1:15" s="20" customFormat="1" ht="139.5" customHeight="1" x14ac:dyDescent="0.15">
      <c r="A43" s="58" t="s">
        <v>137</v>
      </c>
      <c r="B43" s="6" t="s">
        <v>82</v>
      </c>
      <c r="C43" s="49">
        <f t="shared" si="4"/>
        <v>617.20000000000005</v>
      </c>
      <c r="D43" s="49"/>
      <c r="E43" s="49">
        <v>617.20000000000005</v>
      </c>
      <c r="F43" s="49">
        <v>0</v>
      </c>
      <c r="G43" s="52"/>
      <c r="H43" s="52"/>
      <c r="I43" s="52"/>
      <c r="J43" s="52"/>
      <c r="K43" s="49"/>
      <c r="L43" s="49"/>
      <c r="M43" s="49"/>
      <c r="N43" s="49"/>
      <c r="O43" s="14" t="s">
        <v>174</v>
      </c>
    </row>
    <row r="44" spans="1:15" s="20" customFormat="1" ht="90" x14ac:dyDescent="0.15">
      <c r="A44" s="58" t="s">
        <v>138</v>
      </c>
      <c r="B44" s="7" t="s">
        <v>33</v>
      </c>
      <c r="C44" s="49">
        <f t="shared" si="4"/>
        <v>1597.5</v>
      </c>
      <c r="D44" s="49">
        <f>F44+J44+L44+N44</f>
        <v>0</v>
      </c>
      <c r="E44" s="52">
        <v>352.5</v>
      </c>
      <c r="F44" s="52">
        <v>0</v>
      </c>
      <c r="G44" s="52">
        <v>1245</v>
      </c>
      <c r="H44" s="52">
        <v>1245</v>
      </c>
      <c r="I44" s="52">
        <v>1245</v>
      </c>
      <c r="J44" s="52">
        <v>0</v>
      </c>
      <c r="K44" s="49">
        <v>0</v>
      </c>
      <c r="L44" s="49">
        <v>0</v>
      </c>
      <c r="M44" s="49">
        <v>0</v>
      </c>
      <c r="N44" s="49">
        <v>0</v>
      </c>
      <c r="O44" s="14" t="s">
        <v>171</v>
      </c>
    </row>
    <row r="45" spans="1:15" s="20" customFormat="1" ht="33.75" x14ac:dyDescent="0.2">
      <c r="A45" s="37" t="s">
        <v>139</v>
      </c>
      <c r="B45" s="38" t="s">
        <v>24</v>
      </c>
      <c r="C45" s="41">
        <f>C46+C47+C48</f>
        <v>420169</v>
      </c>
      <c r="D45" s="41">
        <f t="shared" ref="D45:N45" si="5">D46+D47+D48</f>
        <v>59315.998970000001</v>
      </c>
      <c r="E45" s="41">
        <f t="shared" si="5"/>
        <v>414715.69999999995</v>
      </c>
      <c r="F45" s="41">
        <f t="shared" si="5"/>
        <v>58722.838969999997</v>
      </c>
      <c r="G45" s="41">
        <f t="shared" si="5"/>
        <v>3030.4</v>
      </c>
      <c r="H45" s="41">
        <f t="shared" si="5"/>
        <v>5453.3</v>
      </c>
      <c r="I45" s="41">
        <f t="shared" si="5"/>
        <v>5453.3</v>
      </c>
      <c r="J45" s="41">
        <f t="shared" si="5"/>
        <v>593.16</v>
      </c>
      <c r="K45" s="41">
        <f t="shared" si="5"/>
        <v>0</v>
      </c>
      <c r="L45" s="41">
        <f t="shared" si="5"/>
        <v>0</v>
      </c>
      <c r="M45" s="41">
        <f t="shared" si="5"/>
        <v>0</v>
      </c>
      <c r="N45" s="41">
        <f t="shared" si="5"/>
        <v>0</v>
      </c>
      <c r="O45" s="39"/>
    </row>
    <row r="46" spans="1:15" s="20" customFormat="1" ht="111" customHeight="1" x14ac:dyDescent="0.15">
      <c r="A46" s="58" t="s">
        <v>140</v>
      </c>
      <c r="B46" s="10" t="s">
        <v>87</v>
      </c>
      <c r="C46" s="13">
        <f>E46+H46+K46+M46</f>
        <v>100129.79999999999</v>
      </c>
      <c r="D46" s="13">
        <f>F46+J46+L46+N46</f>
        <v>0</v>
      </c>
      <c r="E46" s="61">
        <v>97876.9</v>
      </c>
      <c r="F46" s="61">
        <v>0</v>
      </c>
      <c r="G46" s="61">
        <v>0</v>
      </c>
      <c r="H46" s="61">
        <v>2252.9</v>
      </c>
      <c r="I46" s="61">
        <v>2252.9</v>
      </c>
      <c r="J46" s="61">
        <v>0</v>
      </c>
      <c r="K46" s="13"/>
      <c r="L46" s="13"/>
      <c r="M46" s="13"/>
      <c r="N46" s="13"/>
      <c r="O46" s="10" t="s">
        <v>230</v>
      </c>
    </row>
    <row r="47" spans="1:15" s="20" customFormat="1" ht="216.75" customHeight="1" x14ac:dyDescent="0.15">
      <c r="A47" s="58" t="s">
        <v>141</v>
      </c>
      <c r="B47" s="10" t="s">
        <v>80</v>
      </c>
      <c r="C47" s="13">
        <f>E47+H47+K47+M47</f>
        <v>150000</v>
      </c>
      <c r="D47" s="13">
        <f>F47+J47+L47+N47</f>
        <v>59315.998970000001</v>
      </c>
      <c r="E47" s="61">
        <v>148500</v>
      </c>
      <c r="F47" s="61">
        <v>58722.838969999997</v>
      </c>
      <c r="G47" s="61">
        <v>1500</v>
      </c>
      <c r="H47" s="61">
        <v>1500</v>
      </c>
      <c r="I47" s="61">
        <v>1500</v>
      </c>
      <c r="J47" s="61">
        <v>593.16</v>
      </c>
      <c r="K47" s="13"/>
      <c r="L47" s="13"/>
      <c r="M47" s="13"/>
      <c r="N47" s="13"/>
      <c r="O47" s="10" t="s">
        <v>236</v>
      </c>
    </row>
    <row r="48" spans="1:15" s="20" customFormat="1" ht="225" x14ac:dyDescent="0.15">
      <c r="A48" s="67" t="s">
        <v>169</v>
      </c>
      <c r="B48" s="10" t="s">
        <v>170</v>
      </c>
      <c r="C48" s="13">
        <f>E48+H48+K48+M48</f>
        <v>170039.19999999998</v>
      </c>
      <c r="D48" s="18"/>
      <c r="E48" s="62">
        <v>168338.8</v>
      </c>
      <c r="F48" s="62">
        <v>0</v>
      </c>
      <c r="G48" s="62">
        <v>1530.4</v>
      </c>
      <c r="H48" s="62">
        <v>1700.4</v>
      </c>
      <c r="I48" s="62">
        <v>1700.4</v>
      </c>
      <c r="J48" s="62">
        <v>0</v>
      </c>
      <c r="K48" s="18"/>
      <c r="L48" s="18"/>
      <c r="M48" s="18"/>
      <c r="N48" s="18"/>
      <c r="O48" s="10" t="s">
        <v>178</v>
      </c>
    </row>
    <row r="49" spans="1:15" s="20" customFormat="1" ht="45" x14ac:dyDescent="0.2">
      <c r="A49" s="37" t="s">
        <v>142</v>
      </c>
      <c r="B49" s="38" t="s">
        <v>123</v>
      </c>
      <c r="C49" s="41">
        <f>C50+C51</f>
        <v>39568.1</v>
      </c>
      <c r="D49" s="41">
        <f t="shared" ref="D49:J49" si="6">D50+D51</f>
        <v>14683.377839999999</v>
      </c>
      <c r="E49" s="60">
        <f t="shared" si="6"/>
        <v>39374.1</v>
      </c>
      <c r="F49" s="60">
        <f t="shared" si="6"/>
        <v>14536.503839999999</v>
      </c>
      <c r="G49" s="60">
        <f t="shared" si="6"/>
        <v>194</v>
      </c>
      <c r="H49" s="60">
        <f t="shared" si="6"/>
        <v>194</v>
      </c>
      <c r="I49" s="60">
        <f t="shared" si="6"/>
        <v>194</v>
      </c>
      <c r="J49" s="60">
        <f t="shared" si="6"/>
        <v>146.874</v>
      </c>
      <c r="K49" s="41">
        <f t="shared" ref="K49:N49" si="7">K50+K51</f>
        <v>0</v>
      </c>
      <c r="L49" s="41">
        <f t="shared" si="7"/>
        <v>0</v>
      </c>
      <c r="M49" s="41">
        <f t="shared" si="7"/>
        <v>0</v>
      </c>
      <c r="N49" s="41">
        <f t="shared" si="7"/>
        <v>0</v>
      </c>
      <c r="O49" s="42"/>
    </row>
    <row r="50" spans="1:15" s="20" customFormat="1" ht="246.75" customHeight="1" x14ac:dyDescent="0.15">
      <c r="A50" s="58" t="s">
        <v>143</v>
      </c>
      <c r="B50" s="10" t="s">
        <v>83</v>
      </c>
      <c r="C50" s="13">
        <f>E50+H50+K50+M50</f>
        <v>20169.3</v>
      </c>
      <c r="D50" s="13">
        <f>F50+J50+L50+N50</f>
        <v>0</v>
      </c>
      <c r="E50" s="61">
        <v>20169.3</v>
      </c>
      <c r="F50" s="61">
        <v>0</v>
      </c>
      <c r="G50" s="61">
        <v>0</v>
      </c>
      <c r="H50" s="61">
        <v>0</v>
      </c>
      <c r="I50" s="61">
        <v>0</v>
      </c>
      <c r="J50" s="61"/>
      <c r="K50" s="13"/>
      <c r="L50" s="13"/>
      <c r="M50" s="13"/>
      <c r="N50" s="13"/>
      <c r="O50" s="10" t="s">
        <v>212</v>
      </c>
    </row>
    <row r="51" spans="1:15" s="20" customFormat="1" ht="114.75" customHeight="1" x14ac:dyDescent="0.15">
      <c r="A51" s="58" t="s">
        <v>144</v>
      </c>
      <c r="B51" s="10" t="s">
        <v>131</v>
      </c>
      <c r="C51" s="13">
        <f>E51+H51+K51+M51</f>
        <v>19398.8</v>
      </c>
      <c r="D51" s="18">
        <f>F51+J51+L51+N51</f>
        <v>14683.377839999999</v>
      </c>
      <c r="E51" s="62">
        <v>19204.8</v>
      </c>
      <c r="F51" s="62">
        <v>14536.503839999999</v>
      </c>
      <c r="G51" s="62">
        <v>194</v>
      </c>
      <c r="H51" s="62">
        <v>194</v>
      </c>
      <c r="I51" s="62">
        <v>194</v>
      </c>
      <c r="J51" s="62">
        <v>146.874</v>
      </c>
      <c r="K51" s="18"/>
      <c r="L51" s="18"/>
      <c r="M51" s="18"/>
      <c r="N51" s="18"/>
      <c r="O51" s="10" t="s">
        <v>241</v>
      </c>
    </row>
    <row r="52" spans="1:15" s="20" customFormat="1" ht="45" x14ac:dyDescent="0.2">
      <c r="A52" s="37" t="s">
        <v>145</v>
      </c>
      <c r="B52" s="38" t="s">
        <v>124</v>
      </c>
      <c r="C52" s="41">
        <f>C53</f>
        <v>50255.199999999997</v>
      </c>
      <c r="D52" s="41">
        <f t="shared" ref="D52:J52" si="8">D53</f>
        <v>0</v>
      </c>
      <c r="E52" s="60">
        <f t="shared" si="8"/>
        <v>50255.199999999997</v>
      </c>
      <c r="F52" s="60">
        <f t="shared" si="8"/>
        <v>0</v>
      </c>
      <c r="G52" s="60">
        <f t="shared" si="8"/>
        <v>0</v>
      </c>
      <c r="H52" s="60">
        <f t="shared" si="8"/>
        <v>0</v>
      </c>
      <c r="I52" s="60">
        <f t="shared" si="8"/>
        <v>0</v>
      </c>
      <c r="J52" s="60">
        <f t="shared" si="8"/>
        <v>0</v>
      </c>
      <c r="K52" s="41">
        <f t="shared" ref="K52:N52" si="9">K53</f>
        <v>0</v>
      </c>
      <c r="L52" s="41">
        <f t="shared" si="9"/>
        <v>0</v>
      </c>
      <c r="M52" s="41">
        <f t="shared" si="9"/>
        <v>0</v>
      </c>
      <c r="N52" s="41">
        <f t="shared" si="9"/>
        <v>0</v>
      </c>
      <c r="O52" s="39"/>
    </row>
    <row r="53" spans="1:15" s="20" customFormat="1" ht="168.75" x14ac:dyDescent="0.15">
      <c r="A53" s="58" t="s">
        <v>146</v>
      </c>
      <c r="B53" s="10" t="s">
        <v>78</v>
      </c>
      <c r="C53" s="13">
        <f>E53+H53+K53+M53</f>
        <v>50255.199999999997</v>
      </c>
      <c r="D53" s="13">
        <f>F53+J53+L53+N53</f>
        <v>0</v>
      </c>
      <c r="E53" s="61">
        <v>50255.199999999997</v>
      </c>
      <c r="F53" s="61">
        <v>0</v>
      </c>
      <c r="G53" s="61">
        <v>0</v>
      </c>
      <c r="H53" s="61">
        <v>0</v>
      </c>
      <c r="I53" s="61">
        <v>0</v>
      </c>
      <c r="J53" s="61">
        <v>0</v>
      </c>
      <c r="K53" s="13"/>
      <c r="L53" s="13"/>
      <c r="M53" s="13"/>
      <c r="N53" s="13"/>
      <c r="O53" s="10" t="s">
        <v>213</v>
      </c>
    </row>
    <row r="54" spans="1:15" s="20" customFormat="1" ht="123.75" hidden="1" x14ac:dyDescent="0.2">
      <c r="A54" s="37" t="s">
        <v>147</v>
      </c>
      <c r="B54" s="38" t="s">
        <v>125</v>
      </c>
      <c r="C54" s="40">
        <f>E54+H54+K54+M54</f>
        <v>0</v>
      </c>
      <c r="D54" s="40">
        <f>D55</f>
        <v>0</v>
      </c>
      <c r="E54" s="63">
        <f t="shared" ref="E54:J54" si="10">E55</f>
        <v>0</v>
      </c>
      <c r="F54" s="63">
        <f t="shared" si="10"/>
        <v>0</v>
      </c>
      <c r="G54" s="63">
        <f t="shared" si="10"/>
        <v>0</v>
      </c>
      <c r="H54" s="63">
        <f t="shared" si="10"/>
        <v>0</v>
      </c>
      <c r="I54" s="63">
        <f t="shared" si="10"/>
        <v>0</v>
      </c>
      <c r="J54" s="63">
        <f t="shared" si="10"/>
        <v>0</v>
      </c>
      <c r="K54" s="40">
        <f t="shared" ref="K54:N54" si="11">K55</f>
        <v>0</v>
      </c>
      <c r="L54" s="40">
        <f t="shared" si="11"/>
        <v>0</v>
      </c>
      <c r="M54" s="40">
        <f t="shared" si="11"/>
        <v>0</v>
      </c>
      <c r="N54" s="40">
        <f t="shared" si="11"/>
        <v>0</v>
      </c>
      <c r="O54" s="39"/>
    </row>
    <row r="55" spans="1:15" s="20" customFormat="1" ht="67.5" hidden="1" x14ac:dyDescent="0.15">
      <c r="A55" s="58" t="s">
        <v>148</v>
      </c>
      <c r="B55" s="10" t="s">
        <v>79</v>
      </c>
      <c r="C55" s="13">
        <f>E55+H55+K55+M55</f>
        <v>0</v>
      </c>
      <c r="D55" s="13">
        <f>F55+J55+L55+N55</f>
        <v>0</v>
      </c>
      <c r="E55" s="61">
        <v>0</v>
      </c>
      <c r="F55" s="61">
        <v>0</v>
      </c>
      <c r="G55" s="61">
        <v>0</v>
      </c>
      <c r="H55" s="61">
        <v>0</v>
      </c>
      <c r="I55" s="61">
        <v>0</v>
      </c>
      <c r="J55" s="61">
        <v>0</v>
      </c>
      <c r="K55" s="13"/>
      <c r="L55" s="13"/>
      <c r="M55" s="13"/>
      <c r="N55" s="13"/>
      <c r="O55" s="10"/>
    </row>
    <row r="56" spans="1:15" s="20" customFormat="1" ht="78.75" x14ac:dyDescent="0.2">
      <c r="A56" s="37" t="s">
        <v>149</v>
      </c>
      <c r="B56" s="38" t="s">
        <v>126</v>
      </c>
      <c r="C56" s="40">
        <f>C57</f>
        <v>94.300000000000011</v>
      </c>
      <c r="D56" s="40">
        <f t="shared" ref="D56:J56" si="12">D57</f>
        <v>0</v>
      </c>
      <c r="E56" s="63">
        <f t="shared" si="12"/>
        <v>93.4</v>
      </c>
      <c r="F56" s="63">
        <f t="shared" si="12"/>
        <v>0</v>
      </c>
      <c r="G56" s="63">
        <f t="shared" si="12"/>
        <v>0.9</v>
      </c>
      <c r="H56" s="63">
        <f t="shared" si="12"/>
        <v>0.9</v>
      </c>
      <c r="I56" s="63">
        <f t="shared" si="12"/>
        <v>0.9</v>
      </c>
      <c r="J56" s="63">
        <f t="shared" si="12"/>
        <v>0</v>
      </c>
      <c r="K56" s="40">
        <f t="shared" ref="K56:N56" si="13">K57</f>
        <v>0</v>
      </c>
      <c r="L56" s="40">
        <f t="shared" si="13"/>
        <v>0</v>
      </c>
      <c r="M56" s="40">
        <f t="shared" si="13"/>
        <v>0</v>
      </c>
      <c r="N56" s="40">
        <f t="shared" si="13"/>
        <v>0</v>
      </c>
      <c r="O56" s="39"/>
    </row>
    <row r="57" spans="1:15" s="20" customFormat="1" ht="128.25" customHeight="1" x14ac:dyDescent="0.15">
      <c r="A57" s="58" t="s">
        <v>150</v>
      </c>
      <c r="B57" s="10" t="s">
        <v>81</v>
      </c>
      <c r="C57" s="13">
        <f>E57+H57+K57+M57</f>
        <v>94.300000000000011</v>
      </c>
      <c r="D57" s="13">
        <f>F57+J57</f>
        <v>0</v>
      </c>
      <c r="E57" s="61">
        <v>93.4</v>
      </c>
      <c r="F57" s="61">
        <v>0</v>
      </c>
      <c r="G57" s="61">
        <v>0.9</v>
      </c>
      <c r="H57" s="61">
        <v>0.9</v>
      </c>
      <c r="I57" s="61">
        <v>0.9</v>
      </c>
      <c r="J57" s="61">
        <v>0</v>
      </c>
      <c r="K57" s="13"/>
      <c r="L57" s="13"/>
      <c r="M57" s="13"/>
      <c r="N57" s="13"/>
      <c r="O57" s="10" t="s">
        <v>214</v>
      </c>
    </row>
    <row r="58" spans="1:15" s="20" customFormat="1" ht="337.5" x14ac:dyDescent="0.15">
      <c r="A58" s="58" t="s">
        <v>152</v>
      </c>
      <c r="B58" s="10" t="s">
        <v>151</v>
      </c>
      <c r="C58" s="13">
        <f>E58+H58+K58+M58</f>
        <v>2562.9</v>
      </c>
      <c r="D58" s="13">
        <f t="shared" ref="D58" si="14">F58+J58</f>
        <v>0</v>
      </c>
      <c r="E58" s="61">
        <v>2537.3000000000002</v>
      </c>
      <c r="F58" s="61">
        <v>0</v>
      </c>
      <c r="G58" s="61">
        <v>25.6</v>
      </c>
      <c r="H58" s="61">
        <v>25.6</v>
      </c>
      <c r="I58" s="61">
        <v>25.6</v>
      </c>
      <c r="J58" s="61">
        <v>0</v>
      </c>
      <c r="K58" s="13"/>
      <c r="L58" s="13"/>
      <c r="M58" s="13"/>
      <c r="N58" s="13"/>
      <c r="O58" s="10" t="s">
        <v>215</v>
      </c>
    </row>
    <row r="59" spans="1:15" s="20" customFormat="1" ht="123.75" x14ac:dyDescent="0.15">
      <c r="A59" s="58" t="s">
        <v>157</v>
      </c>
      <c r="B59" s="10" t="s">
        <v>158</v>
      </c>
      <c r="C59" s="13">
        <f t="shared" ref="C59:D67" si="15">E59+I59+K59+M59</f>
        <v>659846.69999999995</v>
      </c>
      <c r="D59" s="13">
        <f t="shared" si="15"/>
        <v>0</v>
      </c>
      <c r="E59" s="61">
        <v>659846.69999999995</v>
      </c>
      <c r="F59" s="64">
        <v>0</v>
      </c>
      <c r="G59" s="61"/>
      <c r="H59" s="61"/>
      <c r="I59" s="61"/>
      <c r="J59" s="61"/>
      <c r="K59" s="13"/>
      <c r="L59" s="13"/>
      <c r="M59" s="13"/>
      <c r="N59" s="13"/>
      <c r="O59" s="10" t="s">
        <v>242</v>
      </c>
    </row>
    <row r="60" spans="1:15" s="20" customFormat="1" ht="315" x14ac:dyDescent="0.15">
      <c r="A60" s="58" t="s">
        <v>159</v>
      </c>
      <c r="B60" s="10" t="s">
        <v>160</v>
      </c>
      <c r="C60" s="13">
        <f t="shared" si="15"/>
        <v>95251.5</v>
      </c>
      <c r="D60" s="13">
        <f t="shared" si="15"/>
        <v>12917.279</v>
      </c>
      <c r="E60" s="61">
        <v>95251.5</v>
      </c>
      <c r="F60" s="65">
        <v>12917.279</v>
      </c>
      <c r="G60" s="61"/>
      <c r="H60" s="61"/>
      <c r="I60" s="61"/>
      <c r="J60" s="61"/>
      <c r="K60" s="13"/>
      <c r="L60" s="13"/>
      <c r="M60" s="13"/>
      <c r="N60" s="13"/>
      <c r="O60" s="10" t="s">
        <v>234</v>
      </c>
    </row>
    <row r="61" spans="1:15" s="20" customFormat="1" ht="168.75" x14ac:dyDescent="0.15">
      <c r="A61" s="58" t="s">
        <v>161</v>
      </c>
      <c r="B61" s="10" t="s">
        <v>162</v>
      </c>
      <c r="C61" s="13">
        <f t="shared" si="15"/>
        <v>2816.9</v>
      </c>
      <c r="D61" s="13">
        <f t="shared" si="15"/>
        <v>0</v>
      </c>
      <c r="E61" s="61">
        <v>2816.9</v>
      </c>
      <c r="F61" s="61">
        <v>0</v>
      </c>
      <c r="G61" s="61"/>
      <c r="H61" s="61"/>
      <c r="I61" s="61"/>
      <c r="J61" s="61"/>
      <c r="K61" s="13"/>
      <c r="L61" s="13"/>
      <c r="M61" s="13"/>
      <c r="N61" s="13"/>
      <c r="O61" s="10" t="s">
        <v>243</v>
      </c>
    </row>
    <row r="62" spans="1:15" s="20" customFormat="1" ht="202.5" x14ac:dyDescent="0.15">
      <c r="A62" s="58" t="s">
        <v>163</v>
      </c>
      <c r="B62" s="10" t="s">
        <v>164</v>
      </c>
      <c r="C62" s="13">
        <f t="shared" si="15"/>
        <v>5459</v>
      </c>
      <c r="D62" s="13">
        <f t="shared" si="15"/>
        <v>0</v>
      </c>
      <c r="E62" s="61">
        <v>5459</v>
      </c>
      <c r="F62" s="61">
        <v>0</v>
      </c>
      <c r="G62" s="61"/>
      <c r="H62" s="61"/>
      <c r="I62" s="61"/>
      <c r="J62" s="61"/>
      <c r="K62" s="13"/>
      <c r="L62" s="13"/>
      <c r="M62" s="13"/>
      <c r="N62" s="13"/>
      <c r="O62" s="10" t="s">
        <v>244</v>
      </c>
    </row>
    <row r="63" spans="1:15" s="20" customFormat="1" ht="101.25" x14ac:dyDescent="0.15">
      <c r="A63" s="74" t="s">
        <v>165</v>
      </c>
      <c r="B63" s="10" t="s">
        <v>167</v>
      </c>
      <c r="C63" s="13">
        <f t="shared" ref="C63" si="16">E63+I63+K63+M63</f>
        <v>352385.4</v>
      </c>
      <c r="D63" s="13">
        <f t="shared" ref="D63" si="17">F63+J63+L63+N63</f>
        <v>130499.80346</v>
      </c>
      <c r="E63" s="61">
        <v>352385.4</v>
      </c>
      <c r="F63" s="61">
        <v>130499.80346</v>
      </c>
      <c r="G63" s="61"/>
      <c r="H63" s="61"/>
      <c r="I63" s="61"/>
      <c r="J63" s="61"/>
      <c r="K63" s="13"/>
      <c r="L63" s="13"/>
      <c r="M63" s="13"/>
      <c r="N63" s="13"/>
      <c r="O63" s="10" t="s">
        <v>235</v>
      </c>
    </row>
    <row r="64" spans="1:15" s="20" customFormat="1" ht="270" x14ac:dyDescent="0.15">
      <c r="A64" s="58" t="s">
        <v>166</v>
      </c>
      <c r="B64" s="10" t="s">
        <v>223</v>
      </c>
      <c r="C64" s="13">
        <f t="shared" si="15"/>
        <v>14645.3</v>
      </c>
      <c r="D64" s="13">
        <f t="shared" si="15"/>
        <v>0</v>
      </c>
      <c r="E64" s="61">
        <v>14315.8</v>
      </c>
      <c r="F64" s="61">
        <v>0</v>
      </c>
      <c r="G64" s="61"/>
      <c r="H64" s="61">
        <v>329.5</v>
      </c>
      <c r="I64" s="61">
        <v>329.5</v>
      </c>
      <c r="J64" s="61"/>
      <c r="K64" s="13"/>
      <c r="L64" s="13"/>
      <c r="M64" s="13"/>
      <c r="N64" s="13"/>
      <c r="O64" s="10" t="s">
        <v>231</v>
      </c>
    </row>
    <row r="65" spans="1:15" s="20" customFormat="1" ht="247.5" x14ac:dyDescent="0.15">
      <c r="A65" s="74" t="s">
        <v>224</v>
      </c>
      <c r="B65" s="10" t="s">
        <v>225</v>
      </c>
      <c r="C65" s="13">
        <f t="shared" si="15"/>
        <v>82904.899999999994</v>
      </c>
      <c r="D65" s="13"/>
      <c r="E65" s="61">
        <v>81039.5</v>
      </c>
      <c r="F65" s="61"/>
      <c r="G65" s="61"/>
      <c r="H65" s="61">
        <v>1865.4</v>
      </c>
      <c r="I65" s="61">
        <v>1865.4</v>
      </c>
      <c r="J65" s="61"/>
      <c r="K65" s="13"/>
      <c r="L65" s="13"/>
      <c r="M65" s="13"/>
      <c r="N65" s="13"/>
      <c r="O65" s="10" t="s">
        <v>245</v>
      </c>
    </row>
    <row r="66" spans="1:15" s="20" customFormat="1" ht="303.75" x14ac:dyDescent="0.15">
      <c r="A66" s="74" t="s">
        <v>226</v>
      </c>
      <c r="B66" s="10" t="s">
        <v>227</v>
      </c>
      <c r="C66" s="13">
        <f t="shared" si="15"/>
        <v>19423.8</v>
      </c>
      <c r="D66" s="13"/>
      <c r="E66" s="61">
        <v>18986.8</v>
      </c>
      <c r="F66" s="61"/>
      <c r="G66" s="61"/>
      <c r="H66" s="61">
        <v>437</v>
      </c>
      <c r="I66" s="61">
        <v>437</v>
      </c>
      <c r="J66" s="61"/>
      <c r="K66" s="13"/>
      <c r="L66" s="13"/>
      <c r="M66" s="13"/>
      <c r="N66" s="13"/>
      <c r="O66" s="10" t="s">
        <v>232</v>
      </c>
    </row>
    <row r="67" spans="1:15" s="20" customFormat="1" ht="225" x14ac:dyDescent="0.15">
      <c r="A67" s="74" t="s">
        <v>228</v>
      </c>
      <c r="B67" s="10" t="s">
        <v>229</v>
      </c>
      <c r="C67" s="13">
        <f t="shared" si="15"/>
        <v>114236.59999999999</v>
      </c>
      <c r="D67" s="13"/>
      <c r="E67" s="61">
        <v>111657.7</v>
      </c>
      <c r="F67" s="61"/>
      <c r="G67" s="61"/>
      <c r="H67" s="61">
        <v>2578.9</v>
      </c>
      <c r="I67" s="61">
        <v>2578.9</v>
      </c>
      <c r="J67" s="61"/>
      <c r="K67" s="13"/>
      <c r="L67" s="13"/>
      <c r="M67" s="13"/>
      <c r="N67" s="13"/>
      <c r="O67" s="10" t="s">
        <v>233</v>
      </c>
    </row>
    <row r="68" spans="1:15" s="20" customFormat="1" ht="63" x14ac:dyDescent="0.15">
      <c r="A68" s="33" t="s">
        <v>44</v>
      </c>
      <c r="B68" s="29" t="s">
        <v>45</v>
      </c>
      <c r="C68" s="53">
        <f>C69+C70+C71</f>
        <v>115610.7</v>
      </c>
      <c r="D68" s="53">
        <f t="shared" ref="D68:J68" si="18">D69+D70+D71</f>
        <v>19243.933089999999</v>
      </c>
      <c r="E68" s="53">
        <f t="shared" si="18"/>
        <v>9187.2000000000007</v>
      </c>
      <c r="F68" s="53">
        <f t="shared" si="18"/>
        <v>0</v>
      </c>
      <c r="G68" s="53">
        <f t="shared" si="18"/>
        <v>21016</v>
      </c>
      <c r="H68" s="53">
        <f t="shared" si="18"/>
        <v>20978.799999999999</v>
      </c>
      <c r="I68" s="53">
        <f t="shared" si="18"/>
        <v>20978.799999999999</v>
      </c>
      <c r="J68" s="53">
        <f t="shared" si="18"/>
        <v>0</v>
      </c>
      <c r="K68" s="53">
        <f t="shared" ref="K68:N68" si="19">K69+K70+K71</f>
        <v>0</v>
      </c>
      <c r="L68" s="53">
        <f t="shared" si="19"/>
        <v>0</v>
      </c>
      <c r="M68" s="53">
        <f t="shared" si="19"/>
        <v>85444.7</v>
      </c>
      <c r="N68" s="53">
        <f t="shared" si="19"/>
        <v>19243.933089999999</v>
      </c>
      <c r="O68" s="35"/>
    </row>
    <row r="69" spans="1:15" s="20" customFormat="1" ht="78.75" x14ac:dyDescent="0.15">
      <c r="A69" s="58" t="s">
        <v>46</v>
      </c>
      <c r="B69" s="6" t="s">
        <v>47</v>
      </c>
      <c r="C69" s="49">
        <f>E69+H69+K69+M69</f>
        <v>85444.7</v>
      </c>
      <c r="D69" s="49">
        <f>F69+J69+L69+N69</f>
        <v>19243.933089999999</v>
      </c>
      <c r="E69" s="49">
        <v>0</v>
      </c>
      <c r="F69" s="49">
        <v>0</v>
      </c>
      <c r="G69" s="49">
        <v>0</v>
      </c>
      <c r="H69" s="49">
        <v>0</v>
      </c>
      <c r="I69" s="49">
        <v>0</v>
      </c>
      <c r="J69" s="49">
        <v>0</v>
      </c>
      <c r="K69" s="49">
        <v>0</v>
      </c>
      <c r="L69" s="49">
        <v>0</v>
      </c>
      <c r="M69" s="49">
        <v>85444.7</v>
      </c>
      <c r="N69" s="70">
        <v>19243.933089999999</v>
      </c>
      <c r="O69" s="19" t="s">
        <v>195</v>
      </c>
    </row>
    <row r="70" spans="1:15" s="20" customFormat="1" ht="102" customHeight="1" x14ac:dyDescent="0.15">
      <c r="A70" s="58" t="s">
        <v>85</v>
      </c>
      <c r="B70" s="6" t="s">
        <v>48</v>
      </c>
      <c r="C70" s="49">
        <f>E70+H70+K70+M70</f>
        <v>20886</v>
      </c>
      <c r="D70" s="49">
        <f>F70+J70+L70+N70</f>
        <v>0</v>
      </c>
      <c r="E70" s="49">
        <v>0</v>
      </c>
      <c r="F70" s="49">
        <v>0</v>
      </c>
      <c r="G70" s="49">
        <v>20886</v>
      </c>
      <c r="H70" s="49">
        <v>20886</v>
      </c>
      <c r="I70" s="49">
        <v>20886</v>
      </c>
      <c r="J70" s="49">
        <v>0</v>
      </c>
      <c r="K70" s="49">
        <v>0</v>
      </c>
      <c r="L70" s="49">
        <v>0</v>
      </c>
      <c r="M70" s="49">
        <v>0</v>
      </c>
      <c r="N70" s="49">
        <v>0</v>
      </c>
      <c r="O70" s="14" t="s">
        <v>216</v>
      </c>
    </row>
    <row r="71" spans="1:15" s="20" customFormat="1" ht="324.75" customHeight="1" x14ac:dyDescent="0.15">
      <c r="A71" s="58" t="s">
        <v>156</v>
      </c>
      <c r="B71" s="10" t="s">
        <v>133</v>
      </c>
      <c r="C71" s="13">
        <f>E71+H71+K71+M71</f>
        <v>9280</v>
      </c>
      <c r="D71" s="13">
        <f>F71+J71</f>
        <v>0</v>
      </c>
      <c r="E71" s="61">
        <v>9187.2000000000007</v>
      </c>
      <c r="F71" s="61"/>
      <c r="G71" s="61">
        <v>130</v>
      </c>
      <c r="H71" s="61">
        <v>92.8</v>
      </c>
      <c r="I71" s="61">
        <v>92.8</v>
      </c>
      <c r="J71" s="61"/>
      <c r="K71" s="13"/>
      <c r="L71" s="13"/>
      <c r="M71" s="13"/>
      <c r="N71" s="13"/>
      <c r="O71" s="10" t="s">
        <v>217</v>
      </c>
    </row>
    <row r="72" spans="1:15" s="20" customFormat="1" ht="42" x14ac:dyDescent="0.15">
      <c r="A72" s="33" t="s">
        <v>49</v>
      </c>
      <c r="B72" s="29" t="s">
        <v>50</v>
      </c>
      <c r="C72" s="53">
        <f>C73+C74+C75+C76+C77+C78</f>
        <v>92139.3</v>
      </c>
      <c r="D72" s="53">
        <f t="shared" ref="D72:J72" si="20">D73+D74+D75+D76+D77+D78</f>
        <v>18793.689669999996</v>
      </c>
      <c r="E72" s="53">
        <f t="shared" si="20"/>
        <v>23760</v>
      </c>
      <c r="F72" s="53">
        <f t="shared" si="20"/>
        <v>0</v>
      </c>
      <c r="G72" s="53">
        <f t="shared" si="20"/>
        <v>66654.100000000006</v>
      </c>
      <c r="H72" s="53">
        <f t="shared" si="20"/>
        <v>68379.3</v>
      </c>
      <c r="I72" s="53">
        <f t="shared" si="20"/>
        <v>68379.3</v>
      </c>
      <c r="J72" s="53">
        <f t="shared" si="20"/>
        <v>18793.689669999996</v>
      </c>
      <c r="K72" s="53">
        <f t="shared" ref="K72:N72" si="21">K73+K74+K75+K76+K77+K78</f>
        <v>0</v>
      </c>
      <c r="L72" s="53">
        <f t="shared" si="21"/>
        <v>0</v>
      </c>
      <c r="M72" s="53">
        <f t="shared" si="21"/>
        <v>0</v>
      </c>
      <c r="N72" s="53">
        <f t="shared" si="21"/>
        <v>0</v>
      </c>
      <c r="O72" s="36"/>
    </row>
    <row r="73" spans="1:15" s="20" customFormat="1" ht="56.25" x14ac:dyDescent="0.15">
      <c r="A73" s="58" t="s">
        <v>51</v>
      </c>
      <c r="B73" s="6" t="s">
        <v>52</v>
      </c>
      <c r="C73" s="49">
        <f>E73+H73+K73+M73</f>
        <v>53962</v>
      </c>
      <c r="D73" s="49">
        <f>F73+J73+L73+N73</f>
        <v>17142.896669999998</v>
      </c>
      <c r="E73" s="49">
        <v>0</v>
      </c>
      <c r="F73" s="49">
        <v>0</v>
      </c>
      <c r="G73" s="52">
        <v>53962</v>
      </c>
      <c r="H73" s="52">
        <v>53962</v>
      </c>
      <c r="I73" s="52">
        <v>53962</v>
      </c>
      <c r="J73" s="52">
        <v>17142.896669999998</v>
      </c>
      <c r="K73" s="49">
        <v>0</v>
      </c>
      <c r="L73" s="49">
        <v>0</v>
      </c>
      <c r="M73" s="49">
        <v>0</v>
      </c>
      <c r="N73" s="49">
        <v>0</v>
      </c>
      <c r="O73" s="19" t="s">
        <v>218</v>
      </c>
    </row>
    <row r="74" spans="1:15" s="20" customFormat="1" ht="45" x14ac:dyDescent="0.15">
      <c r="A74" s="58" t="s">
        <v>53</v>
      </c>
      <c r="B74" s="5" t="s">
        <v>54</v>
      </c>
      <c r="C74" s="49">
        <f>E74+H74+K74+M74</f>
        <v>3547.2</v>
      </c>
      <c r="D74" s="49">
        <f>F74+J74+L74+N74</f>
        <v>1175.104</v>
      </c>
      <c r="E74" s="49">
        <v>0</v>
      </c>
      <c r="F74" s="49">
        <v>0</v>
      </c>
      <c r="G74" s="52">
        <v>3547.2</v>
      </c>
      <c r="H74" s="52">
        <v>3547.2</v>
      </c>
      <c r="I74" s="52">
        <v>3547.2</v>
      </c>
      <c r="J74" s="52">
        <v>1175.104</v>
      </c>
      <c r="K74" s="49">
        <v>0</v>
      </c>
      <c r="L74" s="49">
        <v>0</v>
      </c>
      <c r="M74" s="49">
        <v>0</v>
      </c>
      <c r="N74" s="49">
        <v>0</v>
      </c>
      <c r="O74" s="14" t="s">
        <v>219</v>
      </c>
    </row>
    <row r="75" spans="1:15" s="20" customFormat="1" ht="56.25" x14ac:dyDescent="0.15">
      <c r="A75" s="58" t="s">
        <v>55</v>
      </c>
      <c r="B75" s="5" t="s">
        <v>77</v>
      </c>
      <c r="C75" s="49">
        <f>E75+H75+K75+M75</f>
        <v>1404.9</v>
      </c>
      <c r="D75" s="49">
        <f>F75+J75+L75+N75</f>
        <v>475.68900000000002</v>
      </c>
      <c r="E75" s="49">
        <v>0</v>
      </c>
      <c r="F75" s="49">
        <v>0</v>
      </c>
      <c r="G75" s="52">
        <v>1404.9</v>
      </c>
      <c r="H75" s="52">
        <v>1404.9</v>
      </c>
      <c r="I75" s="52">
        <v>1404.9</v>
      </c>
      <c r="J75" s="52">
        <v>475.68900000000002</v>
      </c>
      <c r="K75" s="49">
        <v>0</v>
      </c>
      <c r="L75" s="49">
        <v>0</v>
      </c>
      <c r="M75" s="49">
        <v>0</v>
      </c>
      <c r="N75" s="49">
        <v>0</v>
      </c>
      <c r="O75" s="14" t="s">
        <v>220</v>
      </c>
    </row>
    <row r="76" spans="1:15" s="20" customFormat="1" ht="45" x14ac:dyDescent="0.15">
      <c r="A76" s="58" t="s">
        <v>57</v>
      </c>
      <c r="B76" s="6" t="s">
        <v>56</v>
      </c>
      <c r="C76" s="49">
        <f>E76+H76+K76+M76</f>
        <v>1500</v>
      </c>
      <c r="D76" s="49">
        <f>F76+J76+L76+N76</f>
        <v>0</v>
      </c>
      <c r="E76" s="49">
        <v>0</v>
      </c>
      <c r="F76" s="49">
        <v>0</v>
      </c>
      <c r="G76" s="52">
        <v>1500</v>
      </c>
      <c r="H76" s="52">
        <v>1500</v>
      </c>
      <c r="I76" s="52">
        <v>1500</v>
      </c>
      <c r="J76" s="52">
        <v>0</v>
      </c>
      <c r="K76" s="49">
        <v>0</v>
      </c>
      <c r="L76" s="49">
        <v>0</v>
      </c>
      <c r="M76" s="49">
        <v>0</v>
      </c>
      <c r="N76" s="49">
        <v>0</v>
      </c>
      <c r="O76" s="14" t="s">
        <v>173</v>
      </c>
    </row>
    <row r="77" spans="1:15" s="20" customFormat="1" ht="149.25" customHeight="1" x14ac:dyDescent="0.15">
      <c r="A77" s="58" t="s">
        <v>86</v>
      </c>
      <c r="B77" s="8" t="s">
        <v>58</v>
      </c>
      <c r="C77" s="49">
        <f>E77+H77+K77+M77</f>
        <v>24000</v>
      </c>
      <c r="D77" s="49">
        <f>F77+J77+L77+N77</f>
        <v>0</v>
      </c>
      <c r="E77" s="52">
        <v>23760</v>
      </c>
      <c r="F77" s="52">
        <v>0</v>
      </c>
      <c r="G77" s="52">
        <v>240</v>
      </c>
      <c r="H77" s="52">
        <v>240</v>
      </c>
      <c r="I77" s="52">
        <v>240</v>
      </c>
      <c r="J77" s="52">
        <v>0</v>
      </c>
      <c r="K77" s="49">
        <v>0</v>
      </c>
      <c r="L77" s="49">
        <v>0</v>
      </c>
      <c r="M77" s="49">
        <v>0</v>
      </c>
      <c r="N77" s="49">
        <v>0</v>
      </c>
      <c r="O77" s="14" t="s">
        <v>177</v>
      </c>
    </row>
    <row r="78" spans="1:15" s="20" customFormat="1" ht="90" x14ac:dyDescent="0.2">
      <c r="A78" s="37" t="s">
        <v>120</v>
      </c>
      <c r="B78" s="38" t="s">
        <v>121</v>
      </c>
      <c r="C78" s="40">
        <f>C79</f>
        <v>7725.2</v>
      </c>
      <c r="D78" s="40">
        <f t="shared" ref="D78:J78" si="22">D79</f>
        <v>0</v>
      </c>
      <c r="E78" s="63">
        <f t="shared" si="22"/>
        <v>0</v>
      </c>
      <c r="F78" s="63">
        <f t="shared" si="22"/>
        <v>0</v>
      </c>
      <c r="G78" s="63">
        <f t="shared" si="22"/>
        <v>6000</v>
      </c>
      <c r="H78" s="63">
        <f t="shared" si="22"/>
        <v>7725.2</v>
      </c>
      <c r="I78" s="63">
        <f t="shared" si="22"/>
        <v>7725.2</v>
      </c>
      <c r="J78" s="63">
        <f t="shared" si="22"/>
        <v>0</v>
      </c>
      <c r="K78" s="40">
        <f t="shared" ref="K78:N78" si="23">K79</f>
        <v>0</v>
      </c>
      <c r="L78" s="40">
        <f t="shared" si="23"/>
        <v>0</v>
      </c>
      <c r="M78" s="40">
        <f t="shared" si="23"/>
        <v>0</v>
      </c>
      <c r="N78" s="40">
        <f t="shared" si="23"/>
        <v>0</v>
      </c>
      <c r="O78" s="39"/>
    </row>
    <row r="79" spans="1:15" s="20" customFormat="1" ht="45" x14ac:dyDescent="0.2">
      <c r="A79" s="58" t="s">
        <v>128</v>
      </c>
      <c r="B79" s="16" t="s">
        <v>76</v>
      </c>
      <c r="C79" s="13">
        <f>E79+H79+K79+M79</f>
        <v>7725.2</v>
      </c>
      <c r="D79" s="13">
        <f>F79+J79+L79+N79</f>
        <v>0</v>
      </c>
      <c r="E79" s="61"/>
      <c r="F79" s="61"/>
      <c r="G79" s="61">
        <v>6000</v>
      </c>
      <c r="H79" s="61">
        <v>7725.2</v>
      </c>
      <c r="I79" s="61">
        <v>7725.2</v>
      </c>
      <c r="J79" s="61">
        <v>0</v>
      </c>
      <c r="K79" s="13"/>
      <c r="L79" s="13"/>
      <c r="M79" s="13"/>
      <c r="N79" s="13"/>
      <c r="O79" s="10" t="s">
        <v>246</v>
      </c>
    </row>
    <row r="80" spans="1:15" s="20" customFormat="1" ht="52.5" x14ac:dyDescent="0.15">
      <c r="A80" s="33" t="s">
        <v>59</v>
      </c>
      <c r="B80" s="34" t="s">
        <v>60</v>
      </c>
      <c r="C80" s="53">
        <f>C81</f>
        <v>0</v>
      </c>
      <c r="D80" s="53">
        <f t="shared" ref="D80:J80" si="24">D81</f>
        <v>0</v>
      </c>
      <c r="E80" s="53">
        <f t="shared" si="24"/>
        <v>0</v>
      </c>
      <c r="F80" s="53">
        <f t="shared" si="24"/>
        <v>0</v>
      </c>
      <c r="G80" s="53">
        <f t="shared" si="24"/>
        <v>0</v>
      </c>
      <c r="H80" s="53">
        <f t="shared" si="24"/>
        <v>0</v>
      </c>
      <c r="I80" s="53">
        <f t="shared" si="24"/>
        <v>0</v>
      </c>
      <c r="J80" s="53">
        <f t="shared" si="24"/>
        <v>0</v>
      </c>
      <c r="K80" s="53">
        <f t="shared" ref="K80:N80" si="25">K81</f>
        <v>0</v>
      </c>
      <c r="L80" s="53">
        <f t="shared" si="25"/>
        <v>0</v>
      </c>
      <c r="M80" s="53">
        <f t="shared" si="25"/>
        <v>0</v>
      </c>
      <c r="N80" s="53">
        <f t="shared" si="25"/>
        <v>0</v>
      </c>
      <c r="O80" s="36"/>
    </row>
    <row r="81" spans="1:15" s="20" customFormat="1" ht="45" x14ac:dyDescent="0.15">
      <c r="A81" s="58" t="s">
        <v>61</v>
      </c>
      <c r="B81" s="8" t="s">
        <v>62</v>
      </c>
      <c r="C81" s="49">
        <f>E81+H81+K81+M81</f>
        <v>0</v>
      </c>
      <c r="D81" s="49">
        <f>F81+J81+L81+N81</f>
        <v>0</v>
      </c>
      <c r="E81" s="49">
        <v>0</v>
      </c>
      <c r="F81" s="49">
        <v>0</v>
      </c>
      <c r="G81" s="49">
        <v>0</v>
      </c>
      <c r="H81" s="49">
        <v>0</v>
      </c>
      <c r="I81" s="49">
        <v>0</v>
      </c>
      <c r="J81" s="49">
        <v>0</v>
      </c>
      <c r="K81" s="49">
        <v>0</v>
      </c>
      <c r="L81" s="49">
        <v>0</v>
      </c>
      <c r="M81" s="49">
        <v>0</v>
      </c>
      <c r="N81" s="49">
        <v>0</v>
      </c>
      <c r="O81" s="19"/>
    </row>
    <row r="82" spans="1:15" s="20" customFormat="1" ht="42" x14ac:dyDescent="0.15">
      <c r="A82" s="33" t="s">
        <v>63</v>
      </c>
      <c r="B82" s="34" t="s">
        <v>64</v>
      </c>
      <c r="C82" s="53">
        <f>C83</f>
        <v>71878</v>
      </c>
      <c r="D82" s="53">
        <f t="shared" ref="D82:J83" si="26">D83</f>
        <v>0</v>
      </c>
      <c r="E82" s="53">
        <f t="shared" si="26"/>
        <v>71159.199999999997</v>
      </c>
      <c r="F82" s="53">
        <f t="shared" si="26"/>
        <v>0</v>
      </c>
      <c r="G82" s="53">
        <f t="shared" si="26"/>
        <v>718.8</v>
      </c>
      <c r="H82" s="53">
        <f t="shared" si="26"/>
        <v>718.8</v>
      </c>
      <c r="I82" s="53">
        <f t="shared" si="26"/>
        <v>718.8</v>
      </c>
      <c r="J82" s="53">
        <f t="shared" si="26"/>
        <v>0</v>
      </c>
      <c r="K82" s="53">
        <f t="shared" ref="K82:N82" si="27">K83</f>
        <v>0</v>
      </c>
      <c r="L82" s="53">
        <f t="shared" si="27"/>
        <v>0</v>
      </c>
      <c r="M82" s="53">
        <f t="shared" si="27"/>
        <v>0</v>
      </c>
      <c r="N82" s="53">
        <f t="shared" si="27"/>
        <v>0</v>
      </c>
      <c r="O82" s="35"/>
    </row>
    <row r="83" spans="1:15" s="20" customFormat="1" ht="123" customHeight="1" x14ac:dyDescent="0.2">
      <c r="A83" s="37" t="s">
        <v>73</v>
      </c>
      <c r="B83" s="38" t="s">
        <v>122</v>
      </c>
      <c r="C83" s="40">
        <f>E83+H83+K83+M83</f>
        <v>71878</v>
      </c>
      <c r="D83" s="40">
        <f>D84</f>
        <v>0</v>
      </c>
      <c r="E83" s="63">
        <f t="shared" si="26"/>
        <v>71159.199999999997</v>
      </c>
      <c r="F83" s="63">
        <f t="shared" si="26"/>
        <v>0</v>
      </c>
      <c r="G83" s="63">
        <f t="shared" si="26"/>
        <v>718.8</v>
      </c>
      <c r="H83" s="63">
        <f t="shared" si="26"/>
        <v>718.8</v>
      </c>
      <c r="I83" s="63">
        <f t="shared" si="26"/>
        <v>718.8</v>
      </c>
      <c r="J83" s="63">
        <f t="shared" si="26"/>
        <v>0</v>
      </c>
      <c r="K83" s="40">
        <f t="shared" ref="K83:N83" si="28">K84</f>
        <v>0</v>
      </c>
      <c r="L83" s="40">
        <f t="shared" si="28"/>
        <v>0</v>
      </c>
      <c r="M83" s="40">
        <f t="shared" si="28"/>
        <v>0</v>
      </c>
      <c r="N83" s="40">
        <f t="shared" si="28"/>
        <v>0</v>
      </c>
      <c r="O83" s="68"/>
    </row>
    <row r="84" spans="1:15" s="20" customFormat="1" ht="274.5" customHeight="1" x14ac:dyDescent="0.2">
      <c r="A84" s="58" t="s">
        <v>75</v>
      </c>
      <c r="B84" s="16" t="s">
        <v>74</v>
      </c>
      <c r="C84" s="13">
        <f>E84+H84+K84+M84</f>
        <v>71878</v>
      </c>
      <c r="D84" s="13">
        <f>F84+J84+L84+N84</f>
        <v>0</v>
      </c>
      <c r="E84" s="61">
        <v>71159.199999999997</v>
      </c>
      <c r="F84" s="61">
        <v>0</v>
      </c>
      <c r="G84" s="61">
        <v>718.8</v>
      </c>
      <c r="H84" s="61">
        <v>718.8</v>
      </c>
      <c r="I84" s="61">
        <v>718.8</v>
      </c>
      <c r="J84" s="61">
        <v>0</v>
      </c>
      <c r="K84" s="13"/>
      <c r="L84" s="13"/>
      <c r="M84" s="13"/>
      <c r="N84" s="13"/>
      <c r="O84" s="10" t="s">
        <v>221</v>
      </c>
    </row>
    <row r="85" spans="1:15" s="20" customFormat="1" ht="63" x14ac:dyDescent="0.15">
      <c r="A85" s="28" t="s">
        <v>65</v>
      </c>
      <c r="B85" s="29" t="s">
        <v>66</v>
      </c>
      <c r="C85" s="53">
        <f>C86</f>
        <v>2871371.1</v>
      </c>
      <c r="D85" s="53">
        <f t="shared" ref="D85:J85" si="29">D86</f>
        <v>957123.7</v>
      </c>
      <c r="E85" s="53">
        <f t="shared" si="29"/>
        <v>0</v>
      </c>
      <c r="F85" s="53">
        <f t="shared" si="29"/>
        <v>0</v>
      </c>
      <c r="G85" s="53">
        <f t="shared" si="29"/>
        <v>2871371.1</v>
      </c>
      <c r="H85" s="53">
        <f t="shared" si="29"/>
        <v>2871371.1</v>
      </c>
      <c r="I85" s="53">
        <f t="shared" si="29"/>
        <v>2871371.1</v>
      </c>
      <c r="J85" s="53">
        <f t="shared" si="29"/>
        <v>957123.7</v>
      </c>
      <c r="K85" s="53">
        <f t="shared" ref="K85:N85" si="30">K86</f>
        <v>0</v>
      </c>
      <c r="L85" s="53">
        <f t="shared" si="30"/>
        <v>0</v>
      </c>
      <c r="M85" s="53">
        <f t="shared" si="30"/>
        <v>0</v>
      </c>
      <c r="N85" s="53">
        <f t="shared" si="30"/>
        <v>0</v>
      </c>
      <c r="O85" s="30"/>
    </row>
    <row r="86" spans="1:15" s="20" customFormat="1" ht="45" x14ac:dyDescent="0.15">
      <c r="A86" s="58" t="s">
        <v>67</v>
      </c>
      <c r="B86" s="6" t="s">
        <v>68</v>
      </c>
      <c r="C86" s="49">
        <f>E86+H86+K86+M86</f>
        <v>2871371.1</v>
      </c>
      <c r="D86" s="49">
        <f>F86+J86+L86+N86</f>
        <v>957123.7</v>
      </c>
      <c r="E86" s="49">
        <v>0</v>
      </c>
      <c r="F86" s="49">
        <v>0</v>
      </c>
      <c r="G86" s="49">
        <v>2871371.1</v>
      </c>
      <c r="H86" s="49">
        <v>2871371.1</v>
      </c>
      <c r="I86" s="49">
        <v>2871371.1</v>
      </c>
      <c r="J86" s="49">
        <v>957123.7</v>
      </c>
      <c r="K86" s="49">
        <v>0</v>
      </c>
      <c r="L86" s="49">
        <v>0</v>
      </c>
      <c r="M86" s="49">
        <v>0</v>
      </c>
      <c r="N86" s="49">
        <v>0</v>
      </c>
      <c r="O86" s="14" t="s">
        <v>222</v>
      </c>
    </row>
    <row r="87" spans="1:15" s="20" customFormat="1" ht="101.25" x14ac:dyDescent="0.15">
      <c r="A87" s="58" t="s">
        <v>69</v>
      </c>
      <c r="B87" s="6" t="s">
        <v>70</v>
      </c>
      <c r="C87" s="49">
        <f>E87+H87+K87+M87</f>
        <v>143997.5</v>
      </c>
      <c r="D87" s="49">
        <f>F87+J87+L87+N87</f>
        <v>43673.599999999999</v>
      </c>
      <c r="E87" s="49">
        <v>0</v>
      </c>
      <c r="F87" s="49">
        <v>0</v>
      </c>
      <c r="G87" s="49">
        <v>0</v>
      </c>
      <c r="H87" s="49">
        <v>0</v>
      </c>
      <c r="I87" s="49">
        <v>0</v>
      </c>
      <c r="J87" s="49">
        <v>0</v>
      </c>
      <c r="K87" s="49">
        <v>0</v>
      </c>
      <c r="L87" s="49">
        <v>0</v>
      </c>
      <c r="M87" s="49">
        <v>143997.5</v>
      </c>
      <c r="N87" s="71">
        <v>43673.599999999999</v>
      </c>
      <c r="O87" s="72" t="s">
        <v>196</v>
      </c>
    </row>
    <row r="88" spans="1:15" s="9" customFormat="1" x14ac:dyDescent="0.25">
      <c r="A88" s="28"/>
      <c r="B88" s="31" t="s">
        <v>127</v>
      </c>
      <c r="C88" s="54">
        <f>E88+H88+M88</f>
        <v>14329418.919999998</v>
      </c>
      <c r="D88" s="54">
        <f>D7+D68+D72+D80+D82+D85</f>
        <v>3147891.22413</v>
      </c>
      <c r="E88" s="55">
        <f>E7+E68+E72+E80+E82+E85</f>
        <v>2231533.0000000005</v>
      </c>
      <c r="F88" s="55">
        <f>F7+F68+F72+F80+F82+F85</f>
        <v>275809.08317</v>
      </c>
      <c r="G88" s="55">
        <f>G7+G68+G72+G80+G82+G85</f>
        <v>5003779.4000000004</v>
      </c>
      <c r="H88" s="55">
        <f>H7+H68+H72+H80+H82+H85</f>
        <v>4997708.1199999992</v>
      </c>
      <c r="I88" s="55">
        <f>I7+I68+I72+I80+I82+I85</f>
        <v>4997708.0999999996</v>
      </c>
      <c r="J88" s="55">
        <f>J7+J68+J72+J80+J82+J85</f>
        <v>1630850.97603</v>
      </c>
      <c r="K88" s="54">
        <f>K7+K68+K72+K80+K82+K85</f>
        <v>0</v>
      </c>
      <c r="L88" s="54">
        <f>L7+L68+L72+L80+L82+L85</f>
        <v>0</v>
      </c>
      <c r="M88" s="54">
        <f>M7+M68+M72+M80+M82+M85</f>
        <v>7100177.7999999998</v>
      </c>
      <c r="N88" s="54">
        <f>N7+N68+N72+N80+N82+N85</f>
        <v>1241231.16493</v>
      </c>
      <c r="O88" s="32"/>
    </row>
    <row r="89" spans="1:15" s="9" customFormat="1" x14ac:dyDescent="0.25">
      <c r="A89" s="21"/>
      <c r="B89" s="27"/>
      <c r="C89" s="56"/>
      <c r="D89" s="56"/>
      <c r="E89" s="66"/>
      <c r="F89" s="66"/>
      <c r="G89" s="66"/>
      <c r="H89" s="66"/>
      <c r="I89" s="66"/>
      <c r="J89" s="66"/>
      <c r="K89" s="57"/>
      <c r="L89" s="57"/>
      <c r="M89" s="57"/>
      <c r="N89" s="57"/>
      <c r="O89" s="12"/>
    </row>
    <row r="90" spans="1:15" s="9" customFormat="1" x14ac:dyDescent="0.25">
      <c r="A90" s="21" t="s">
        <v>176</v>
      </c>
      <c r="B90" s="27" t="s">
        <v>197</v>
      </c>
      <c r="C90" s="56"/>
      <c r="D90" s="56"/>
      <c r="E90" s="66"/>
      <c r="F90" s="66"/>
      <c r="G90" s="66"/>
      <c r="H90" s="66"/>
      <c r="I90" s="66"/>
      <c r="J90" s="66"/>
      <c r="K90" s="57"/>
      <c r="L90" s="57"/>
      <c r="M90" s="57"/>
      <c r="N90" s="57"/>
      <c r="O90" s="12"/>
    </row>
    <row r="91" spans="1:15" s="9" customFormat="1" x14ac:dyDescent="0.25">
      <c r="A91" s="21"/>
      <c r="B91" s="27"/>
      <c r="C91" s="56"/>
      <c r="D91" s="56"/>
      <c r="E91" s="66"/>
      <c r="F91" s="66"/>
      <c r="G91" s="66"/>
      <c r="H91" s="66"/>
      <c r="I91" s="66"/>
      <c r="J91" s="66"/>
      <c r="K91" s="57"/>
      <c r="L91" s="57"/>
      <c r="M91" s="57"/>
      <c r="N91" s="57"/>
      <c r="O91" s="12"/>
    </row>
    <row r="92" spans="1:15" s="9" customFormat="1" x14ac:dyDescent="0.25">
      <c r="A92" s="21"/>
      <c r="B92" s="27"/>
      <c r="C92" s="56"/>
      <c r="D92" s="56"/>
      <c r="E92" s="66"/>
      <c r="F92" s="66"/>
      <c r="G92" s="66"/>
      <c r="H92" s="66"/>
      <c r="I92" s="66"/>
      <c r="J92" s="66"/>
      <c r="K92" s="57"/>
      <c r="L92" s="57"/>
      <c r="M92" s="57"/>
      <c r="N92" s="57"/>
      <c r="O92" s="12"/>
    </row>
    <row r="93" spans="1:15" s="9" customFormat="1" x14ac:dyDescent="0.25">
      <c r="A93" s="21"/>
      <c r="B93" s="27"/>
      <c r="C93" s="56"/>
      <c r="D93" s="56"/>
      <c r="E93" s="66"/>
      <c r="F93" s="66"/>
      <c r="G93" s="66"/>
      <c r="H93" s="66"/>
      <c r="I93" s="66"/>
      <c r="J93" s="66"/>
      <c r="K93" s="57"/>
      <c r="L93" s="57"/>
      <c r="M93" s="57"/>
      <c r="N93" s="57"/>
      <c r="O93" s="12"/>
    </row>
    <row r="94" spans="1:15" s="9" customFormat="1" x14ac:dyDescent="0.25">
      <c r="A94" s="21"/>
      <c r="B94" s="27"/>
      <c r="C94" s="56"/>
      <c r="D94" s="56"/>
      <c r="E94" s="66"/>
      <c r="F94" s="66"/>
      <c r="G94" s="66"/>
      <c r="H94" s="66"/>
      <c r="I94" s="66"/>
      <c r="J94" s="66"/>
      <c r="K94" s="57"/>
      <c r="L94" s="57"/>
      <c r="M94" s="57"/>
      <c r="N94" s="57"/>
      <c r="O94" s="12"/>
    </row>
    <row r="95" spans="1:15" s="9" customFormat="1" x14ac:dyDescent="0.25">
      <c r="A95" s="21"/>
      <c r="B95" s="27"/>
      <c r="C95" s="56"/>
      <c r="D95" s="56"/>
      <c r="E95" s="66"/>
      <c r="F95" s="66"/>
      <c r="G95" s="66"/>
      <c r="H95" s="66"/>
      <c r="I95" s="66"/>
      <c r="J95" s="66"/>
      <c r="K95" s="57"/>
      <c r="L95" s="57"/>
      <c r="M95" s="57"/>
      <c r="N95" s="57"/>
      <c r="O95" s="12"/>
    </row>
    <row r="96" spans="1:15" s="9" customFormat="1" x14ac:dyDescent="0.25">
      <c r="A96" s="21"/>
      <c r="B96" s="27"/>
      <c r="C96" s="56"/>
      <c r="D96" s="56"/>
      <c r="E96" s="66"/>
      <c r="F96" s="66"/>
      <c r="G96" s="66"/>
      <c r="H96" s="66"/>
      <c r="I96" s="66"/>
      <c r="J96" s="66"/>
      <c r="K96" s="57"/>
      <c r="L96" s="57"/>
      <c r="M96" s="57"/>
      <c r="N96" s="57"/>
      <c r="O96" s="12"/>
    </row>
    <row r="97" spans="1:15" s="9" customFormat="1" x14ac:dyDescent="0.25">
      <c r="A97" s="21"/>
      <c r="B97" s="27"/>
      <c r="C97" s="56"/>
      <c r="D97" s="56"/>
      <c r="E97" s="66"/>
      <c r="F97" s="66"/>
      <c r="G97" s="66"/>
      <c r="H97" s="66"/>
      <c r="I97" s="66"/>
      <c r="J97" s="66"/>
      <c r="K97" s="57"/>
      <c r="L97" s="57"/>
      <c r="M97" s="57"/>
      <c r="N97" s="57"/>
      <c r="O97" s="12"/>
    </row>
    <row r="98" spans="1:15" s="9" customFormat="1" x14ac:dyDescent="0.25">
      <c r="A98" s="21"/>
      <c r="B98" s="27"/>
      <c r="C98" s="56"/>
      <c r="D98" s="56"/>
      <c r="E98" s="66"/>
      <c r="F98" s="66"/>
      <c r="G98" s="66"/>
      <c r="H98" s="66"/>
      <c r="I98" s="66"/>
      <c r="J98" s="66"/>
      <c r="K98" s="57"/>
      <c r="L98" s="57"/>
      <c r="M98" s="57"/>
      <c r="N98" s="57"/>
      <c r="O98" s="12"/>
    </row>
    <row r="99" spans="1:15" s="9" customFormat="1" x14ac:dyDescent="0.25">
      <c r="A99" s="21"/>
      <c r="B99" s="27"/>
      <c r="C99" s="56"/>
      <c r="D99" s="56"/>
      <c r="E99" s="66"/>
      <c r="F99" s="66"/>
      <c r="G99" s="66"/>
      <c r="H99" s="66"/>
      <c r="I99" s="66"/>
      <c r="J99" s="66"/>
      <c r="K99" s="57"/>
      <c r="L99" s="57"/>
      <c r="M99" s="57"/>
      <c r="N99" s="57"/>
      <c r="O99" s="12"/>
    </row>
    <row r="100" spans="1:15" s="9" customFormat="1" x14ac:dyDescent="0.25">
      <c r="A100" s="21"/>
      <c r="B100" s="27"/>
      <c r="C100" s="56"/>
      <c r="D100" s="56"/>
      <c r="E100" s="66"/>
      <c r="F100" s="66"/>
      <c r="G100" s="66"/>
      <c r="H100" s="66"/>
      <c r="I100" s="66"/>
      <c r="J100" s="66"/>
      <c r="K100" s="57"/>
      <c r="L100" s="57"/>
      <c r="M100" s="57"/>
      <c r="N100" s="57"/>
      <c r="O100" s="12"/>
    </row>
    <row r="101" spans="1:15" s="9" customFormat="1" x14ac:dyDescent="0.25">
      <c r="A101" s="21"/>
      <c r="B101" s="27"/>
      <c r="C101" s="56"/>
      <c r="D101" s="56"/>
      <c r="E101" s="66"/>
      <c r="F101" s="66"/>
      <c r="G101" s="66"/>
      <c r="H101" s="66"/>
      <c r="I101" s="66"/>
      <c r="J101" s="66"/>
      <c r="K101" s="57"/>
      <c r="L101" s="57"/>
      <c r="M101" s="57"/>
      <c r="N101" s="57"/>
      <c r="O101" s="12"/>
    </row>
    <row r="102" spans="1:15" s="9" customFormat="1" x14ac:dyDescent="0.25">
      <c r="A102" s="21"/>
      <c r="B102" s="27"/>
      <c r="C102" s="56"/>
      <c r="D102" s="56"/>
      <c r="E102" s="66"/>
      <c r="F102" s="66"/>
      <c r="G102" s="66"/>
      <c r="H102" s="66"/>
      <c r="I102" s="66"/>
      <c r="J102" s="66"/>
      <c r="K102" s="57"/>
      <c r="L102" s="57"/>
      <c r="M102" s="57"/>
      <c r="N102" s="57"/>
      <c r="O102" s="12"/>
    </row>
    <row r="103" spans="1:15" s="9" customFormat="1" x14ac:dyDescent="0.25">
      <c r="A103" s="21"/>
      <c r="B103" s="27"/>
      <c r="C103" s="56"/>
      <c r="D103" s="56"/>
      <c r="E103" s="66"/>
      <c r="F103" s="66"/>
      <c r="G103" s="66"/>
      <c r="H103" s="66"/>
      <c r="I103" s="66"/>
      <c r="J103" s="66"/>
      <c r="K103" s="57"/>
      <c r="L103" s="57"/>
      <c r="M103" s="57"/>
      <c r="N103" s="57"/>
      <c r="O103" s="12"/>
    </row>
    <row r="104" spans="1:15" s="9" customFormat="1" x14ac:dyDescent="0.25">
      <c r="A104" s="21"/>
      <c r="B104" s="27"/>
      <c r="C104" s="56"/>
      <c r="D104" s="56"/>
      <c r="E104" s="66"/>
      <c r="F104" s="66"/>
      <c r="G104" s="66"/>
      <c r="H104" s="66"/>
      <c r="I104" s="66"/>
      <c r="J104" s="66"/>
      <c r="K104" s="57"/>
      <c r="L104" s="57"/>
      <c r="M104" s="57"/>
      <c r="N104" s="57"/>
      <c r="O104" s="12"/>
    </row>
    <row r="105" spans="1:15" s="9" customFormat="1" x14ac:dyDescent="0.25">
      <c r="A105" s="21"/>
      <c r="B105" s="27"/>
      <c r="C105" s="56"/>
      <c r="D105" s="56"/>
      <c r="E105" s="66"/>
      <c r="F105" s="66"/>
      <c r="G105" s="66"/>
      <c r="H105" s="66"/>
      <c r="I105" s="66"/>
      <c r="J105" s="66"/>
      <c r="K105" s="57"/>
      <c r="L105" s="57"/>
      <c r="M105" s="57"/>
      <c r="N105" s="57"/>
      <c r="O105" s="12"/>
    </row>
    <row r="106" spans="1:15" s="9" customFormat="1" x14ac:dyDescent="0.25">
      <c r="A106" s="21"/>
      <c r="B106" s="27"/>
      <c r="C106" s="56"/>
      <c r="D106" s="56"/>
      <c r="E106" s="66"/>
      <c r="F106" s="66"/>
      <c r="G106" s="66"/>
      <c r="H106" s="66"/>
      <c r="I106" s="66"/>
      <c r="J106" s="66"/>
      <c r="K106" s="57"/>
      <c r="L106" s="57"/>
      <c r="M106" s="57"/>
      <c r="N106" s="57"/>
      <c r="O106" s="12"/>
    </row>
    <row r="107" spans="1:15" s="9" customFormat="1" x14ac:dyDescent="0.25">
      <c r="A107" s="21"/>
      <c r="B107" s="27"/>
      <c r="C107" s="56"/>
      <c r="D107" s="56"/>
      <c r="E107" s="66"/>
      <c r="F107" s="66"/>
      <c r="G107" s="66"/>
      <c r="H107" s="66"/>
      <c r="I107" s="66"/>
      <c r="J107" s="66"/>
      <c r="K107" s="57"/>
      <c r="L107" s="57"/>
      <c r="M107" s="57"/>
      <c r="N107" s="57"/>
      <c r="O107" s="12"/>
    </row>
    <row r="108" spans="1:15" s="9" customFormat="1" x14ac:dyDescent="0.25">
      <c r="A108" s="21"/>
      <c r="B108" s="27"/>
      <c r="C108" s="56"/>
      <c r="D108" s="56"/>
      <c r="E108" s="66"/>
      <c r="F108" s="66"/>
      <c r="G108" s="66"/>
      <c r="H108" s="66"/>
      <c r="I108" s="66"/>
      <c r="J108" s="66"/>
      <c r="K108" s="57"/>
      <c r="L108" s="57"/>
      <c r="M108" s="57"/>
      <c r="N108" s="57"/>
      <c r="O108" s="12"/>
    </row>
    <row r="109" spans="1:15" s="9" customFormat="1" x14ac:dyDescent="0.25">
      <c r="A109" s="21"/>
      <c r="B109" s="27"/>
      <c r="C109" s="56"/>
      <c r="D109" s="56"/>
      <c r="E109" s="66"/>
      <c r="F109" s="66"/>
      <c r="G109" s="66"/>
      <c r="H109" s="66"/>
      <c r="I109" s="66"/>
      <c r="J109" s="66"/>
      <c r="K109" s="57"/>
      <c r="L109" s="57"/>
      <c r="M109" s="57"/>
      <c r="N109" s="57"/>
      <c r="O109" s="12"/>
    </row>
    <row r="110" spans="1:15" s="9" customFormat="1" x14ac:dyDescent="0.25">
      <c r="A110" s="21"/>
      <c r="B110" s="27"/>
      <c r="C110" s="56"/>
      <c r="D110" s="56"/>
      <c r="E110" s="66"/>
      <c r="F110" s="66"/>
      <c r="G110" s="66"/>
      <c r="H110" s="66"/>
      <c r="I110" s="66"/>
      <c r="J110" s="66"/>
      <c r="K110" s="57"/>
      <c r="L110" s="57"/>
      <c r="M110" s="57"/>
      <c r="N110" s="57"/>
      <c r="O110" s="12"/>
    </row>
    <row r="111" spans="1:15" s="9" customFormat="1" x14ac:dyDescent="0.25">
      <c r="A111" s="21"/>
      <c r="B111" s="27"/>
      <c r="C111" s="56"/>
      <c r="D111" s="56"/>
      <c r="E111" s="66"/>
      <c r="F111" s="66"/>
      <c r="G111" s="66"/>
      <c r="H111" s="66"/>
      <c r="I111" s="66"/>
      <c r="J111" s="66"/>
      <c r="K111" s="57"/>
      <c r="L111" s="57"/>
      <c r="M111" s="57"/>
      <c r="N111" s="57"/>
      <c r="O111" s="12"/>
    </row>
    <row r="112" spans="1:15" s="9" customFormat="1" x14ac:dyDescent="0.25">
      <c r="A112" s="21"/>
      <c r="B112" s="27"/>
      <c r="C112" s="56"/>
      <c r="D112" s="56"/>
      <c r="E112" s="66"/>
      <c r="F112" s="66"/>
      <c r="G112" s="66"/>
      <c r="H112" s="66"/>
      <c r="I112" s="66"/>
      <c r="J112" s="66"/>
      <c r="K112" s="57"/>
      <c r="L112" s="57"/>
      <c r="M112" s="57"/>
      <c r="N112" s="57"/>
      <c r="O112" s="12"/>
    </row>
    <row r="113" spans="1:15" s="9" customFormat="1" x14ac:dyDescent="0.25">
      <c r="A113" s="21"/>
      <c r="B113" s="27"/>
      <c r="C113" s="56"/>
      <c r="D113" s="56"/>
      <c r="E113" s="66"/>
      <c r="F113" s="66"/>
      <c r="G113" s="66"/>
      <c r="H113" s="66"/>
      <c r="I113" s="66"/>
      <c r="J113" s="66"/>
      <c r="K113" s="57"/>
      <c r="L113" s="57"/>
      <c r="M113" s="57"/>
      <c r="N113" s="57"/>
      <c r="O113" s="12"/>
    </row>
    <row r="114" spans="1:15" s="9" customFormat="1" x14ac:dyDescent="0.25">
      <c r="A114" s="21"/>
      <c r="B114" s="27"/>
      <c r="C114" s="56"/>
      <c r="D114" s="56"/>
      <c r="E114" s="66"/>
      <c r="F114" s="66"/>
      <c r="G114" s="66"/>
      <c r="H114" s="66"/>
      <c r="I114" s="66"/>
      <c r="J114" s="66"/>
      <c r="K114" s="57"/>
      <c r="L114" s="57"/>
      <c r="M114" s="57"/>
      <c r="N114" s="57"/>
      <c r="O114" s="12"/>
    </row>
    <row r="115" spans="1:15" s="9" customFormat="1" x14ac:dyDescent="0.25">
      <c r="A115" s="21"/>
      <c r="B115" s="27"/>
      <c r="C115" s="56"/>
      <c r="D115" s="56"/>
      <c r="E115" s="66"/>
      <c r="F115" s="66"/>
      <c r="G115" s="66"/>
      <c r="H115" s="66"/>
      <c r="I115" s="66"/>
      <c r="J115" s="66"/>
      <c r="K115" s="57"/>
      <c r="L115" s="57"/>
      <c r="M115" s="57"/>
      <c r="N115" s="57"/>
      <c r="O115" s="12"/>
    </row>
    <row r="116" spans="1:15" s="9" customFormat="1" x14ac:dyDescent="0.25">
      <c r="A116" s="21"/>
      <c r="B116" s="27"/>
      <c r="C116" s="56"/>
      <c r="D116" s="56"/>
      <c r="E116" s="66"/>
      <c r="F116" s="66"/>
      <c r="G116" s="66"/>
      <c r="H116" s="66"/>
      <c r="I116" s="66"/>
      <c r="J116" s="66"/>
      <c r="K116" s="57"/>
      <c r="L116" s="57"/>
      <c r="M116" s="57"/>
      <c r="N116" s="57"/>
      <c r="O116" s="12"/>
    </row>
    <row r="117" spans="1:15" s="9" customFormat="1" x14ac:dyDescent="0.25">
      <c r="A117" s="21"/>
      <c r="B117" s="27"/>
      <c r="C117" s="56"/>
      <c r="D117" s="56"/>
      <c r="E117" s="66"/>
      <c r="F117" s="66"/>
      <c r="G117" s="66"/>
      <c r="H117" s="66"/>
      <c r="I117" s="66"/>
      <c r="J117" s="66"/>
      <c r="K117" s="57"/>
      <c r="L117" s="57"/>
      <c r="M117" s="57"/>
      <c r="N117" s="57"/>
      <c r="O117" s="12"/>
    </row>
    <row r="118" spans="1:15" s="9" customFormat="1" x14ac:dyDescent="0.25">
      <c r="A118" s="21"/>
      <c r="B118" s="27"/>
      <c r="C118" s="56"/>
      <c r="D118" s="56"/>
      <c r="E118" s="66"/>
      <c r="F118" s="66"/>
      <c r="G118" s="66"/>
      <c r="H118" s="66"/>
      <c r="I118" s="66"/>
      <c r="J118" s="66"/>
      <c r="K118" s="57"/>
      <c r="L118" s="57"/>
      <c r="M118" s="57"/>
      <c r="N118" s="57"/>
      <c r="O118" s="12"/>
    </row>
    <row r="119" spans="1:15" s="9" customFormat="1" x14ac:dyDescent="0.25">
      <c r="A119" s="21"/>
      <c r="B119" s="27"/>
      <c r="C119" s="56"/>
      <c r="D119" s="56"/>
      <c r="E119" s="66"/>
      <c r="F119" s="66"/>
      <c r="G119" s="66"/>
      <c r="H119" s="66"/>
      <c r="I119" s="66"/>
      <c r="J119" s="66"/>
      <c r="K119" s="57"/>
      <c r="L119" s="57"/>
      <c r="M119" s="57"/>
      <c r="N119" s="57"/>
      <c r="O119" s="12"/>
    </row>
    <row r="120" spans="1:15" s="9" customFormat="1" x14ac:dyDescent="0.25">
      <c r="A120" s="21"/>
      <c r="B120" s="27"/>
      <c r="C120" s="56"/>
      <c r="D120" s="56"/>
      <c r="E120" s="66"/>
      <c r="F120" s="66"/>
      <c r="G120" s="66"/>
      <c r="H120" s="66"/>
      <c r="I120" s="66"/>
      <c r="J120" s="66"/>
      <c r="K120" s="57"/>
      <c r="L120" s="57"/>
      <c r="M120" s="57"/>
      <c r="N120" s="57"/>
      <c r="O120" s="12"/>
    </row>
    <row r="121" spans="1:15" s="9" customFormat="1" x14ac:dyDescent="0.25">
      <c r="A121" s="21"/>
      <c r="B121" s="27"/>
      <c r="C121" s="56"/>
      <c r="D121" s="56"/>
      <c r="E121" s="66"/>
      <c r="F121" s="66"/>
      <c r="G121" s="66"/>
      <c r="H121" s="66"/>
      <c r="I121" s="66"/>
      <c r="J121" s="66"/>
      <c r="K121" s="57"/>
      <c r="L121" s="57"/>
      <c r="M121" s="57"/>
      <c r="N121" s="57"/>
      <c r="O121" s="12"/>
    </row>
    <row r="122" spans="1:15" s="9" customFormat="1" x14ac:dyDescent="0.25">
      <c r="A122" s="21"/>
      <c r="B122" s="27"/>
      <c r="C122" s="56"/>
      <c r="D122" s="56"/>
      <c r="E122" s="66"/>
      <c r="F122" s="66"/>
      <c r="G122" s="66"/>
      <c r="H122" s="66"/>
      <c r="I122" s="66"/>
      <c r="J122" s="66"/>
      <c r="K122" s="57"/>
      <c r="L122" s="57"/>
      <c r="M122" s="57"/>
      <c r="N122" s="57"/>
      <c r="O122" s="12"/>
    </row>
    <row r="123" spans="1:15" s="9" customFormat="1" x14ac:dyDescent="0.25">
      <c r="A123" s="21"/>
      <c r="B123" s="27"/>
      <c r="C123" s="56"/>
      <c r="D123" s="56"/>
      <c r="E123" s="66"/>
      <c r="F123" s="66"/>
      <c r="G123" s="66"/>
      <c r="H123" s="66"/>
      <c r="I123" s="66"/>
      <c r="J123" s="66"/>
      <c r="K123" s="57"/>
      <c r="L123" s="57"/>
      <c r="M123" s="57"/>
      <c r="N123" s="57"/>
      <c r="O123" s="12"/>
    </row>
    <row r="124" spans="1:15" s="9" customFormat="1" x14ac:dyDescent="0.25">
      <c r="A124" s="21"/>
      <c r="B124" s="27"/>
      <c r="C124" s="56"/>
      <c r="D124" s="56"/>
      <c r="E124" s="66"/>
      <c r="F124" s="66"/>
      <c r="G124" s="66"/>
      <c r="H124" s="66"/>
      <c r="I124" s="66"/>
      <c r="J124" s="66"/>
      <c r="K124" s="57"/>
      <c r="L124" s="57"/>
      <c r="M124" s="57"/>
      <c r="N124" s="57"/>
      <c r="O124" s="12"/>
    </row>
    <row r="125" spans="1:15" s="9" customFormat="1" x14ac:dyDescent="0.25">
      <c r="A125" s="21"/>
      <c r="B125" s="27"/>
      <c r="C125" s="56"/>
      <c r="D125" s="56"/>
      <c r="E125" s="66"/>
      <c r="F125" s="66"/>
      <c r="G125" s="66"/>
      <c r="H125" s="66"/>
      <c r="I125" s="66"/>
      <c r="J125" s="66"/>
      <c r="K125" s="57"/>
      <c r="L125" s="57"/>
      <c r="M125" s="57"/>
      <c r="N125" s="57"/>
      <c r="O125" s="12"/>
    </row>
    <row r="126" spans="1:15" s="9" customFormat="1" x14ac:dyDescent="0.25">
      <c r="A126" s="21"/>
      <c r="B126" s="27"/>
      <c r="C126" s="56"/>
      <c r="D126" s="56"/>
      <c r="E126" s="66"/>
      <c r="F126" s="66"/>
      <c r="G126" s="66"/>
      <c r="H126" s="66"/>
      <c r="I126" s="66"/>
      <c r="J126" s="66"/>
      <c r="K126" s="57"/>
      <c r="L126" s="57"/>
      <c r="M126" s="57"/>
      <c r="N126" s="57"/>
      <c r="O126" s="12"/>
    </row>
    <row r="127" spans="1:15" s="9" customFormat="1" x14ac:dyDescent="0.25">
      <c r="A127" s="21"/>
      <c r="B127" s="27"/>
      <c r="C127" s="56"/>
      <c r="D127" s="56"/>
      <c r="E127" s="66"/>
      <c r="F127" s="66"/>
      <c r="G127" s="66"/>
      <c r="H127" s="66"/>
      <c r="I127" s="66"/>
      <c r="J127" s="66"/>
      <c r="K127" s="57"/>
      <c r="L127" s="57"/>
      <c r="M127" s="57"/>
      <c r="N127" s="57"/>
      <c r="O127" s="12"/>
    </row>
    <row r="128" spans="1:15" s="9" customFormat="1" x14ac:dyDescent="0.25">
      <c r="A128" s="21"/>
      <c r="B128" s="27"/>
      <c r="C128" s="56"/>
      <c r="D128" s="56"/>
      <c r="E128" s="66"/>
      <c r="F128" s="66"/>
      <c r="G128" s="66"/>
      <c r="H128" s="66"/>
      <c r="I128" s="66"/>
      <c r="J128" s="66"/>
      <c r="K128" s="57"/>
      <c r="L128" s="57"/>
      <c r="M128" s="57"/>
      <c r="N128" s="57"/>
      <c r="O128" s="12"/>
    </row>
    <row r="129" spans="1:15" s="9" customFormat="1" x14ac:dyDescent="0.25">
      <c r="A129" s="21"/>
      <c r="B129" s="27"/>
      <c r="C129" s="56"/>
      <c r="D129" s="56"/>
      <c r="E129" s="66"/>
      <c r="F129" s="66"/>
      <c r="G129" s="66"/>
      <c r="H129" s="66"/>
      <c r="I129" s="66"/>
      <c r="J129" s="66"/>
      <c r="K129" s="57"/>
      <c r="L129" s="57"/>
      <c r="M129" s="57"/>
      <c r="N129" s="57"/>
      <c r="O129" s="12"/>
    </row>
    <row r="130" spans="1:15" s="9" customFormat="1" x14ac:dyDescent="0.25">
      <c r="A130" s="21"/>
      <c r="B130" s="27"/>
      <c r="C130" s="56"/>
      <c r="D130" s="56"/>
      <c r="E130" s="66"/>
      <c r="F130" s="66"/>
      <c r="G130" s="66"/>
      <c r="H130" s="66"/>
      <c r="I130" s="66"/>
      <c r="J130" s="66"/>
      <c r="K130" s="57"/>
      <c r="L130" s="57"/>
      <c r="M130" s="57"/>
      <c r="N130" s="57"/>
      <c r="O130" s="12"/>
    </row>
    <row r="131" spans="1:15" s="9" customFormat="1" x14ac:dyDescent="0.25">
      <c r="A131" s="21"/>
      <c r="B131" s="27"/>
      <c r="C131" s="56"/>
      <c r="D131" s="56"/>
      <c r="E131" s="66"/>
      <c r="F131" s="66"/>
      <c r="G131" s="66"/>
      <c r="H131" s="66"/>
      <c r="I131" s="66"/>
      <c r="J131" s="66"/>
      <c r="K131" s="57"/>
      <c r="L131" s="57"/>
      <c r="M131" s="57"/>
      <c r="N131" s="57"/>
      <c r="O131" s="12"/>
    </row>
    <row r="132" spans="1:15" s="9" customFormat="1" x14ac:dyDescent="0.25">
      <c r="A132" s="21"/>
      <c r="B132" s="27"/>
      <c r="C132" s="56"/>
      <c r="D132" s="56"/>
      <c r="E132" s="66"/>
      <c r="F132" s="66"/>
      <c r="G132" s="66"/>
      <c r="H132" s="66"/>
      <c r="I132" s="66"/>
      <c r="J132" s="66"/>
      <c r="K132" s="57"/>
      <c r="L132" s="57"/>
      <c r="M132" s="57"/>
      <c r="N132" s="57"/>
      <c r="O132" s="12"/>
    </row>
    <row r="133" spans="1:15" s="9" customFormat="1" x14ac:dyDescent="0.25">
      <c r="A133" s="21"/>
      <c r="B133" s="27"/>
      <c r="C133" s="56"/>
      <c r="D133" s="56"/>
      <c r="E133" s="66"/>
      <c r="F133" s="66"/>
      <c r="G133" s="66"/>
      <c r="H133" s="66"/>
      <c r="I133" s="66"/>
      <c r="J133" s="66"/>
      <c r="K133" s="57"/>
      <c r="L133" s="57"/>
      <c r="M133" s="57"/>
      <c r="N133" s="57"/>
      <c r="O133" s="12"/>
    </row>
    <row r="134" spans="1:15" s="9" customFormat="1" x14ac:dyDescent="0.25">
      <c r="A134" s="21"/>
      <c r="B134" s="27"/>
      <c r="C134" s="56"/>
      <c r="D134" s="56"/>
      <c r="E134" s="66"/>
      <c r="F134" s="66"/>
      <c r="G134" s="66"/>
      <c r="H134" s="66"/>
      <c r="I134" s="66"/>
      <c r="J134" s="66"/>
      <c r="K134" s="57"/>
      <c r="L134" s="57"/>
      <c r="M134" s="57"/>
      <c r="N134" s="57"/>
      <c r="O134" s="12"/>
    </row>
    <row r="135" spans="1:15" s="9" customFormat="1" x14ac:dyDescent="0.25">
      <c r="A135" s="21"/>
      <c r="B135" s="27"/>
      <c r="C135" s="56"/>
      <c r="D135" s="56"/>
      <c r="E135" s="66"/>
      <c r="F135" s="66"/>
      <c r="G135" s="66"/>
      <c r="H135" s="66"/>
      <c r="I135" s="66"/>
      <c r="J135" s="66"/>
      <c r="K135" s="57"/>
      <c r="L135" s="57"/>
      <c r="M135" s="57"/>
      <c r="N135" s="57"/>
      <c r="O135" s="12"/>
    </row>
    <row r="136" spans="1:15" s="9" customFormat="1" x14ac:dyDescent="0.25">
      <c r="A136" s="21"/>
      <c r="B136" s="27"/>
      <c r="C136" s="56"/>
      <c r="D136" s="56"/>
      <c r="E136" s="66"/>
      <c r="F136" s="66"/>
      <c r="G136" s="66"/>
      <c r="H136" s="66"/>
      <c r="I136" s="66"/>
      <c r="J136" s="66"/>
      <c r="K136" s="57"/>
      <c r="L136" s="57"/>
      <c r="M136" s="57"/>
      <c r="N136" s="57"/>
      <c r="O136" s="12"/>
    </row>
    <row r="137" spans="1:15" s="9" customFormat="1" x14ac:dyDescent="0.25">
      <c r="A137" s="21"/>
      <c r="B137" s="27"/>
      <c r="C137" s="56"/>
      <c r="D137" s="56"/>
      <c r="E137" s="66"/>
      <c r="F137" s="66"/>
      <c r="G137" s="66"/>
      <c r="H137" s="66"/>
      <c r="I137" s="66"/>
      <c r="J137" s="66"/>
      <c r="K137" s="57"/>
      <c r="L137" s="57"/>
      <c r="M137" s="57"/>
      <c r="N137" s="57"/>
      <c r="O137" s="12"/>
    </row>
    <row r="138" spans="1:15" s="9" customFormat="1" x14ac:dyDescent="0.25">
      <c r="A138" s="21"/>
      <c r="B138" s="27"/>
      <c r="C138" s="56"/>
      <c r="D138" s="56"/>
      <c r="E138" s="66"/>
      <c r="F138" s="66"/>
      <c r="G138" s="66"/>
      <c r="H138" s="66"/>
      <c r="I138" s="66"/>
      <c r="J138" s="66"/>
      <c r="K138" s="57"/>
      <c r="L138" s="57"/>
      <c r="M138" s="57"/>
      <c r="N138" s="57"/>
      <c r="O138" s="12"/>
    </row>
    <row r="139" spans="1:15" s="9" customFormat="1" x14ac:dyDescent="0.25">
      <c r="A139" s="21"/>
      <c r="B139" s="27"/>
      <c r="C139" s="56"/>
      <c r="D139" s="56"/>
      <c r="E139" s="66"/>
      <c r="F139" s="66"/>
      <c r="G139" s="66"/>
      <c r="H139" s="66"/>
      <c r="I139" s="66"/>
      <c r="J139" s="66"/>
      <c r="K139" s="57"/>
      <c r="L139" s="57"/>
      <c r="M139" s="57"/>
      <c r="N139" s="57"/>
      <c r="O139" s="12"/>
    </row>
    <row r="140" spans="1:15" s="9" customFormat="1" x14ac:dyDescent="0.25">
      <c r="A140" s="21"/>
      <c r="B140" s="27"/>
      <c r="C140" s="56"/>
      <c r="D140" s="56"/>
      <c r="E140" s="66"/>
      <c r="F140" s="66"/>
      <c r="G140" s="66"/>
      <c r="H140" s="66"/>
      <c r="I140" s="66"/>
      <c r="J140" s="66"/>
      <c r="K140" s="57"/>
      <c r="L140" s="57"/>
      <c r="M140" s="57"/>
      <c r="N140" s="57"/>
      <c r="O140" s="12"/>
    </row>
    <row r="141" spans="1:15" s="9" customFormat="1" x14ac:dyDescent="0.25">
      <c r="A141" s="21"/>
      <c r="B141" s="27"/>
      <c r="C141" s="56"/>
      <c r="D141" s="56"/>
      <c r="E141" s="66"/>
      <c r="F141" s="66"/>
      <c r="G141" s="66"/>
      <c r="H141" s="66"/>
      <c r="I141" s="66"/>
      <c r="J141" s="66"/>
      <c r="K141" s="57"/>
      <c r="L141" s="57"/>
      <c r="M141" s="57"/>
      <c r="N141" s="57"/>
      <c r="O141" s="12"/>
    </row>
    <row r="142" spans="1:15" s="9" customFormat="1" x14ac:dyDescent="0.25">
      <c r="A142" s="21"/>
      <c r="B142" s="27"/>
      <c r="C142" s="56"/>
      <c r="D142" s="56"/>
      <c r="E142" s="66"/>
      <c r="F142" s="66"/>
      <c r="G142" s="66"/>
      <c r="H142" s="66"/>
      <c r="I142" s="66"/>
      <c r="J142" s="66"/>
      <c r="K142" s="57"/>
      <c r="L142" s="57"/>
      <c r="M142" s="57"/>
      <c r="N142" s="57"/>
      <c r="O142" s="12"/>
    </row>
    <row r="143" spans="1:15" s="9" customFormat="1" x14ac:dyDescent="0.25">
      <c r="A143" s="21"/>
      <c r="B143" s="27"/>
      <c r="C143" s="56"/>
      <c r="D143" s="56"/>
      <c r="E143" s="66"/>
      <c r="F143" s="66"/>
      <c r="G143" s="66"/>
      <c r="H143" s="66"/>
      <c r="I143" s="66"/>
      <c r="J143" s="66"/>
      <c r="K143" s="57"/>
      <c r="L143" s="57"/>
      <c r="M143" s="57"/>
      <c r="N143" s="57"/>
      <c r="O143" s="12"/>
    </row>
    <row r="144" spans="1:15" s="9" customFormat="1" x14ac:dyDescent="0.25">
      <c r="A144" s="21"/>
      <c r="B144" s="27"/>
      <c r="C144" s="56"/>
      <c r="D144" s="56"/>
      <c r="E144" s="66"/>
      <c r="F144" s="66"/>
      <c r="G144" s="66"/>
      <c r="H144" s="66"/>
      <c r="I144" s="66"/>
      <c r="J144" s="66"/>
      <c r="K144" s="57"/>
      <c r="L144" s="57"/>
      <c r="M144" s="57"/>
      <c r="N144" s="57"/>
      <c r="O144" s="12"/>
    </row>
    <row r="145" spans="1:15" s="9" customFormat="1" x14ac:dyDescent="0.25">
      <c r="A145" s="21"/>
      <c r="B145" s="27"/>
      <c r="C145" s="56"/>
      <c r="D145" s="56"/>
      <c r="E145" s="66"/>
      <c r="F145" s="66"/>
      <c r="G145" s="66"/>
      <c r="H145" s="66"/>
      <c r="I145" s="66"/>
      <c r="J145" s="66"/>
      <c r="K145" s="57"/>
      <c r="L145" s="57"/>
      <c r="M145" s="57"/>
      <c r="N145" s="57"/>
      <c r="O145" s="12"/>
    </row>
    <row r="146" spans="1:15" s="9" customFormat="1" x14ac:dyDescent="0.25">
      <c r="A146" s="21"/>
      <c r="B146" s="27"/>
      <c r="C146" s="56"/>
      <c r="D146" s="56"/>
      <c r="E146" s="66"/>
      <c r="F146" s="66"/>
      <c r="G146" s="66"/>
      <c r="H146" s="66"/>
      <c r="I146" s="66"/>
      <c r="J146" s="66"/>
      <c r="K146" s="57"/>
      <c r="L146" s="57"/>
      <c r="M146" s="57"/>
      <c r="N146" s="57"/>
      <c r="O146" s="12"/>
    </row>
    <row r="147" spans="1:15" s="9" customFormat="1" x14ac:dyDescent="0.25">
      <c r="A147" s="21"/>
      <c r="B147" s="27"/>
      <c r="C147" s="56"/>
      <c r="D147" s="56"/>
      <c r="E147" s="66"/>
      <c r="F147" s="66"/>
      <c r="G147" s="66"/>
      <c r="H147" s="66"/>
      <c r="I147" s="66"/>
      <c r="J147" s="66"/>
      <c r="K147" s="57"/>
      <c r="L147" s="57"/>
      <c r="M147" s="57"/>
      <c r="N147" s="57"/>
      <c r="O147" s="12"/>
    </row>
    <row r="148" spans="1:15" s="9" customFormat="1" x14ac:dyDescent="0.25">
      <c r="A148" s="21"/>
      <c r="B148" s="27"/>
      <c r="C148" s="56"/>
      <c r="D148" s="56"/>
      <c r="E148" s="66"/>
      <c r="F148" s="66"/>
      <c r="G148" s="66"/>
      <c r="H148" s="66"/>
      <c r="I148" s="66"/>
      <c r="J148" s="66"/>
      <c r="K148" s="57"/>
      <c r="L148" s="57"/>
      <c r="M148" s="57"/>
      <c r="N148" s="57"/>
      <c r="O148" s="12"/>
    </row>
    <row r="149" spans="1:15" s="9" customFormat="1" x14ac:dyDescent="0.25">
      <c r="A149" s="21"/>
      <c r="B149" s="27"/>
      <c r="C149" s="56"/>
      <c r="D149" s="56"/>
      <c r="E149" s="66"/>
      <c r="F149" s="66"/>
      <c r="G149" s="66"/>
      <c r="H149" s="66"/>
      <c r="I149" s="66"/>
      <c r="J149" s="66"/>
      <c r="K149" s="57"/>
      <c r="L149" s="57"/>
      <c r="M149" s="57"/>
      <c r="N149" s="57"/>
      <c r="O149" s="12"/>
    </row>
    <row r="150" spans="1:15" s="9" customFormat="1" x14ac:dyDescent="0.25">
      <c r="A150" s="21"/>
      <c r="B150" s="27"/>
      <c r="C150" s="56"/>
      <c r="D150" s="56"/>
      <c r="E150" s="66"/>
      <c r="F150" s="66"/>
      <c r="G150" s="66"/>
      <c r="H150" s="66"/>
      <c r="I150" s="66"/>
      <c r="J150" s="66"/>
      <c r="K150" s="57"/>
      <c r="L150" s="57"/>
      <c r="M150" s="57"/>
      <c r="N150" s="57"/>
      <c r="O150" s="12"/>
    </row>
    <row r="151" spans="1:15" s="9" customFormat="1" x14ac:dyDescent="0.25">
      <c r="A151" s="21"/>
      <c r="B151" s="27"/>
      <c r="C151" s="56"/>
      <c r="D151" s="56"/>
      <c r="E151" s="66"/>
      <c r="F151" s="66"/>
      <c r="G151" s="66"/>
      <c r="H151" s="66"/>
      <c r="I151" s="66"/>
      <c r="J151" s="66"/>
      <c r="K151" s="57"/>
      <c r="L151" s="57"/>
      <c r="M151" s="57"/>
      <c r="N151" s="57"/>
      <c r="O151" s="12"/>
    </row>
    <row r="152" spans="1:15" s="9" customFormat="1" x14ac:dyDescent="0.25">
      <c r="A152" s="21"/>
      <c r="B152" s="27"/>
      <c r="C152" s="56"/>
      <c r="D152" s="56"/>
      <c r="E152" s="66"/>
      <c r="F152" s="66"/>
      <c r="G152" s="66"/>
      <c r="H152" s="66"/>
      <c r="I152" s="66"/>
      <c r="J152" s="66"/>
      <c r="K152" s="57"/>
      <c r="L152" s="57"/>
      <c r="M152" s="57"/>
      <c r="N152" s="57"/>
      <c r="O152" s="12"/>
    </row>
    <row r="153" spans="1:15" s="9" customFormat="1" x14ac:dyDescent="0.25">
      <c r="A153" s="21"/>
      <c r="B153" s="27"/>
      <c r="C153" s="56"/>
      <c r="D153" s="56"/>
      <c r="E153" s="66"/>
      <c r="F153" s="66"/>
      <c r="G153" s="66"/>
      <c r="H153" s="66"/>
      <c r="I153" s="66"/>
      <c r="J153" s="66"/>
      <c r="K153" s="57"/>
      <c r="L153" s="57"/>
      <c r="M153" s="57"/>
      <c r="N153" s="57"/>
      <c r="O153" s="12"/>
    </row>
    <row r="154" spans="1:15" s="9" customFormat="1" x14ac:dyDescent="0.25">
      <c r="A154" s="21"/>
      <c r="B154" s="27"/>
      <c r="C154" s="56"/>
      <c r="D154" s="56"/>
      <c r="E154" s="66"/>
      <c r="F154" s="66"/>
      <c r="G154" s="66"/>
      <c r="H154" s="66"/>
      <c r="I154" s="66"/>
      <c r="J154" s="66"/>
      <c r="K154" s="57"/>
      <c r="L154" s="57"/>
      <c r="M154" s="57"/>
      <c r="N154" s="57"/>
      <c r="O154" s="12"/>
    </row>
    <row r="155" spans="1:15" s="9" customFormat="1" x14ac:dyDescent="0.25">
      <c r="A155" s="21"/>
      <c r="B155" s="27"/>
      <c r="C155" s="56"/>
      <c r="D155" s="56"/>
      <c r="E155" s="66"/>
      <c r="F155" s="66"/>
      <c r="G155" s="66"/>
      <c r="H155" s="66"/>
      <c r="I155" s="66"/>
      <c r="J155" s="66"/>
      <c r="K155" s="57"/>
      <c r="L155" s="57"/>
      <c r="M155" s="57"/>
      <c r="N155" s="57"/>
      <c r="O155" s="12"/>
    </row>
    <row r="156" spans="1:15" s="9" customFormat="1" x14ac:dyDescent="0.25">
      <c r="A156" s="21"/>
      <c r="B156" s="27"/>
      <c r="C156" s="56"/>
      <c r="D156" s="56"/>
      <c r="E156" s="66"/>
      <c r="F156" s="66"/>
      <c r="G156" s="66"/>
      <c r="H156" s="66"/>
      <c r="I156" s="66"/>
      <c r="J156" s="66"/>
      <c r="K156" s="57"/>
      <c r="L156" s="57"/>
      <c r="M156" s="57"/>
      <c r="N156" s="57"/>
      <c r="O156" s="12"/>
    </row>
    <row r="157" spans="1:15" s="9" customFormat="1" x14ac:dyDescent="0.25">
      <c r="A157" s="21"/>
      <c r="B157" s="27"/>
      <c r="C157" s="56"/>
      <c r="D157" s="56"/>
      <c r="E157" s="66"/>
      <c r="F157" s="66"/>
      <c r="G157" s="66"/>
      <c r="H157" s="66"/>
      <c r="I157" s="66"/>
      <c r="J157" s="66"/>
      <c r="K157" s="57"/>
      <c r="L157" s="57"/>
      <c r="M157" s="57"/>
      <c r="N157" s="57"/>
      <c r="O157" s="12"/>
    </row>
    <row r="158" spans="1:15" s="9" customFormat="1" x14ac:dyDescent="0.25">
      <c r="A158" s="21"/>
      <c r="B158" s="27"/>
      <c r="C158" s="56"/>
      <c r="D158" s="56"/>
      <c r="E158" s="66"/>
      <c r="F158" s="66"/>
      <c r="G158" s="66"/>
      <c r="H158" s="66"/>
      <c r="I158" s="66"/>
      <c r="J158" s="66"/>
      <c r="K158" s="57"/>
      <c r="L158" s="57"/>
      <c r="M158" s="57"/>
      <c r="N158" s="57"/>
      <c r="O158" s="12"/>
    </row>
    <row r="159" spans="1:15" s="9" customFormat="1" x14ac:dyDescent="0.25">
      <c r="A159" s="21"/>
      <c r="B159" s="27"/>
      <c r="C159" s="56"/>
      <c r="D159" s="56"/>
      <c r="E159" s="66"/>
      <c r="F159" s="66"/>
      <c r="G159" s="66"/>
      <c r="H159" s="66"/>
      <c r="I159" s="66"/>
      <c r="J159" s="66"/>
      <c r="K159" s="57"/>
      <c r="L159" s="57"/>
      <c r="M159" s="57"/>
      <c r="N159" s="57"/>
      <c r="O159" s="12"/>
    </row>
    <row r="160" spans="1:15" s="9" customFormat="1" x14ac:dyDescent="0.25">
      <c r="A160" s="21"/>
      <c r="B160" s="27"/>
      <c r="C160" s="56"/>
      <c r="D160" s="56"/>
      <c r="E160" s="66"/>
      <c r="F160" s="66"/>
      <c r="G160" s="66"/>
      <c r="H160" s="66"/>
      <c r="I160" s="66"/>
      <c r="J160" s="66"/>
      <c r="K160" s="57"/>
      <c r="L160" s="57"/>
      <c r="M160" s="57"/>
      <c r="N160" s="57"/>
      <c r="O160" s="12"/>
    </row>
    <row r="161" spans="1:15" s="9" customFormat="1" x14ac:dyDescent="0.25">
      <c r="A161" s="21"/>
      <c r="B161" s="27"/>
      <c r="C161" s="56"/>
      <c r="D161" s="56"/>
      <c r="E161" s="66"/>
      <c r="F161" s="66"/>
      <c r="G161" s="66"/>
      <c r="H161" s="66"/>
      <c r="I161" s="66"/>
      <c r="J161" s="66"/>
      <c r="K161" s="57"/>
      <c r="L161" s="57"/>
      <c r="M161" s="57"/>
      <c r="N161" s="57"/>
      <c r="O161" s="12"/>
    </row>
    <row r="162" spans="1:15" s="9" customFormat="1" x14ac:dyDescent="0.25">
      <c r="A162" s="21"/>
      <c r="B162" s="27"/>
      <c r="C162" s="56"/>
      <c r="D162" s="56"/>
      <c r="E162" s="66"/>
      <c r="F162" s="66"/>
      <c r="G162" s="66"/>
      <c r="H162" s="66"/>
      <c r="I162" s="66"/>
      <c r="J162" s="66"/>
      <c r="K162" s="57"/>
      <c r="L162" s="57"/>
      <c r="M162" s="57"/>
      <c r="N162" s="57"/>
      <c r="O162" s="12"/>
    </row>
    <row r="163" spans="1:15" s="9" customFormat="1" x14ac:dyDescent="0.25">
      <c r="A163" s="21"/>
      <c r="B163" s="27"/>
      <c r="C163" s="56"/>
      <c r="D163" s="56"/>
      <c r="E163" s="66"/>
      <c r="F163" s="66"/>
      <c r="G163" s="66"/>
      <c r="H163" s="66"/>
      <c r="I163" s="66"/>
      <c r="J163" s="66"/>
      <c r="K163" s="57"/>
      <c r="L163" s="57"/>
      <c r="M163" s="57"/>
      <c r="N163" s="57"/>
      <c r="O163" s="12"/>
    </row>
    <row r="164" spans="1:15" s="9" customFormat="1" x14ac:dyDescent="0.25">
      <c r="A164" s="21"/>
      <c r="B164" s="27"/>
      <c r="C164" s="56"/>
      <c r="D164" s="56"/>
      <c r="E164" s="66"/>
      <c r="F164" s="66"/>
      <c r="G164" s="66"/>
      <c r="H164" s="66"/>
      <c r="I164" s="66"/>
      <c r="J164" s="66"/>
      <c r="K164" s="57"/>
      <c r="L164" s="57"/>
      <c r="M164" s="57"/>
      <c r="N164" s="57"/>
      <c r="O164" s="12"/>
    </row>
    <row r="165" spans="1:15" s="9" customFormat="1" x14ac:dyDescent="0.25">
      <c r="A165" s="21"/>
      <c r="B165" s="27"/>
      <c r="C165" s="56"/>
      <c r="D165" s="56"/>
      <c r="E165" s="66"/>
      <c r="F165" s="66"/>
      <c r="G165" s="66"/>
      <c r="H165" s="66"/>
      <c r="I165" s="66"/>
      <c r="J165" s="66"/>
      <c r="K165" s="57"/>
      <c r="L165" s="57"/>
      <c r="M165" s="57"/>
      <c r="N165" s="57"/>
      <c r="O165" s="12"/>
    </row>
    <row r="166" spans="1:15" s="9" customFormat="1" x14ac:dyDescent="0.25">
      <c r="A166" s="21"/>
      <c r="B166" s="27"/>
      <c r="C166" s="56"/>
      <c r="D166" s="56"/>
      <c r="E166" s="66"/>
      <c r="F166" s="66"/>
      <c r="G166" s="66"/>
      <c r="H166" s="66"/>
      <c r="I166" s="66"/>
      <c r="J166" s="66"/>
      <c r="K166" s="57"/>
      <c r="L166" s="57"/>
      <c r="M166" s="57"/>
      <c r="N166" s="57"/>
      <c r="O166" s="12"/>
    </row>
    <row r="167" spans="1:15" s="9" customFormat="1" x14ac:dyDescent="0.25">
      <c r="A167" s="21"/>
      <c r="B167" s="27"/>
      <c r="C167" s="56"/>
      <c r="D167" s="56"/>
      <c r="E167" s="66"/>
      <c r="F167" s="66"/>
      <c r="G167" s="66"/>
      <c r="H167" s="66"/>
      <c r="I167" s="66"/>
      <c r="J167" s="66"/>
      <c r="K167" s="57"/>
      <c r="L167" s="57"/>
      <c r="M167" s="57"/>
      <c r="N167" s="57"/>
      <c r="O167" s="12"/>
    </row>
    <row r="168" spans="1:15" s="9" customFormat="1" x14ac:dyDescent="0.25">
      <c r="A168" s="21"/>
      <c r="B168" s="27"/>
      <c r="C168" s="56"/>
      <c r="D168" s="56"/>
      <c r="E168" s="66"/>
      <c r="F168" s="66"/>
      <c r="G168" s="66"/>
      <c r="H168" s="66"/>
      <c r="I168" s="66"/>
      <c r="J168" s="66"/>
      <c r="K168" s="57"/>
      <c r="L168" s="57"/>
      <c r="M168" s="57"/>
      <c r="N168" s="57"/>
      <c r="O168" s="12"/>
    </row>
    <row r="169" spans="1:15" s="9" customFormat="1" x14ac:dyDescent="0.25">
      <c r="A169" s="21"/>
      <c r="B169" s="27"/>
      <c r="C169" s="56"/>
      <c r="D169" s="56"/>
      <c r="E169" s="66"/>
      <c r="F169" s="66"/>
      <c r="G169" s="66"/>
      <c r="H169" s="66"/>
      <c r="I169" s="66"/>
      <c r="J169" s="66"/>
      <c r="K169" s="57"/>
      <c r="L169" s="57"/>
      <c r="M169" s="57"/>
      <c r="N169" s="57"/>
      <c r="O169" s="12"/>
    </row>
    <row r="170" spans="1:15" s="9" customFormat="1" x14ac:dyDescent="0.25">
      <c r="A170" s="21"/>
      <c r="B170" s="27"/>
      <c r="C170" s="56"/>
      <c r="D170" s="56"/>
      <c r="E170" s="66"/>
      <c r="F170" s="66"/>
      <c r="G170" s="66"/>
      <c r="H170" s="66"/>
      <c r="I170" s="66"/>
      <c r="J170" s="66"/>
      <c r="K170" s="57"/>
      <c r="L170" s="57"/>
      <c r="M170" s="57"/>
      <c r="N170" s="57"/>
      <c r="O170" s="12"/>
    </row>
    <row r="171" spans="1:15" s="9" customFormat="1" x14ac:dyDescent="0.25">
      <c r="A171" s="21"/>
      <c r="B171" s="27"/>
      <c r="C171" s="56"/>
      <c r="D171" s="56"/>
      <c r="E171" s="66"/>
      <c r="F171" s="66"/>
      <c r="G171" s="66"/>
      <c r="H171" s="66"/>
      <c r="I171" s="66"/>
      <c r="J171" s="66"/>
      <c r="K171" s="57"/>
      <c r="L171" s="57"/>
      <c r="M171" s="57"/>
      <c r="N171" s="57"/>
      <c r="O171" s="12"/>
    </row>
    <row r="172" spans="1:15" s="9" customFormat="1" x14ac:dyDescent="0.25">
      <c r="A172" s="21"/>
      <c r="B172" s="27"/>
      <c r="C172" s="56"/>
      <c r="D172" s="56"/>
      <c r="E172" s="66"/>
      <c r="F172" s="66"/>
      <c r="G172" s="66"/>
      <c r="H172" s="66"/>
      <c r="I172" s="66"/>
      <c r="J172" s="66"/>
      <c r="K172" s="57"/>
      <c r="L172" s="57"/>
      <c r="M172" s="57"/>
      <c r="N172" s="57"/>
      <c r="O172" s="12"/>
    </row>
    <row r="173" spans="1:15" s="9" customFormat="1" x14ac:dyDescent="0.25">
      <c r="A173" s="21"/>
      <c r="B173" s="27"/>
      <c r="C173" s="56"/>
      <c r="D173" s="56"/>
      <c r="E173" s="66"/>
      <c r="F173" s="66"/>
      <c r="G173" s="66"/>
      <c r="H173" s="66"/>
      <c r="I173" s="66"/>
      <c r="J173" s="66"/>
      <c r="K173" s="57"/>
      <c r="L173" s="57"/>
      <c r="M173" s="57"/>
      <c r="N173" s="57"/>
      <c r="O173" s="12"/>
    </row>
    <row r="174" spans="1:15" s="9" customFormat="1" x14ac:dyDescent="0.25">
      <c r="A174" s="21"/>
      <c r="B174" s="27"/>
      <c r="C174" s="56"/>
      <c r="D174" s="56"/>
      <c r="E174" s="66"/>
      <c r="F174" s="66"/>
      <c r="G174" s="66"/>
      <c r="H174" s="66"/>
      <c r="I174" s="66"/>
      <c r="J174" s="66"/>
      <c r="K174" s="57"/>
      <c r="L174" s="57"/>
      <c r="M174" s="57"/>
      <c r="N174" s="57"/>
      <c r="O174" s="12"/>
    </row>
    <row r="175" spans="1:15" s="9" customFormat="1" x14ac:dyDescent="0.25">
      <c r="A175" s="21"/>
      <c r="B175" s="27"/>
      <c r="C175" s="56"/>
      <c r="D175" s="56"/>
      <c r="E175" s="66"/>
      <c r="F175" s="66"/>
      <c r="G175" s="66"/>
      <c r="H175" s="66"/>
      <c r="I175" s="66"/>
      <c r="J175" s="66"/>
      <c r="K175" s="57"/>
      <c r="L175" s="57"/>
      <c r="M175" s="57"/>
      <c r="N175" s="57"/>
      <c r="O175" s="12"/>
    </row>
    <row r="176" spans="1:15" s="9" customFormat="1" x14ac:dyDescent="0.25">
      <c r="A176" s="21"/>
      <c r="B176" s="27"/>
      <c r="C176" s="56"/>
      <c r="D176" s="56"/>
      <c r="E176" s="66"/>
      <c r="F176" s="66"/>
      <c r="G176" s="66"/>
      <c r="H176" s="66"/>
      <c r="I176" s="66"/>
      <c r="J176" s="66"/>
      <c r="K176" s="57"/>
      <c r="L176" s="57"/>
      <c r="M176" s="57"/>
      <c r="N176" s="57"/>
      <c r="O176" s="12"/>
    </row>
    <row r="177" spans="1:15" s="9" customFormat="1" x14ac:dyDescent="0.25">
      <c r="A177" s="21"/>
      <c r="B177" s="27"/>
      <c r="C177" s="56"/>
      <c r="D177" s="56"/>
      <c r="E177" s="66"/>
      <c r="F177" s="66"/>
      <c r="G177" s="66"/>
      <c r="H177" s="66"/>
      <c r="I177" s="66"/>
      <c r="J177" s="66"/>
      <c r="K177" s="57"/>
      <c r="L177" s="57"/>
      <c r="M177" s="57"/>
      <c r="N177" s="57"/>
      <c r="O177" s="12"/>
    </row>
    <row r="178" spans="1:15" s="9" customFormat="1" x14ac:dyDescent="0.25">
      <c r="A178" s="21"/>
      <c r="B178" s="27"/>
      <c r="C178" s="56"/>
      <c r="D178" s="56"/>
      <c r="E178" s="66"/>
      <c r="F178" s="66"/>
      <c r="G178" s="66"/>
      <c r="H178" s="66"/>
      <c r="I178" s="66"/>
      <c r="J178" s="66"/>
      <c r="K178" s="57"/>
      <c r="L178" s="57"/>
      <c r="M178" s="57"/>
      <c r="N178" s="57"/>
      <c r="O178" s="12"/>
    </row>
    <row r="179" spans="1:15" s="9" customFormat="1" x14ac:dyDescent="0.25">
      <c r="A179" s="21"/>
      <c r="B179" s="27"/>
      <c r="C179" s="56"/>
      <c r="D179" s="56"/>
      <c r="E179" s="66"/>
      <c r="F179" s="66"/>
      <c r="G179" s="66"/>
      <c r="H179" s="66"/>
      <c r="I179" s="66"/>
      <c r="J179" s="66"/>
      <c r="K179" s="57"/>
      <c r="L179" s="57"/>
      <c r="M179" s="57"/>
      <c r="N179" s="57"/>
      <c r="O179" s="12"/>
    </row>
    <row r="180" spans="1:15" s="9" customFormat="1" x14ac:dyDescent="0.25">
      <c r="A180" s="21"/>
      <c r="B180" s="27"/>
      <c r="C180" s="56"/>
      <c r="D180" s="56"/>
      <c r="E180" s="66"/>
      <c r="F180" s="66"/>
      <c r="G180" s="66"/>
      <c r="H180" s="66"/>
      <c r="I180" s="66"/>
      <c r="J180" s="66"/>
      <c r="K180" s="57"/>
      <c r="L180" s="57"/>
      <c r="M180" s="57"/>
      <c r="N180" s="57"/>
      <c r="O180" s="12"/>
    </row>
    <row r="181" spans="1:15" s="9" customFormat="1" x14ac:dyDescent="0.25">
      <c r="A181" s="21"/>
      <c r="B181" s="27"/>
      <c r="C181" s="56"/>
      <c r="D181" s="56"/>
      <c r="E181" s="66"/>
      <c r="F181" s="66"/>
      <c r="G181" s="66"/>
      <c r="H181" s="66"/>
      <c r="I181" s="66"/>
      <c r="J181" s="66"/>
      <c r="K181" s="57"/>
      <c r="L181" s="57"/>
      <c r="M181" s="57"/>
      <c r="N181" s="57"/>
      <c r="O181" s="12"/>
    </row>
    <row r="182" spans="1:15" s="9" customFormat="1" x14ac:dyDescent="0.25">
      <c r="A182" s="21"/>
      <c r="B182" s="27"/>
      <c r="C182" s="56"/>
      <c r="D182" s="56"/>
      <c r="E182" s="66"/>
      <c r="F182" s="66"/>
      <c r="G182" s="66"/>
      <c r="H182" s="66"/>
      <c r="I182" s="66"/>
      <c r="J182" s="66"/>
      <c r="K182" s="57"/>
      <c r="L182" s="57"/>
      <c r="M182" s="57"/>
      <c r="N182" s="57"/>
      <c r="O182" s="12"/>
    </row>
    <row r="183" spans="1:15" s="9" customFormat="1" x14ac:dyDescent="0.25">
      <c r="A183" s="21"/>
      <c r="B183" s="27"/>
      <c r="C183" s="56"/>
      <c r="D183" s="56"/>
      <c r="E183" s="66"/>
      <c r="F183" s="66"/>
      <c r="G183" s="66"/>
      <c r="H183" s="66"/>
      <c r="I183" s="66"/>
      <c r="J183" s="66"/>
      <c r="K183" s="57"/>
      <c r="L183" s="57"/>
      <c r="M183" s="57"/>
      <c r="N183" s="57"/>
      <c r="O183" s="12"/>
    </row>
    <row r="184" spans="1:15" s="9" customFormat="1" x14ac:dyDescent="0.25">
      <c r="A184" s="21"/>
      <c r="B184" s="27"/>
      <c r="C184" s="56"/>
      <c r="D184" s="56"/>
      <c r="E184" s="66"/>
      <c r="F184" s="66"/>
      <c r="G184" s="66"/>
      <c r="H184" s="66"/>
      <c r="I184" s="66"/>
      <c r="J184" s="66"/>
      <c r="K184" s="57"/>
      <c r="L184" s="57"/>
      <c r="M184" s="57"/>
      <c r="N184" s="57"/>
      <c r="O184" s="12"/>
    </row>
    <row r="185" spans="1:15" s="9" customFormat="1" x14ac:dyDescent="0.25">
      <c r="A185" s="21"/>
      <c r="B185" s="27"/>
      <c r="C185" s="56"/>
      <c r="D185" s="56"/>
      <c r="E185" s="66"/>
      <c r="F185" s="66"/>
      <c r="G185" s="66"/>
      <c r="H185" s="66"/>
      <c r="I185" s="66"/>
      <c r="J185" s="66"/>
      <c r="K185" s="57"/>
      <c r="L185" s="57"/>
      <c r="M185" s="57"/>
      <c r="N185" s="57"/>
      <c r="O185" s="12"/>
    </row>
    <row r="186" spans="1:15" s="9" customFormat="1" x14ac:dyDescent="0.25">
      <c r="A186" s="21"/>
      <c r="B186" s="27"/>
      <c r="C186" s="56"/>
      <c r="D186" s="56"/>
      <c r="E186" s="66"/>
      <c r="F186" s="66"/>
      <c r="G186" s="66"/>
      <c r="H186" s="66"/>
      <c r="I186" s="66"/>
      <c r="J186" s="66"/>
      <c r="K186" s="57"/>
      <c r="L186" s="57"/>
      <c r="M186" s="57"/>
      <c r="N186" s="57"/>
      <c r="O186" s="12"/>
    </row>
    <row r="187" spans="1:15" s="9" customFormat="1" x14ac:dyDescent="0.25">
      <c r="A187" s="21"/>
      <c r="B187" s="27"/>
      <c r="C187" s="56"/>
      <c r="D187" s="56"/>
      <c r="E187" s="66"/>
      <c r="F187" s="66"/>
      <c r="G187" s="66"/>
      <c r="H187" s="66"/>
      <c r="I187" s="66"/>
      <c r="J187" s="66"/>
      <c r="K187" s="57"/>
      <c r="L187" s="57"/>
      <c r="M187" s="57"/>
      <c r="N187" s="57"/>
      <c r="O187" s="12"/>
    </row>
    <row r="188" spans="1:15" s="9" customFormat="1" x14ac:dyDescent="0.25">
      <c r="A188" s="21"/>
      <c r="B188" s="27"/>
      <c r="C188" s="56"/>
      <c r="D188" s="56"/>
      <c r="E188" s="66"/>
      <c r="F188" s="66"/>
      <c r="G188" s="66"/>
      <c r="H188" s="66"/>
      <c r="I188" s="66"/>
      <c r="J188" s="66"/>
      <c r="K188" s="57"/>
      <c r="L188" s="57"/>
      <c r="M188" s="57"/>
      <c r="N188" s="57"/>
      <c r="O188" s="12"/>
    </row>
    <row r="189" spans="1:15" s="9" customFormat="1" x14ac:dyDescent="0.25">
      <c r="A189" s="21"/>
      <c r="B189" s="27"/>
      <c r="C189" s="56"/>
      <c r="D189" s="56"/>
      <c r="E189" s="66"/>
      <c r="F189" s="66"/>
      <c r="G189" s="66"/>
      <c r="H189" s="66"/>
      <c r="I189" s="66"/>
      <c r="J189" s="66"/>
      <c r="K189" s="57"/>
      <c r="L189" s="57"/>
      <c r="M189" s="57"/>
      <c r="N189" s="57"/>
      <c r="O189" s="12"/>
    </row>
    <row r="190" spans="1:15" s="9" customFormat="1" x14ac:dyDescent="0.25">
      <c r="A190" s="21"/>
      <c r="B190" s="27"/>
      <c r="C190" s="56"/>
      <c r="D190" s="56"/>
      <c r="E190" s="66"/>
      <c r="F190" s="66"/>
      <c r="G190" s="66"/>
      <c r="H190" s="66"/>
      <c r="I190" s="66"/>
      <c r="J190" s="66"/>
      <c r="K190" s="57"/>
      <c r="L190" s="57"/>
      <c r="M190" s="57"/>
      <c r="N190" s="57"/>
      <c r="O190" s="12"/>
    </row>
    <row r="191" spans="1:15" s="9" customFormat="1" x14ac:dyDescent="0.25">
      <c r="A191" s="21"/>
      <c r="B191" s="27"/>
      <c r="C191" s="56"/>
      <c r="D191" s="56"/>
      <c r="E191" s="66"/>
      <c r="F191" s="66"/>
      <c r="G191" s="66"/>
      <c r="H191" s="66"/>
      <c r="I191" s="66"/>
      <c r="J191" s="66"/>
      <c r="K191" s="57"/>
      <c r="L191" s="57"/>
      <c r="M191" s="57"/>
      <c r="N191" s="57"/>
      <c r="O191" s="12"/>
    </row>
    <row r="192" spans="1:15" s="9" customFormat="1" x14ac:dyDescent="0.25">
      <c r="A192" s="21"/>
      <c r="B192" s="27"/>
      <c r="C192" s="56"/>
      <c r="D192" s="56"/>
      <c r="E192" s="66"/>
      <c r="F192" s="66"/>
      <c r="G192" s="66"/>
      <c r="H192" s="66"/>
      <c r="I192" s="66"/>
      <c r="J192" s="66"/>
      <c r="K192" s="57"/>
      <c r="L192" s="57"/>
      <c r="M192" s="57"/>
      <c r="N192" s="57"/>
      <c r="O192" s="12"/>
    </row>
    <row r="193" spans="1:15" s="9" customFormat="1" x14ac:dyDescent="0.25">
      <c r="A193" s="21"/>
      <c r="B193" s="27"/>
      <c r="C193" s="56"/>
      <c r="D193" s="56"/>
      <c r="E193" s="66"/>
      <c r="F193" s="66"/>
      <c r="G193" s="66"/>
      <c r="H193" s="66"/>
      <c r="I193" s="66"/>
      <c r="J193" s="66"/>
      <c r="K193" s="57"/>
      <c r="L193" s="57"/>
      <c r="M193" s="57"/>
      <c r="N193" s="57"/>
      <c r="O193" s="12"/>
    </row>
    <row r="194" spans="1:15" s="9" customFormat="1" x14ac:dyDescent="0.25">
      <c r="A194" s="21"/>
      <c r="B194" s="27"/>
      <c r="C194" s="56"/>
      <c r="D194" s="56"/>
      <c r="E194" s="66"/>
      <c r="F194" s="66"/>
      <c r="G194" s="66"/>
      <c r="H194" s="66"/>
      <c r="I194" s="66"/>
      <c r="J194" s="66"/>
      <c r="K194" s="57"/>
      <c r="L194" s="57"/>
      <c r="M194" s="57"/>
      <c r="N194" s="57"/>
      <c r="O194" s="12"/>
    </row>
    <row r="195" spans="1:15" s="9" customFormat="1" x14ac:dyDescent="0.25">
      <c r="A195" s="21"/>
      <c r="B195" s="27"/>
      <c r="C195" s="56"/>
      <c r="D195" s="56"/>
      <c r="E195" s="66"/>
      <c r="F195" s="66"/>
      <c r="G195" s="66"/>
      <c r="H195" s="66"/>
      <c r="I195" s="66"/>
      <c r="J195" s="66"/>
      <c r="K195" s="57"/>
      <c r="L195" s="57"/>
      <c r="M195" s="57"/>
      <c r="N195" s="57"/>
      <c r="O195" s="12"/>
    </row>
    <row r="196" spans="1:15" s="9" customFormat="1" x14ac:dyDescent="0.25">
      <c r="A196" s="21"/>
      <c r="B196" s="27"/>
      <c r="C196" s="56"/>
      <c r="D196" s="56"/>
      <c r="E196" s="66"/>
      <c r="F196" s="66"/>
      <c r="G196" s="66"/>
      <c r="H196" s="66"/>
      <c r="I196" s="66"/>
      <c r="J196" s="66"/>
      <c r="K196" s="57"/>
      <c r="L196" s="57"/>
      <c r="M196" s="57"/>
      <c r="N196" s="57"/>
      <c r="O196" s="12"/>
    </row>
    <row r="197" spans="1:15" s="9" customFormat="1" x14ac:dyDescent="0.25">
      <c r="A197" s="21"/>
      <c r="B197" s="27"/>
      <c r="C197" s="56"/>
      <c r="D197" s="56"/>
      <c r="E197" s="66"/>
      <c r="F197" s="66"/>
      <c r="G197" s="66"/>
      <c r="H197" s="66"/>
      <c r="I197" s="66"/>
      <c r="J197" s="66"/>
      <c r="K197" s="57"/>
      <c r="L197" s="57"/>
      <c r="M197" s="57"/>
      <c r="N197" s="57"/>
      <c r="O197" s="12"/>
    </row>
    <row r="198" spans="1:15" s="9" customFormat="1" x14ac:dyDescent="0.25">
      <c r="A198" s="21"/>
      <c r="B198" s="27"/>
      <c r="C198" s="56"/>
      <c r="D198" s="56"/>
      <c r="E198" s="66"/>
      <c r="F198" s="66"/>
      <c r="G198" s="66"/>
      <c r="H198" s="66"/>
      <c r="I198" s="66"/>
      <c r="J198" s="66"/>
      <c r="K198" s="57"/>
      <c r="L198" s="57"/>
      <c r="M198" s="57"/>
      <c r="N198" s="57"/>
      <c r="O198" s="12"/>
    </row>
    <row r="199" spans="1:15" s="9" customFormat="1" x14ac:dyDescent="0.25">
      <c r="A199" s="21"/>
      <c r="B199" s="27"/>
      <c r="C199" s="56"/>
      <c r="D199" s="56"/>
      <c r="E199" s="66"/>
      <c r="F199" s="66"/>
      <c r="G199" s="66"/>
      <c r="H199" s="66"/>
      <c r="I199" s="66"/>
      <c r="J199" s="66"/>
      <c r="K199" s="57"/>
      <c r="L199" s="57"/>
      <c r="M199" s="57"/>
      <c r="N199" s="57"/>
      <c r="O199" s="12"/>
    </row>
    <row r="200" spans="1:15" s="9" customFormat="1" x14ac:dyDescent="0.25">
      <c r="A200" s="21"/>
      <c r="B200" s="27"/>
      <c r="C200" s="56"/>
      <c r="D200" s="56"/>
      <c r="E200" s="66"/>
      <c r="F200" s="66"/>
      <c r="G200" s="66"/>
      <c r="H200" s="66"/>
      <c r="I200" s="66"/>
      <c r="J200" s="66"/>
      <c r="K200" s="57"/>
      <c r="L200" s="57"/>
      <c r="M200" s="57"/>
      <c r="N200" s="57"/>
      <c r="O200" s="12"/>
    </row>
    <row r="201" spans="1:15" s="9" customFormat="1" x14ac:dyDescent="0.25">
      <c r="A201" s="21"/>
      <c r="B201" s="27"/>
      <c r="C201" s="56"/>
      <c r="D201" s="56"/>
      <c r="E201" s="66"/>
      <c r="F201" s="66"/>
      <c r="G201" s="66"/>
      <c r="H201" s="66"/>
      <c r="I201" s="66"/>
      <c r="J201" s="66"/>
      <c r="K201" s="57"/>
      <c r="L201" s="57"/>
      <c r="M201" s="57"/>
      <c r="N201" s="57"/>
      <c r="O201" s="12"/>
    </row>
    <row r="202" spans="1:15" s="9" customFormat="1" x14ac:dyDescent="0.25">
      <c r="A202" s="21"/>
      <c r="B202" s="27"/>
      <c r="C202" s="56"/>
      <c r="D202" s="56"/>
      <c r="E202" s="66"/>
      <c r="F202" s="66"/>
      <c r="G202" s="66"/>
      <c r="H202" s="66"/>
      <c r="I202" s="66"/>
      <c r="J202" s="66"/>
      <c r="K202" s="57"/>
      <c r="L202" s="57"/>
      <c r="M202" s="57"/>
      <c r="N202" s="57"/>
      <c r="O202" s="12"/>
    </row>
    <row r="203" spans="1:15" s="9" customFormat="1" x14ac:dyDescent="0.25">
      <c r="A203" s="21"/>
      <c r="B203" s="27"/>
      <c r="C203" s="56"/>
      <c r="D203" s="56"/>
      <c r="E203" s="66"/>
      <c r="F203" s="66"/>
      <c r="G203" s="66"/>
      <c r="H203" s="66"/>
      <c r="I203" s="66"/>
      <c r="J203" s="66"/>
      <c r="K203" s="57"/>
      <c r="L203" s="57"/>
      <c r="M203" s="57"/>
      <c r="N203" s="57"/>
      <c r="O203" s="12"/>
    </row>
    <row r="204" spans="1:15" s="9" customFormat="1" x14ac:dyDescent="0.25">
      <c r="A204" s="21"/>
      <c r="B204" s="27"/>
      <c r="C204" s="56"/>
      <c r="D204" s="56"/>
      <c r="E204" s="66"/>
      <c r="F204" s="66"/>
      <c r="G204" s="66"/>
      <c r="H204" s="66"/>
      <c r="I204" s="66"/>
      <c r="J204" s="66"/>
      <c r="K204" s="57"/>
      <c r="L204" s="57"/>
      <c r="M204" s="57"/>
      <c r="N204" s="57"/>
      <c r="O204" s="12"/>
    </row>
    <row r="205" spans="1:15" s="9" customFormat="1" x14ac:dyDescent="0.25">
      <c r="A205" s="21"/>
      <c r="B205" s="27"/>
      <c r="C205" s="56"/>
      <c r="D205" s="56"/>
      <c r="E205" s="66"/>
      <c r="F205" s="66"/>
      <c r="G205" s="66"/>
      <c r="H205" s="66"/>
      <c r="I205" s="66"/>
      <c r="J205" s="66"/>
      <c r="K205" s="57"/>
      <c r="L205" s="57"/>
      <c r="M205" s="57"/>
      <c r="N205" s="57"/>
      <c r="O205" s="12"/>
    </row>
    <row r="206" spans="1:15" s="9" customFormat="1" x14ac:dyDescent="0.25">
      <c r="A206" s="21"/>
      <c r="B206" s="27"/>
      <c r="C206" s="56"/>
      <c r="D206" s="56"/>
      <c r="E206" s="66"/>
      <c r="F206" s="66"/>
      <c r="G206" s="66"/>
      <c r="H206" s="66"/>
      <c r="I206" s="66"/>
      <c r="J206" s="66"/>
      <c r="K206" s="57"/>
      <c r="L206" s="57"/>
      <c r="M206" s="57"/>
      <c r="N206" s="57"/>
      <c r="O206" s="12"/>
    </row>
    <row r="207" spans="1:15" s="9" customFormat="1" x14ac:dyDescent="0.25">
      <c r="A207" s="21"/>
      <c r="B207" s="27"/>
      <c r="C207" s="56"/>
      <c r="D207" s="56"/>
      <c r="E207" s="66"/>
      <c r="F207" s="66"/>
      <c r="G207" s="66"/>
      <c r="H207" s="66"/>
      <c r="I207" s="66"/>
      <c r="J207" s="66"/>
      <c r="K207" s="57"/>
      <c r="L207" s="57"/>
      <c r="M207" s="57"/>
      <c r="N207" s="57"/>
      <c r="O207" s="12"/>
    </row>
    <row r="208" spans="1:15" s="9" customFormat="1" x14ac:dyDescent="0.25">
      <c r="A208" s="21"/>
      <c r="B208" s="27"/>
      <c r="C208" s="56"/>
      <c r="D208" s="56"/>
      <c r="E208" s="66"/>
      <c r="F208" s="66"/>
      <c r="G208" s="66"/>
      <c r="H208" s="66"/>
      <c r="I208" s="66"/>
      <c r="J208" s="66"/>
      <c r="K208" s="57"/>
      <c r="L208" s="57"/>
      <c r="M208" s="57"/>
      <c r="N208" s="57"/>
      <c r="O208" s="12"/>
    </row>
    <row r="209" spans="1:15" s="9" customFormat="1" x14ac:dyDescent="0.25">
      <c r="A209" s="21"/>
      <c r="B209" s="27"/>
      <c r="C209" s="56"/>
      <c r="D209" s="56"/>
      <c r="E209" s="66"/>
      <c r="F209" s="66"/>
      <c r="G209" s="66"/>
      <c r="H209" s="66"/>
      <c r="I209" s="66"/>
      <c r="J209" s="66"/>
      <c r="K209" s="57"/>
      <c r="L209" s="57"/>
      <c r="M209" s="57"/>
      <c r="N209" s="57"/>
      <c r="O209" s="12"/>
    </row>
    <row r="210" spans="1:15" s="9" customFormat="1" x14ac:dyDescent="0.25">
      <c r="A210" s="21"/>
      <c r="B210" s="27"/>
      <c r="C210" s="56"/>
      <c r="D210" s="56"/>
      <c r="E210" s="66"/>
      <c r="F210" s="66"/>
      <c r="G210" s="66"/>
      <c r="H210" s="66"/>
      <c r="I210" s="66"/>
      <c r="J210" s="66"/>
      <c r="K210" s="57"/>
      <c r="L210" s="57"/>
      <c r="M210" s="57"/>
      <c r="N210" s="57"/>
      <c r="O210" s="12"/>
    </row>
    <row r="211" spans="1:15" s="9" customFormat="1" x14ac:dyDescent="0.25">
      <c r="A211" s="21"/>
      <c r="B211" s="27"/>
      <c r="C211" s="56"/>
      <c r="D211" s="56"/>
      <c r="E211" s="66"/>
      <c r="F211" s="66"/>
      <c r="G211" s="66"/>
      <c r="H211" s="66"/>
      <c r="I211" s="66"/>
      <c r="J211" s="66"/>
      <c r="K211" s="57"/>
      <c r="L211" s="57"/>
      <c r="M211" s="57"/>
      <c r="N211" s="57"/>
      <c r="O211" s="12"/>
    </row>
    <row r="212" spans="1:15" s="9" customFormat="1" x14ac:dyDescent="0.25">
      <c r="A212" s="21"/>
      <c r="B212" s="27"/>
      <c r="C212" s="56"/>
      <c r="D212" s="56"/>
      <c r="E212" s="66"/>
      <c r="F212" s="66"/>
      <c r="G212" s="66"/>
      <c r="H212" s="66"/>
      <c r="I212" s="66"/>
      <c r="J212" s="66"/>
      <c r="K212" s="57"/>
      <c r="L212" s="57"/>
      <c r="M212" s="57"/>
      <c r="N212" s="57"/>
      <c r="O212" s="12"/>
    </row>
    <row r="213" spans="1:15" s="9" customFormat="1" x14ac:dyDescent="0.25">
      <c r="A213" s="21"/>
      <c r="B213" s="27"/>
      <c r="C213" s="56"/>
      <c r="D213" s="56"/>
      <c r="E213" s="66"/>
      <c r="F213" s="66"/>
      <c r="G213" s="66"/>
      <c r="H213" s="66"/>
      <c r="I213" s="66"/>
      <c r="J213" s="66"/>
      <c r="K213" s="57"/>
      <c r="L213" s="57"/>
      <c r="M213" s="57"/>
      <c r="N213" s="57"/>
      <c r="O213" s="12"/>
    </row>
    <row r="214" spans="1:15" s="9" customFormat="1" x14ac:dyDescent="0.25">
      <c r="A214" s="21"/>
      <c r="B214" s="27"/>
      <c r="C214" s="56"/>
      <c r="D214" s="56"/>
      <c r="E214" s="66"/>
      <c r="F214" s="66"/>
      <c r="G214" s="66"/>
      <c r="H214" s="66"/>
      <c r="I214" s="66"/>
      <c r="J214" s="66"/>
      <c r="K214" s="57"/>
      <c r="L214" s="57"/>
      <c r="M214" s="57"/>
      <c r="N214" s="57"/>
      <c r="O214" s="12"/>
    </row>
    <row r="215" spans="1:15" s="9" customFormat="1" x14ac:dyDescent="0.25">
      <c r="A215" s="21"/>
      <c r="B215" s="27"/>
      <c r="C215" s="56"/>
      <c r="D215" s="56"/>
      <c r="E215" s="66"/>
      <c r="F215" s="66"/>
      <c r="G215" s="66"/>
      <c r="H215" s="66"/>
      <c r="I215" s="66"/>
      <c r="J215" s="66"/>
      <c r="K215" s="57"/>
      <c r="L215" s="57"/>
      <c r="M215" s="57"/>
      <c r="N215" s="57"/>
      <c r="O215" s="12"/>
    </row>
    <row r="216" spans="1:15" s="9" customFormat="1" x14ac:dyDescent="0.25">
      <c r="A216" s="21"/>
      <c r="B216" s="27"/>
      <c r="C216" s="56"/>
      <c r="D216" s="56"/>
      <c r="E216" s="66"/>
      <c r="F216" s="66"/>
      <c r="G216" s="66"/>
      <c r="H216" s="66"/>
      <c r="I216" s="66"/>
      <c r="J216" s="66"/>
      <c r="K216" s="57"/>
      <c r="L216" s="57"/>
      <c r="M216" s="57"/>
      <c r="N216" s="57"/>
      <c r="O216" s="12"/>
    </row>
    <row r="217" spans="1:15" s="9" customFormat="1" x14ac:dyDescent="0.25">
      <c r="A217" s="21"/>
      <c r="B217" s="27"/>
      <c r="C217" s="56"/>
      <c r="D217" s="56"/>
      <c r="E217" s="66"/>
      <c r="F217" s="66"/>
      <c r="G217" s="66"/>
      <c r="H217" s="66"/>
      <c r="I217" s="66"/>
      <c r="J217" s="66"/>
      <c r="K217" s="57"/>
      <c r="L217" s="57"/>
      <c r="M217" s="57"/>
      <c r="N217" s="57"/>
      <c r="O217" s="12"/>
    </row>
    <row r="218" spans="1:15" s="9" customFormat="1" x14ac:dyDescent="0.25">
      <c r="A218" s="21"/>
      <c r="B218" s="27"/>
      <c r="C218" s="56"/>
      <c r="D218" s="56"/>
      <c r="E218" s="66"/>
      <c r="F218" s="66"/>
      <c r="G218" s="66"/>
      <c r="H218" s="66"/>
      <c r="I218" s="66"/>
      <c r="J218" s="66"/>
      <c r="K218" s="57"/>
      <c r="L218" s="57"/>
      <c r="M218" s="57"/>
      <c r="N218" s="57"/>
      <c r="O218" s="12"/>
    </row>
    <row r="219" spans="1:15" s="9" customFormat="1" x14ac:dyDescent="0.25">
      <c r="A219" s="21"/>
      <c r="B219" s="27"/>
      <c r="C219" s="56"/>
      <c r="D219" s="56"/>
      <c r="E219" s="66"/>
      <c r="F219" s="66"/>
      <c r="G219" s="66"/>
      <c r="H219" s="66"/>
      <c r="I219" s="66"/>
      <c r="J219" s="66"/>
      <c r="K219" s="57"/>
      <c r="L219" s="57"/>
      <c r="M219" s="57"/>
      <c r="N219" s="57"/>
      <c r="O219" s="12"/>
    </row>
    <row r="220" spans="1:15" s="9" customFormat="1" x14ac:dyDescent="0.25">
      <c r="A220" s="21"/>
      <c r="B220" s="27"/>
      <c r="C220" s="56"/>
      <c r="D220" s="56"/>
      <c r="E220" s="66"/>
      <c r="F220" s="66"/>
      <c r="G220" s="66"/>
      <c r="H220" s="66"/>
      <c r="I220" s="66"/>
      <c r="J220" s="66"/>
      <c r="K220" s="57"/>
      <c r="L220" s="57"/>
      <c r="M220" s="57"/>
      <c r="N220" s="57"/>
      <c r="O220" s="12"/>
    </row>
    <row r="221" spans="1:15" s="9" customFormat="1" x14ac:dyDescent="0.25">
      <c r="A221" s="21"/>
      <c r="B221" s="27"/>
      <c r="C221" s="56"/>
      <c r="D221" s="56"/>
      <c r="E221" s="66"/>
      <c r="F221" s="66"/>
      <c r="G221" s="66"/>
      <c r="H221" s="66"/>
      <c r="I221" s="66"/>
      <c r="J221" s="66"/>
      <c r="K221" s="57"/>
      <c r="L221" s="57"/>
      <c r="M221" s="57"/>
      <c r="N221" s="57"/>
      <c r="O221" s="12"/>
    </row>
    <row r="222" spans="1:15" s="9" customFormat="1" x14ac:dyDescent="0.25">
      <c r="A222" s="21"/>
      <c r="B222" s="27"/>
      <c r="C222" s="56"/>
      <c r="D222" s="56"/>
      <c r="E222" s="66"/>
      <c r="F222" s="66"/>
      <c r="G222" s="66"/>
      <c r="H222" s="66"/>
      <c r="I222" s="66"/>
      <c r="J222" s="66"/>
      <c r="K222" s="57"/>
      <c r="L222" s="57"/>
      <c r="M222" s="57"/>
      <c r="N222" s="57"/>
      <c r="O222" s="12"/>
    </row>
    <row r="223" spans="1:15" s="9" customFormat="1" x14ac:dyDescent="0.25">
      <c r="A223" s="21"/>
      <c r="B223" s="27"/>
      <c r="C223" s="56"/>
      <c r="D223" s="56"/>
      <c r="E223" s="66"/>
      <c r="F223" s="66"/>
      <c r="G223" s="66"/>
      <c r="H223" s="66"/>
      <c r="I223" s="66"/>
      <c r="J223" s="66"/>
      <c r="K223" s="57"/>
      <c r="L223" s="57"/>
      <c r="M223" s="57"/>
      <c r="N223" s="57"/>
      <c r="O223" s="12"/>
    </row>
    <row r="224" spans="1:15" s="9" customFormat="1" x14ac:dyDescent="0.25">
      <c r="A224" s="21"/>
      <c r="B224" s="27"/>
      <c r="C224" s="56"/>
      <c r="D224" s="56"/>
      <c r="E224" s="66"/>
      <c r="F224" s="66"/>
      <c r="G224" s="66"/>
      <c r="H224" s="66"/>
      <c r="I224" s="66"/>
      <c r="J224" s="66"/>
      <c r="K224" s="57"/>
      <c r="L224" s="57"/>
      <c r="M224" s="57"/>
      <c r="N224" s="57"/>
      <c r="O224" s="12"/>
    </row>
    <row r="225" spans="1:15" s="9" customFormat="1" x14ac:dyDescent="0.25">
      <c r="A225" s="21"/>
      <c r="B225" s="27"/>
      <c r="C225" s="56"/>
      <c r="D225" s="56"/>
      <c r="E225" s="66"/>
      <c r="F225" s="66"/>
      <c r="G225" s="66"/>
      <c r="H225" s="66"/>
      <c r="I225" s="66"/>
      <c r="J225" s="66"/>
      <c r="K225" s="57"/>
      <c r="L225" s="57"/>
      <c r="M225" s="57"/>
      <c r="N225" s="57"/>
      <c r="O225" s="12"/>
    </row>
    <row r="226" spans="1:15" s="9" customFormat="1" x14ac:dyDescent="0.25">
      <c r="A226" s="21"/>
      <c r="B226" s="27"/>
      <c r="C226" s="56"/>
      <c r="D226" s="56"/>
      <c r="E226" s="66"/>
      <c r="F226" s="66"/>
      <c r="G226" s="66"/>
      <c r="H226" s="66"/>
      <c r="I226" s="66"/>
      <c r="J226" s="66"/>
      <c r="K226" s="57"/>
      <c r="L226" s="57"/>
      <c r="M226" s="57"/>
      <c r="N226" s="57"/>
      <c r="O226" s="12"/>
    </row>
    <row r="227" spans="1:15" s="9" customFormat="1" x14ac:dyDescent="0.25">
      <c r="A227" s="21"/>
      <c r="B227" s="27"/>
      <c r="C227" s="56"/>
      <c r="D227" s="56"/>
      <c r="E227" s="66"/>
      <c r="F227" s="66"/>
      <c r="G227" s="66"/>
      <c r="H227" s="66"/>
      <c r="I227" s="66"/>
      <c r="J227" s="66"/>
      <c r="K227" s="57"/>
      <c r="L227" s="57"/>
      <c r="M227" s="57"/>
      <c r="N227" s="57"/>
      <c r="O227" s="12"/>
    </row>
    <row r="228" spans="1:15" s="9" customFormat="1" x14ac:dyDescent="0.25">
      <c r="A228" s="21"/>
      <c r="B228" s="27"/>
      <c r="C228" s="56"/>
      <c r="D228" s="56"/>
      <c r="E228" s="66"/>
      <c r="F228" s="66"/>
      <c r="G228" s="66"/>
      <c r="H228" s="66"/>
      <c r="I228" s="66"/>
      <c r="J228" s="66"/>
      <c r="K228" s="57"/>
      <c r="L228" s="57"/>
      <c r="M228" s="57"/>
      <c r="N228" s="57"/>
      <c r="O228" s="12"/>
    </row>
    <row r="229" spans="1:15" s="9" customFormat="1" x14ac:dyDescent="0.25">
      <c r="A229" s="21"/>
      <c r="B229" s="27"/>
      <c r="C229" s="56"/>
      <c r="D229" s="56"/>
      <c r="E229" s="66"/>
      <c r="F229" s="66"/>
      <c r="G229" s="66"/>
      <c r="H229" s="66"/>
      <c r="I229" s="66"/>
      <c r="J229" s="66"/>
      <c r="K229" s="57"/>
      <c r="L229" s="57"/>
      <c r="M229" s="57"/>
      <c r="N229" s="57"/>
      <c r="O229" s="12"/>
    </row>
    <row r="230" spans="1:15" s="9" customFormat="1" x14ac:dyDescent="0.25">
      <c r="A230" s="21"/>
      <c r="B230" s="27"/>
      <c r="C230" s="56"/>
      <c r="D230" s="56"/>
      <c r="E230" s="66"/>
      <c r="F230" s="66"/>
      <c r="G230" s="66"/>
      <c r="H230" s="66"/>
      <c r="I230" s="66"/>
      <c r="J230" s="66"/>
      <c r="K230" s="57"/>
      <c r="L230" s="57"/>
      <c r="M230" s="57"/>
      <c r="N230" s="57"/>
      <c r="O230" s="12"/>
    </row>
    <row r="231" spans="1:15" s="9" customFormat="1" x14ac:dyDescent="0.25">
      <c r="A231" s="21"/>
      <c r="B231" s="27"/>
      <c r="C231" s="56"/>
      <c r="D231" s="56"/>
      <c r="E231" s="66"/>
      <c r="F231" s="66"/>
      <c r="G231" s="66"/>
      <c r="H231" s="66"/>
      <c r="I231" s="66"/>
      <c r="J231" s="66"/>
      <c r="K231" s="57"/>
      <c r="L231" s="57"/>
      <c r="M231" s="57"/>
      <c r="N231" s="57"/>
      <c r="O231" s="12"/>
    </row>
    <row r="232" spans="1:15" s="9" customFormat="1" x14ac:dyDescent="0.25">
      <c r="A232" s="21"/>
      <c r="B232" s="27"/>
      <c r="C232" s="56"/>
      <c r="D232" s="56"/>
      <c r="E232" s="66"/>
      <c r="F232" s="66"/>
      <c r="G232" s="66"/>
      <c r="H232" s="66"/>
      <c r="I232" s="66"/>
      <c r="J232" s="66"/>
      <c r="K232" s="57"/>
      <c r="L232" s="57"/>
      <c r="M232" s="57"/>
      <c r="N232" s="57"/>
      <c r="O232" s="12"/>
    </row>
    <row r="233" spans="1:15" s="9" customFormat="1" x14ac:dyDescent="0.25">
      <c r="A233" s="21"/>
      <c r="B233" s="27"/>
      <c r="C233" s="56"/>
      <c r="D233" s="56"/>
      <c r="E233" s="66"/>
      <c r="F233" s="66"/>
      <c r="G233" s="66"/>
      <c r="H233" s="66"/>
      <c r="I233" s="66"/>
      <c r="J233" s="66"/>
      <c r="K233" s="57"/>
      <c r="L233" s="57"/>
      <c r="M233" s="57"/>
      <c r="N233" s="57"/>
      <c r="O233" s="12"/>
    </row>
    <row r="234" spans="1:15" s="9" customFormat="1" x14ac:dyDescent="0.25">
      <c r="A234" s="21"/>
      <c r="B234" s="27"/>
      <c r="C234" s="56"/>
      <c r="D234" s="56"/>
      <c r="E234" s="66"/>
      <c r="F234" s="66"/>
      <c r="G234" s="66"/>
      <c r="H234" s="66"/>
      <c r="I234" s="66"/>
      <c r="J234" s="66"/>
      <c r="K234" s="57"/>
      <c r="L234" s="57"/>
      <c r="M234" s="57"/>
      <c r="N234" s="57"/>
      <c r="O234" s="12"/>
    </row>
    <row r="235" spans="1:15" s="9" customFormat="1" x14ac:dyDescent="0.25">
      <c r="A235" s="21"/>
      <c r="B235" s="27"/>
      <c r="C235" s="56"/>
      <c r="D235" s="56"/>
      <c r="E235" s="66"/>
      <c r="F235" s="66"/>
      <c r="G235" s="66"/>
      <c r="H235" s="66"/>
      <c r="I235" s="66"/>
      <c r="J235" s="66"/>
      <c r="K235" s="57"/>
      <c r="L235" s="57"/>
      <c r="M235" s="57"/>
      <c r="N235" s="57"/>
      <c r="O235" s="12"/>
    </row>
    <row r="236" spans="1:15" s="9" customFormat="1" x14ac:dyDescent="0.25">
      <c r="A236" s="21"/>
      <c r="B236" s="27"/>
      <c r="C236" s="56"/>
      <c r="D236" s="56"/>
      <c r="E236" s="66"/>
      <c r="F236" s="66"/>
      <c r="G236" s="66"/>
      <c r="H236" s="66"/>
      <c r="I236" s="66"/>
      <c r="J236" s="66"/>
      <c r="K236" s="57"/>
      <c r="L236" s="57"/>
      <c r="M236" s="57"/>
      <c r="N236" s="57"/>
      <c r="O236" s="12"/>
    </row>
    <row r="237" spans="1:15" s="9" customFormat="1" x14ac:dyDescent="0.25">
      <c r="A237" s="21"/>
      <c r="B237" s="27"/>
      <c r="C237" s="56"/>
      <c r="D237" s="56"/>
      <c r="E237" s="66"/>
      <c r="F237" s="66"/>
      <c r="G237" s="66"/>
      <c r="H237" s="66"/>
      <c r="I237" s="66"/>
      <c r="J237" s="66"/>
      <c r="K237" s="57"/>
      <c r="L237" s="57"/>
      <c r="M237" s="57"/>
      <c r="N237" s="57"/>
      <c r="O237" s="12"/>
    </row>
    <row r="238" spans="1:15" s="9" customFormat="1" x14ac:dyDescent="0.25">
      <c r="A238" s="21"/>
      <c r="B238" s="27"/>
      <c r="C238" s="56"/>
      <c r="D238" s="56"/>
      <c r="E238" s="66"/>
      <c r="F238" s="66"/>
      <c r="G238" s="66"/>
      <c r="H238" s="66"/>
      <c r="I238" s="66"/>
      <c r="J238" s="66"/>
      <c r="K238" s="57"/>
      <c r="L238" s="57"/>
      <c r="M238" s="57"/>
      <c r="N238" s="57"/>
      <c r="O238" s="12"/>
    </row>
    <row r="239" spans="1:15" s="9" customFormat="1" x14ac:dyDescent="0.25">
      <c r="A239" s="21"/>
      <c r="B239" s="27"/>
      <c r="C239" s="56"/>
      <c r="D239" s="56"/>
      <c r="E239" s="66"/>
      <c r="F239" s="66"/>
      <c r="G239" s="66"/>
      <c r="H239" s="66"/>
      <c r="I239" s="66"/>
      <c r="J239" s="66"/>
      <c r="K239" s="57"/>
      <c r="L239" s="57"/>
      <c r="M239" s="57"/>
      <c r="N239" s="57"/>
      <c r="O239" s="12"/>
    </row>
    <row r="240" spans="1:15" s="9" customFormat="1" x14ac:dyDescent="0.25">
      <c r="A240" s="21"/>
      <c r="B240" s="27"/>
      <c r="C240" s="56"/>
      <c r="D240" s="56"/>
      <c r="E240" s="66"/>
      <c r="F240" s="66"/>
      <c r="G240" s="66"/>
      <c r="H240" s="66"/>
      <c r="I240" s="66"/>
      <c r="J240" s="66"/>
      <c r="K240" s="57"/>
      <c r="L240" s="57"/>
      <c r="M240" s="57"/>
      <c r="N240" s="57"/>
      <c r="O240" s="12"/>
    </row>
    <row r="241" spans="1:15" s="9" customFormat="1" x14ac:dyDescent="0.25">
      <c r="A241" s="21"/>
      <c r="B241" s="27"/>
      <c r="C241" s="56"/>
      <c r="D241" s="56"/>
      <c r="E241" s="66"/>
      <c r="F241" s="66"/>
      <c r="G241" s="66"/>
      <c r="H241" s="66"/>
      <c r="I241" s="66"/>
      <c r="J241" s="66"/>
      <c r="K241" s="57"/>
      <c r="L241" s="57"/>
      <c r="M241" s="57"/>
      <c r="N241" s="57"/>
      <c r="O241" s="12"/>
    </row>
    <row r="242" spans="1:15" s="9" customFormat="1" x14ac:dyDescent="0.25">
      <c r="A242" s="21"/>
      <c r="B242" s="27"/>
      <c r="C242" s="56"/>
      <c r="D242" s="56"/>
      <c r="E242" s="66"/>
      <c r="F242" s="66"/>
      <c r="G242" s="66"/>
      <c r="H242" s="66"/>
      <c r="I242" s="66"/>
      <c r="J242" s="66"/>
      <c r="K242" s="57"/>
      <c r="L242" s="57"/>
      <c r="M242" s="57"/>
      <c r="N242" s="57"/>
      <c r="O242" s="12"/>
    </row>
    <row r="243" spans="1:15" s="9" customFormat="1" x14ac:dyDescent="0.25">
      <c r="A243" s="21"/>
      <c r="B243" s="27"/>
      <c r="C243" s="56"/>
      <c r="D243" s="56"/>
      <c r="E243" s="66"/>
      <c r="F243" s="66"/>
      <c r="G243" s="66"/>
      <c r="H243" s="66"/>
      <c r="I243" s="66"/>
      <c r="J243" s="66"/>
      <c r="K243" s="57"/>
      <c r="L243" s="57"/>
      <c r="M243" s="57"/>
      <c r="N243" s="57"/>
      <c r="O243" s="12"/>
    </row>
    <row r="244" spans="1:15" s="9" customFormat="1" x14ac:dyDescent="0.25">
      <c r="A244" s="21"/>
      <c r="B244" s="27"/>
      <c r="C244" s="56"/>
      <c r="D244" s="56"/>
      <c r="E244" s="66"/>
      <c r="F244" s="66"/>
      <c r="G244" s="66"/>
      <c r="H244" s="66"/>
      <c r="I244" s="66"/>
      <c r="J244" s="66"/>
      <c r="K244" s="57"/>
      <c r="L244" s="57"/>
      <c r="M244" s="57"/>
      <c r="N244" s="57"/>
      <c r="O244" s="12"/>
    </row>
    <row r="245" spans="1:15" s="9" customFormat="1" x14ac:dyDescent="0.25">
      <c r="A245" s="21"/>
      <c r="B245" s="27"/>
      <c r="C245" s="56"/>
      <c r="D245" s="56"/>
      <c r="E245" s="66"/>
      <c r="F245" s="66"/>
      <c r="G245" s="66"/>
      <c r="H245" s="66"/>
      <c r="I245" s="66"/>
      <c r="J245" s="66"/>
      <c r="K245" s="57"/>
      <c r="L245" s="57"/>
      <c r="M245" s="57"/>
      <c r="N245" s="57"/>
      <c r="O245" s="12"/>
    </row>
    <row r="246" spans="1:15" s="9" customFormat="1" x14ac:dyDescent="0.25">
      <c r="A246" s="21"/>
      <c r="B246" s="27"/>
      <c r="C246" s="56"/>
      <c r="D246" s="56"/>
      <c r="E246" s="66"/>
      <c r="F246" s="66"/>
      <c r="G246" s="66"/>
      <c r="H246" s="66"/>
      <c r="I246" s="66"/>
      <c r="J246" s="66"/>
      <c r="K246" s="57"/>
      <c r="L246" s="57"/>
      <c r="M246" s="57"/>
      <c r="N246" s="57"/>
      <c r="O246" s="12"/>
    </row>
    <row r="247" spans="1:15" s="9" customFormat="1" x14ac:dyDescent="0.25">
      <c r="A247" s="21"/>
      <c r="B247" s="27"/>
      <c r="C247" s="56"/>
      <c r="D247" s="56"/>
      <c r="E247" s="66"/>
      <c r="F247" s="66"/>
      <c r="G247" s="66"/>
      <c r="H247" s="66"/>
      <c r="I247" s="66"/>
      <c r="J247" s="66"/>
      <c r="K247" s="57"/>
      <c r="L247" s="57"/>
      <c r="M247" s="57"/>
      <c r="N247" s="57"/>
      <c r="O247" s="12"/>
    </row>
    <row r="248" spans="1:15" s="9" customFormat="1" x14ac:dyDescent="0.25">
      <c r="A248" s="21"/>
      <c r="B248" s="27"/>
      <c r="C248" s="56"/>
      <c r="D248" s="56"/>
      <c r="E248" s="66"/>
      <c r="F248" s="66"/>
      <c r="G248" s="66"/>
      <c r="H248" s="66"/>
      <c r="I248" s="66"/>
      <c r="J248" s="66"/>
      <c r="K248" s="57"/>
      <c r="L248" s="57"/>
      <c r="M248" s="57"/>
      <c r="N248" s="57"/>
      <c r="O248" s="12"/>
    </row>
    <row r="249" spans="1:15" s="9" customFormat="1" x14ac:dyDescent="0.25">
      <c r="A249" s="21"/>
      <c r="B249" s="27"/>
      <c r="C249" s="56"/>
      <c r="D249" s="56"/>
      <c r="E249" s="66"/>
      <c r="F249" s="66"/>
      <c r="G249" s="66"/>
      <c r="H249" s="66"/>
      <c r="I249" s="66"/>
      <c r="J249" s="66"/>
      <c r="K249" s="57"/>
      <c r="L249" s="57"/>
      <c r="M249" s="57"/>
      <c r="N249" s="57"/>
      <c r="O249" s="12"/>
    </row>
    <row r="250" spans="1:15" s="9" customFormat="1" x14ac:dyDescent="0.25">
      <c r="A250" s="21"/>
      <c r="B250" s="27"/>
      <c r="C250" s="56"/>
      <c r="D250" s="56"/>
      <c r="E250" s="66"/>
      <c r="F250" s="66"/>
      <c r="G250" s="66"/>
      <c r="H250" s="66"/>
      <c r="I250" s="66"/>
      <c r="J250" s="66"/>
      <c r="K250" s="57"/>
      <c r="L250" s="57"/>
      <c r="M250" s="57"/>
      <c r="N250" s="57"/>
      <c r="O250" s="12"/>
    </row>
    <row r="251" spans="1:15" s="9" customFormat="1" x14ac:dyDescent="0.25">
      <c r="A251" s="21"/>
      <c r="B251" s="27"/>
      <c r="C251" s="56"/>
      <c r="D251" s="56"/>
      <c r="E251" s="66"/>
      <c r="F251" s="66"/>
      <c r="G251" s="66"/>
      <c r="H251" s="66"/>
      <c r="I251" s="66"/>
      <c r="J251" s="66"/>
      <c r="K251" s="57"/>
      <c r="L251" s="57"/>
      <c r="M251" s="57"/>
      <c r="N251" s="57"/>
      <c r="O251" s="12"/>
    </row>
    <row r="252" spans="1:15" s="9" customFormat="1" x14ac:dyDescent="0.25">
      <c r="A252" s="21"/>
      <c r="B252" s="27"/>
      <c r="C252" s="56"/>
      <c r="D252" s="56"/>
      <c r="E252" s="66"/>
      <c r="F252" s="66"/>
      <c r="G252" s="66"/>
      <c r="H252" s="66"/>
      <c r="I252" s="66"/>
      <c r="J252" s="66"/>
      <c r="K252" s="57"/>
      <c r="L252" s="57"/>
      <c r="M252" s="57"/>
      <c r="N252" s="57"/>
      <c r="O252" s="12"/>
    </row>
    <row r="253" spans="1:15" s="9" customFormat="1" x14ac:dyDescent="0.25">
      <c r="A253" s="21"/>
      <c r="B253" s="27"/>
      <c r="C253" s="56"/>
      <c r="D253" s="56"/>
      <c r="E253" s="66"/>
      <c r="F253" s="66"/>
      <c r="G253" s="66"/>
      <c r="H253" s="66"/>
      <c r="I253" s="66"/>
      <c r="J253" s="66"/>
      <c r="K253" s="57"/>
      <c r="L253" s="57"/>
      <c r="M253" s="57"/>
      <c r="N253" s="57"/>
      <c r="O253" s="12"/>
    </row>
    <row r="254" spans="1:15" s="9" customFormat="1" x14ac:dyDescent="0.25">
      <c r="A254" s="21"/>
      <c r="B254" s="27"/>
      <c r="C254" s="56"/>
      <c r="D254" s="56"/>
      <c r="E254" s="66"/>
      <c r="F254" s="66"/>
      <c r="G254" s="66"/>
      <c r="H254" s="66"/>
      <c r="I254" s="66"/>
      <c r="J254" s="66"/>
      <c r="K254" s="57"/>
      <c r="L254" s="57"/>
      <c r="M254" s="57"/>
      <c r="N254" s="57"/>
      <c r="O254" s="12"/>
    </row>
    <row r="255" spans="1:15" s="9" customFormat="1" x14ac:dyDescent="0.25">
      <c r="A255" s="21"/>
      <c r="B255" s="27"/>
      <c r="C255" s="56"/>
      <c r="D255" s="56"/>
      <c r="E255" s="66"/>
      <c r="F255" s="66"/>
      <c r="G255" s="66"/>
      <c r="H255" s="66"/>
      <c r="I255" s="66"/>
      <c r="J255" s="66"/>
      <c r="K255" s="57"/>
      <c r="L255" s="57"/>
      <c r="M255" s="57"/>
      <c r="N255" s="57"/>
      <c r="O255" s="12"/>
    </row>
    <row r="256" spans="1:15" s="9" customFormat="1" x14ac:dyDescent="0.25">
      <c r="A256" s="21"/>
      <c r="B256" s="27"/>
      <c r="C256" s="56"/>
      <c r="D256" s="56"/>
      <c r="E256" s="66"/>
      <c r="F256" s="66"/>
      <c r="G256" s="66"/>
      <c r="H256" s="66"/>
      <c r="I256" s="66"/>
      <c r="J256" s="66"/>
      <c r="K256" s="57"/>
      <c r="L256" s="57"/>
      <c r="M256" s="57"/>
      <c r="N256" s="57"/>
      <c r="O256" s="12"/>
    </row>
    <row r="257" spans="1:15" s="9" customFormat="1" x14ac:dyDescent="0.25">
      <c r="A257" s="21"/>
      <c r="B257" s="27"/>
      <c r="C257" s="56"/>
      <c r="D257" s="56"/>
      <c r="E257" s="66"/>
      <c r="F257" s="66"/>
      <c r="G257" s="66"/>
      <c r="H257" s="66"/>
      <c r="I257" s="66"/>
      <c r="J257" s="66"/>
      <c r="K257" s="57"/>
      <c r="L257" s="57"/>
      <c r="M257" s="57"/>
      <c r="N257" s="57"/>
      <c r="O257" s="12"/>
    </row>
    <row r="258" spans="1:15" s="9" customFormat="1" x14ac:dyDescent="0.25">
      <c r="A258" s="21"/>
      <c r="B258" s="27"/>
      <c r="C258" s="56"/>
      <c r="D258" s="56"/>
      <c r="E258" s="66"/>
      <c r="F258" s="66"/>
      <c r="G258" s="66"/>
      <c r="H258" s="66"/>
      <c r="I258" s="66"/>
      <c r="J258" s="66"/>
      <c r="K258" s="57"/>
      <c r="L258" s="57"/>
      <c r="M258" s="57"/>
      <c r="N258" s="57"/>
      <c r="O258" s="12"/>
    </row>
    <row r="259" spans="1:15" s="9" customFormat="1" x14ac:dyDescent="0.25">
      <c r="A259" s="21"/>
      <c r="B259" s="27"/>
      <c r="C259" s="56"/>
      <c r="D259" s="56"/>
      <c r="E259" s="66"/>
      <c r="F259" s="66"/>
      <c r="G259" s="66"/>
      <c r="H259" s="66"/>
      <c r="I259" s="66"/>
      <c r="J259" s="66"/>
      <c r="K259" s="57"/>
      <c r="L259" s="57"/>
      <c r="M259" s="57"/>
      <c r="N259" s="57"/>
      <c r="O259" s="12"/>
    </row>
    <row r="260" spans="1:15" s="9" customFormat="1" x14ac:dyDescent="0.25">
      <c r="A260" s="21"/>
      <c r="B260" s="27"/>
      <c r="C260" s="56"/>
      <c r="D260" s="56"/>
      <c r="E260" s="66"/>
      <c r="F260" s="66"/>
      <c r="G260" s="66"/>
      <c r="H260" s="66"/>
      <c r="I260" s="66"/>
      <c r="J260" s="66"/>
      <c r="K260" s="57"/>
      <c r="L260" s="57"/>
      <c r="M260" s="57"/>
      <c r="N260" s="57"/>
      <c r="O260" s="12"/>
    </row>
    <row r="261" spans="1:15" s="9" customFormat="1" x14ac:dyDescent="0.25">
      <c r="A261" s="21"/>
      <c r="B261" s="27"/>
      <c r="C261" s="56"/>
      <c r="D261" s="56"/>
      <c r="E261" s="66"/>
      <c r="F261" s="66"/>
      <c r="G261" s="66"/>
      <c r="H261" s="66"/>
      <c r="I261" s="66"/>
      <c r="J261" s="66"/>
      <c r="K261" s="57"/>
      <c r="L261" s="57"/>
      <c r="M261" s="57"/>
      <c r="N261" s="57"/>
      <c r="O261" s="12"/>
    </row>
    <row r="262" spans="1:15" s="9" customFormat="1" x14ac:dyDescent="0.25">
      <c r="A262" s="21"/>
      <c r="B262" s="27"/>
      <c r="C262" s="56"/>
      <c r="D262" s="56"/>
      <c r="E262" s="66"/>
      <c r="F262" s="66"/>
      <c r="G262" s="66"/>
      <c r="H262" s="66"/>
      <c r="I262" s="66"/>
      <c r="J262" s="66"/>
      <c r="K262" s="57"/>
      <c r="L262" s="57"/>
      <c r="M262" s="57"/>
      <c r="N262" s="57"/>
      <c r="O262" s="12"/>
    </row>
    <row r="263" spans="1:15" s="9" customFormat="1" x14ac:dyDescent="0.25">
      <c r="A263" s="21"/>
      <c r="B263" s="27"/>
      <c r="C263" s="56"/>
      <c r="D263" s="56"/>
      <c r="E263" s="66"/>
      <c r="F263" s="66"/>
      <c r="G263" s="66"/>
      <c r="H263" s="66"/>
      <c r="I263" s="66"/>
      <c r="J263" s="66"/>
      <c r="K263" s="57"/>
      <c r="L263" s="57"/>
      <c r="M263" s="57"/>
      <c r="N263" s="57"/>
      <c r="O263" s="12"/>
    </row>
    <row r="264" spans="1:15" s="9" customFormat="1" x14ac:dyDescent="0.25">
      <c r="A264" s="21"/>
      <c r="B264" s="27"/>
      <c r="C264" s="56"/>
      <c r="D264" s="56"/>
      <c r="E264" s="66"/>
      <c r="F264" s="66"/>
      <c r="G264" s="66"/>
      <c r="H264" s="66"/>
      <c r="I264" s="66"/>
      <c r="J264" s="66"/>
      <c r="K264" s="57"/>
      <c r="L264" s="57"/>
      <c r="M264" s="57"/>
      <c r="N264" s="57"/>
      <c r="O264" s="12"/>
    </row>
    <row r="265" spans="1:15" s="9" customFormat="1" x14ac:dyDescent="0.25">
      <c r="A265" s="21"/>
      <c r="B265" s="27"/>
      <c r="C265" s="56"/>
      <c r="D265" s="56"/>
      <c r="E265" s="66"/>
      <c r="F265" s="66"/>
      <c r="G265" s="66"/>
      <c r="H265" s="66"/>
      <c r="I265" s="66"/>
      <c r="J265" s="66"/>
      <c r="K265" s="57"/>
      <c r="L265" s="57"/>
      <c r="M265" s="57"/>
      <c r="N265" s="57"/>
      <c r="O265" s="12"/>
    </row>
    <row r="266" spans="1:15" s="9" customFormat="1" x14ac:dyDescent="0.25">
      <c r="A266" s="21"/>
      <c r="B266" s="27"/>
      <c r="C266" s="56"/>
      <c r="D266" s="56"/>
      <c r="E266" s="66"/>
      <c r="F266" s="66"/>
      <c r="G266" s="66"/>
      <c r="H266" s="66"/>
      <c r="I266" s="66"/>
      <c r="J266" s="66"/>
      <c r="K266" s="57"/>
      <c r="L266" s="57"/>
      <c r="M266" s="57"/>
      <c r="N266" s="57"/>
      <c r="O266" s="12"/>
    </row>
    <row r="267" spans="1:15" s="9" customFormat="1" x14ac:dyDescent="0.25">
      <c r="A267" s="21"/>
      <c r="B267" s="27"/>
      <c r="C267" s="56"/>
      <c r="D267" s="56"/>
      <c r="E267" s="66"/>
      <c r="F267" s="66"/>
      <c r="G267" s="66"/>
      <c r="H267" s="66"/>
      <c r="I267" s="66"/>
      <c r="J267" s="66"/>
      <c r="K267" s="57"/>
      <c r="L267" s="57"/>
      <c r="M267" s="57"/>
      <c r="N267" s="57"/>
      <c r="O267" s="12"/>
    </row>
    <row r="268" spans="1:15" s="9" customFormat="1" x14ac:dyDescent="0.25">
      <c r="A268" s="21"/>
      <c r="B268" s="27"/>
      <c r="C268" s="56"/>
      <c r="D268" s="56"/>
      <c r="E268" s="66"/>
      <c r="F268" s="66"/>
      <c r="G268" s="66"/>
      <c r="H268" s="66"/>
      <c r="I268" s="66"/>
      <c r="J268" s="66"/>
      <c r="K268" s="57"/>
      <c r="L268" s="57"/>
      <c r="M268" s="57"/>
      <c r="N268" s="57"/>
      <c r="O268" s="12"/>
    </row>
    <row r="269" spans="1:15" s="9" customFormat="1" x14ac:dyDescent="0.25">
      <c r="A269" s="21"/>
      <c r="B269" s="27"/>
      <c r="C269" s="56"/>
      <c r="D269" s="56"/>
      <c r="E269" s="66"/>
      <c r="F269" s="66"/>
      <c r="G269" s="66"/>
      <c r="H269" s="66"/>
      <c r="I269" s="66"/>
      <c r="J269" s="66"/>
      <c r="K269" s="57"/>
      <c r="L269" s="57"/>
      <c r="M269" s="57"/>
      <c r="N269" s="57"/>
      <c r="O269" s="12"/>
    </row>
    <row r="270" spans="1:15" s="9" customFormat="1" x14ac:dyDescent="0.25">
      <c r="A270" s="21"/>
      <c r="B270" s="27"/>
      <c r="C270" s="56"/>
      <c r="D270" s="56"/>
      <c r="E270" s="66"/>
      <c r="F270" s="66"/>
      <c r="G270" s="66"/>
      <c r="H270" s="66"/>
      <c r="I270" s="66"/>
      <c r="J270" s="66"/>
      <c r="K270" s="57"/>
      <c r="L270" s="57"/>
      <c r="M270" s="57"/>
      <c r="N270" s="57"/>
      <c r="O270" s="12"/>
    </row>
    <row r="271" spans="1:15" s="9" customFormat="1" x14ac:dyDescent="0.25">
      <c r="A271" s="21"/>
      <c r="B271" s="27"/>
      <c r="C271" s="56"/>
      <c r="D271" s="56"/>
      <c r="E271" s="66"/>
      <c r="F271" s="66"/>
      <c r="G271" s="66"/>
      <c r="H271" s="66"/>
      <c r="I271" s="66"/>
      <c r="J271" s="66"/>
      <c r="K271" s="57"/>
      <c r="L271" s="57"/>
      <c r="M271" s="57"/>
      <c r="N271" s="57"/>
      <c r="O271" s="12"/>
    </row>
    <row r="272" spans="1:15" s="9" customFormat="1" x14ac:dyDescent="0.25">
      <c r="A272" s="21"/>
      <c r="B272" s="27"/>
      <c r="C272" s="56"/>
      <c r="D272" s="56"/>
      <c r="E272" s="66"/>
      <c r="F272" s="66"/>
      <c r="G272" s="66"/>
      <c r="H272" s="66"/>
      <c r="I272" s="66"/>
      <c r="J272" s="66"/>
      <c r="K272" s="57"/>
      <c r="L272" s="57"/>
      <c r="M272" s="57"/>
      <c r="N272" s="57"/>
      <c r="O272" s="12"/>
    </row>
    <row r="273" spans="1:15" s="9" customFormat="1" x14ac:dyDescent="0.25">
      <c r="A273" s="21"/>
      <c r="B273" s="27"/>
      <c r="C273" s="56"/>
      <c r="D273" s="56"/>
      <c r="E273" s="66"/>
      <c r="F273" s="66"/>
      <c r="G273" s="66"/>
      <c r="H273" s="66"/>
      <c r="I273" s="66"/>
      <c r="J273" s="66"/>
      <c r="K273" s="57"/>
      <c r="L273" s="57"/>
      <c r="M273" s="57"/>
      <c r="N273" s="57"/>
      <c r="O273" s="12"/>
    </row>
    <row r="274" spans="1:15" s="9" customFormat="1" x14ac:dyDescent="0.25">
      <c r="A274" s="21"/>
      <c r="B274" s="27"/>
      <c r="C274" s="56"/>
      <c r="D274" s="56"/>
      <c r="E274" s="66"/>
      <c r="F274" s="66"/>
      <c r="G274" s="66"/>
      <c r="H274" s="66"/>
      <c r="I274" s="66"/>
      <c r="J274" s="66"/>
      <c r="K274" s="57"/>
      <c r="L274" s="57"/>
      <c r="M274" s="57"/>
      <c r="N274" s="57"/>
      <c r="O274" s="12"/>
    </row>
    <row r="275" spans="1:15" s="9" customFormat="1" x14ac:dyDescent="0.25">
      <c r="A275" s="21"/>
      <c r="B275" s="27"/>
      <c r="C275" s="56"/>
      <c r="D275" s="56"/>
      <c r="E275" s="66"/>
      <c r="F275" s="66"/>
      <c r="G275" s="66"/>
      <c r="H275" s="66"/>
      <c r="I275" s="66"/>
      <c r="J275" s="66"/>
      <c r="K275" s="57"/>
      <c r="L275" s="57"/>
      <c r="M275" s="57"/>
      <c r="N275" s="57"/>
      <c r="O275" s="12"/>
    </row>
    <row r="276" spans="1:15" s="9" customFormat="1" x14ac:dyDescent="0.25">
      <c r="A276" s="21"/>
      <c r="B276" s="27"/>
      <c r="C276" s="56"/>
      <c r="D276" s="56"/>
      <c r="E276" s="66"/>
      <c r="F276" s="66"/>
      <c r="G276" s="66"/>
      <c r="H276" s="66"/>
      <c r="I276" s="66"/>
      <c r="J276" s="66"/>
      <c r="K276" s="57"/>
      <c r="L276" s="57"/>
      <c r="M276" s="57"/>
      <c r="N276" s="57"/>
      <c r="O276" s="12"/>
    </row>
    <row r="277" spans="1:15" s="9" customFormat="1" x14ac:dyDescent="0.25">
      <c r="A277" s="21"/>
      <c r="B277" s="27"/>
      <c r="C277" s="56"/>
      <c r="D277" s="56"/>
      <c r="E277" s="66"/>
      <c r="F277" s="66"/>
      <c r="G277" s="66"/>
      <c r="H277" s="66"/>
      <c r="I277" s="66"/>
      <c r="J277" s="66"/>
      <c r="K277" s="57"/>
      <c r="L277" s="57"/>
      <c r="M277" s="57"/>
      <c r="N277" s="57"/>
      <c r="O277" s="12"/>
    </row>
    <row r="278" spans="1:15" s="9" customFormat="1" x14ac:dyDescent="0.25">
      <c r="A278" s="21"/>
      <c r="B278" s="27"/>
      <c r="C278" s="56"/>
      <c r="D278" s="56"/>
      <c r="E278" s="66"/>
      <c r="F278" s="66"/>
      <c r="G278" s="66"/>
      <c r="H278" s="66"/>
      <c r="I278" s="66"/>
      <c r="J278" s="66"/>
      <c r="K278" s="57"/>
      <c r="L278" s="57"/>
      <c r="M278" s="57"/>
      <c r="N278" s="57"/>
      <c r="O278" s="12"/>
    </row>
    <row r="279" spans="1:15" s="9" customFormat="1" x14ac:dyDescent="0.25">
      <c r="A279" s="21"/>
      <c r="B279" s="27"/>
      <c r="C279" s="56"/>
      <c r="D279" s="56"/>
      <c r="E279" s="66"/>
      <c r="F279" s="66"/>
      <c r="G279" s="66"/>
      <c r="H279" s="66"/>
      <c r="I279" s="66"/>
      <c r="J279" s="66"/>
      <c r="K279" s="57"/>
      <c r="L279" s="57"/>
      <c r="M279" s="57"/>
      <c r="N279" s="57"/>
      <c r="O279" s="12"/>
    </row>
    <row r="280" spans="1:15" s="9" customFormat="1" x14ac:dyDescent="0.25">
      <c r="A280" s="21"/>
      <c r="B280" s="27"/>
      <c r="C280" s="56"/>
      <c r="D280" s="56"/>
      <c r="E280" s="66"/>
      <c r="F280" s="66"/>
      <c r="G280" s="66"/>
      <c r="H280" s="66"/>
      <c r="I280" s="66"/>
      <c r="J280" s="66"/>
      <c r="K280" s="57"/>
      <c r="L280" s="57"/>
      <c r="M280" s="57"/>
      <c r="N280" s="57"/>
      <c r="O280" s="12"/>
    </row>
    <row r="281" spans="1:15" s="9" customFormat="1" x14ac:dyDescent="0.25">
      <c r="A281" s="21"/>
      <c r="B281" s="27"/>
      <c r="C281" s="56"/>
      <c r="D281" s="56"/>
      <c r="E281" s="66"/>
      <c r="F281" s="66"/>
      <c r="G281" s="66"/>
      <c r="H281" s="66"/>
      <c r="I281" s="66"/>
      <c r="J281" s="66"/>
      <c r="K281" s="57"/>
      <c r="L281" s="57"/>
      <c r="M281" s="57"/>
      <c r="N281" s="57"/>
      <c r="O281" s="12"/>
    </row>
    <row r="282" spans="1:15" s="9" customFormat="1" x14ac:dyDescent="0.25">
      <c r="A282" s="21"/>
      <c r="B282" s="27"/>
      <c r="C282" s="56"/>
      <c r="D282" s="56"/>
      <c r="E282" s="66"/>
      <c r="F282" s="66"/>
      <c r="G282" s="66"/>
      <c r="H282" s="66"/>
      <c r="I282" s="66"/>
      <c r="J282" s="66"/>
      <c r="K282" s="57"/>
      <c r="L282" s="57"/>
      <c r="M282" s="57"/>
      <c r="N282" s="57"/>
      <c r="O282" s="12"/>
    </row>
    <row r="283" spans="1:15" s="9" customFormat="1" x14ac:dyDescent="0.25">
      <c r="A283" s="21"/>
      <c r="B283" s="27"/>
      <c r="C283" s="56"/>
      <c r="D283" s="56"/>
      <c r="E283" s="66"/>
      <c r="F283" s="66"/>
      <c r="G283" s="66"/>
      <c r="H283" s="66"/>
      <c r="I283" s="66"/>
      <c r="J283" s="66"/>
      <c r="K283" s="57"/>
      <c r="L283" s="57"/>
      <c r="M283" s="57"/>
      <c r="N283" s="57"/>
      <c r="O283" s="12"/>
    </row>
    <row r="284" spans="1:15" s="9" customFormat="1" x14ac:dyDescent="0.25">
      <c r="A284" s="21"/>
      <c r="B284" s="27"/>
      <c r="C284" s="56"/>
      <c r="D284" s="56"/>
      <c r="E284" s="66"/>
      <c r="F284" s="66"/>
      <c r="G284" s="66"/>
      <c r="H284" s="66"/>
      <c r="I284" s="66"/>
      <c r="J284" s="66"/>
      <c r="K284" s="57"/>
      <c r="L284" s="57"/>
      <c r="M284" s="57"/>
      <c r="N284" s="57"/>
      <c r="O284" s="12"/>
    </row>
    <row r="285" spans="1:15" s="9" customFormat="1" x14ac:dyDescent="0.25">
      <c r="A285" s="21"/>
      <c r="B285" s="27"/>
      <c r="C285" s="56"/>
      <c r="D285" s="56"/>
      <c r="E285" s="66"/>
      <c r="F285" s="66"/>
      <c r="G285" s="66"/>
      <c r="H285" s="66"/>
      <c r="I285" s="66"/>
      <c r="J285" s="66"/>
      <c r="K285" s="57"/>
      <c r="L285" s="57"/>
      <c r="M285" s="57"/>
      <c r="N285" s="57"/>
      <c r="O285" s="12"/>
    </row>
    <row r="286" spans="1:15" s="9" customFormat="1" x14ac:dyDescent="0.25">
      <c r="A286" s="21"/>
      <c r="B286" s="27"/>
      <c r="C286" s="56"/>
      <c r="D286" s="56"/>
      <c r="E286" s="66"/>
      <c r="F286" s="66"/>
      <c r="G286" s="66"/>
      <c r="H286" s="66"/>
      <c r="I286" s="66"/>
      <c r="J286" s="66"/>
      <c r="K286" s="57"/>
      <c r="L286" s="57"/>
      <c r="M286" s="57"/>
      <c r="N286" s="57"/>
      <c r="O286" s="12"/>
    </row>
    <row r="287" spans="1:15" s="9" customFormat="1" x14ac:dyDescent="0.25">
      <c r="A287" s="21"/>
      <c r="B287" s="27"/>
      <c r="C287" s="56"/>
      <c r="D287" s="56"/>
      <c r="E287" s="66"/>
      <c r="F287" s="66"/>
      <c r="G287" s="66"/>
      <c r="H287" s="66"/>
      <c r="I287" s="66"/>
      <c r="J287" s="66"/>
      <c r="K287" s="57"/>
      <c r="L287" s="57"/>
      <c r="M287" s="57"/>
      <c r="N287" s="57"/>
      <c r="O287" s="12"/>
    </row>
    <row r="288" spans="1:15" s="9" customFormat="1" x14ac:dyDescent="0.25">
      <c r="A288" s="21"/>
      <c r="B288" s="27"/>
      <c r="C288" s="56"/>
      <c r="D288" s="56"/>
      <c r="E288" s="66"/>
      <c r="F288" s="66"/>
      <c r="G288" s="66"/>
      <c r="H288" s="66"/>
      <c r="I288" s="66"/>
      <c r="J288" s="66"/>
      <c r="K288" s="57"/>
      <c r="L288" s="57"/>
      <c r="M288" s="57"/>
      <c r="N288" s="57"/>
      <c r="O288" s="12"/>
    </row>
    <row r="289" spans="1:15" s="9" customFormat="1" x14ac:dyDescent="0.25">
      <c r="A289" s="21"/>
      <c r="B289" s="27"/>
      <c r="C289" s="56"/>
      <c r="D289" s="56"/>
      <c r="E289" s="66"/>
      <c r="F289" s="66"/>
      <c r="G289" s="66"/>
      <c r="H289" s="66"/>
      <c r="I289" s="66"/>
      <c r="J289" s="66"/>
      <c r="K289" s="57"/>
      <c r="L289" s="57"/>
      <c r="M289" s="57"/>
      <c r="N289" s="57"/>
      <c r="O289" s="12"/>
    </row>
    <row r="290" spans="1:15" s="9" customFormat="1" x14ac:dyDescent="0.25">
      <c r="A290" s="21"/>
      <c r="B290" s="27"/>
      <c r="C290" s="56"/>
      <c r="D290" s="56"/>
      <c r="E290" s="66"/>
      <c r="F290" s="66"/>
      <c r="G290" s="66"/>
      <c r="H290" s="66"/>
      <c r="I290" s="66"/>
      <c r="J290" s="66"/>
      <c r="K290" s="57"/>
      <c r="L290" s="57"/>
      <c r="M290" s="57"/>
      <c r="N290" s="57"/>
      <c r="O290" s="12"/>
    </row>
    <row r="291" spans="1:15" s="9" customFormat="1" x14ac:dyDescent="0.25">
      <c r="A291" s="21"/>
      <c r="B291" s="27"/>
      <c r="C291" s="56"/>
      <c r="D291" s="56"/>
      <c r="E291" s="66"/>
      <c r="F291" s="66"/>
      <c r="G291" s="66"/>
      <c r="H291" s="66"/>
      <c r="I291" s="66"/>
      <c r="J291" s="66"/>
      <c r="K291" s="57"/>
      <c r="L291" s="57"/>
      <c r="M291" s="57"/>
      <c r="N291" s="57"/>
      <c r="O291" s="12"/>
    </row>
    <row r="292" spans="1:15" s="9" customFormat="1" x14ac:dyDescent="0.25">
      <c r="A292" s="21"/>
      <c r="B292" s="27"/>
      <c r="C292" s="56"/>
      <c r="D292" s="56"/>
      <c r="E292" s="66"/>
      <c r="F292" s="66"/>
      <c r="G292" s="66"/>
      <c r="H292" s="66"/>
      <c r="I292" s="66"/>
      <c r="J292" s="66"/>
      <c r="K292" s="57"/>
      <c r="L292" s="57"/>
      <c r="M292" s="57"/>
      <c r="N292" s="57"/>
      <c r="O292" s="12"/>
    </row>
    <row r="293" spans="1:15" s="9" customFormat="1" x14ac:dyDescent="0.25">
      <c r="A293" s="21"/>
      <c r="B293" s="27"/>
      <c r="C293" s="56"/>
      <c r="D293" s="56"/>
      <c r="E293" s="66"/>
      <c r="F293" s="66"/>
      <c r="G293" s="66"/>
      <c r="H293" s="66"/>
      <c r="I293" s="66"/>
      <c r="J293" s="66"/>
      <c r="K293" s="57"/>
      <c r="L293" s="57"/>
      <c r="M293" s="57"/>
      <c r="N293" s="57"/>
      <c r="O293" s="12"/>
    </row>
    <row r="294" spans="1:15" s="9" customFormat="1" x14ac:dyDescent="0.25">
      <c r="A294" s="21"/>
      <c r="B294" s="27"/>
      <c r="C294" s="56"/>
      <c r="D294" s="56"/>
      <c r="E294" s="66"/>
      <c r="F294" s="66"/>
      <c r="G294" s="66"/>
      <c r="H294" s="66"/>
      <c r="I294" s="66"/>
      <c r="J294" s="66"/>
      <c r="K294" s="57"/>
      <c r="L294" s="57"/>
      <c r="M294" s="57"/>
      <c r="N294" s="57"/>
      <c r="O294" s="12"/>
    </row>
    <row r="295" spans="1:15" s="9" customFormat="1" x14ac:dyDescent="0.25">
      <c r="A295" s="21"/>
      <c r="B295" s="27"/>
      <c r="C295" s="56"/>
      <c r="D295" s="56"/>
      <c r="E295" s="66"/>
      <c r="F295" s="66"/>
      <c r="G295" s="66"/>
      <c r="H295" s="66"/>
      <c r="I295" s="66"/>
      <c r="J295" s="66"/>
      <c r="K295" s="57"/>
      <c r="L295" s="57"/>
      <c r="M295" s="57"/>
      <c r="N295" s="57"/>
      <c r="O295" s="12"/>
    </row>
    <row r="296" spans="1:15" s="9" customFormat="1" x14ac:dyDescent="0.25">
      <c r="A296" s="21"/>
      <c r="B296" s="27"/>
      <c r="C296" s="56"/>
      <c r="D296" s="56"/>
      <c r="E296" s="66"/>
      <c r="F296" s="66"/>
      <c r="G296" s="66"/>
      <c r="H296" s="66"/>
      <c r="I296" s="66"/>
      <c r="J296" s="66"/>
      <c r="K296" s="57"/>
      <c r="L296" s="57"/>
      <c r="M296" s="57"/>
      <c r="N296" s="57"/>
      <c r="O296" s="12"/>
    </row>
    <row r="297" spans="1:15" s="9" customFormat="1" x14ac:dyDescent="0.25">
      <c r="A297" s="21"/>
      <c r="B297" s="27"/>
      <c r="C297" s="56"/>
      <c r="D297" s="56"/>
      <c r="E297" s="66"/>
      <c r="F297" s="66"/>
      <c r="G297" s="66"/>
      <c r="H297" s="66"/>
      <c r="I297" s="66"/>
      <c r="J297" s="66"/>
      <c r="K297" s="57"/>
      <c r="L297" s="57"/>
      <c r="M297" s="57"/>
      <c r="N297" s="57"/>
      <c r="O297" s="12"/>
    </row>
    <row r="298" spans="1:15" s="9" customFormat="1" x14ac:dyDescent="0.25">
      <c r="A298" s="21"/>
      <c r="B298" s="27"/>
      <c r="C298" s="56"/>
      <c r="D298" s="56"/>
      <c r="E298" s="66"/>
      <c r="F298" s="66"/>
      <c r="G298" s="66"/>
      <c r="H298" s="66"/>
      <c r="I298" s="66"/>
      <c r="J298" s="66"/>
      <c r="K298" s="57"/>
      <c r="L298" s="57"/>
      <c r="M298" s="57"/>
      <c r="N298" s="57"/>
      <c r="O298" s="12"/>
    </row>
    <row r="299" spans="1:15" s="9" customFormat="1" x14ac:dyDescent="0.25">
      <c r="A299" s="21"/>
      <c r="B299" s="27"/>
      <c r="C299" s="56"/>
      <c r="D299" s="56"/>
      <c r="E299" s="66"/>
      <c r="F299" s="66"/>
      <c r="G299" s="66"/>
      <c r="H299" s="66"/>
      <c r="I299" s="66"/>
      <c r="J299" s="66"/>
      <c r="K299" s="57"/>
      <c r="L299" s="57"/>
      <c r="M299" s="57"/>
      <c r="N299" s="57"/>
      <c r="O299" s="12"/>
    </row>
    <row r="300" spans="1:15" s="9" customFormat="1" x14ac:dyDescent="0.25">
      <c r="A300" s="21"/>
      <c r="B300" s="27"/>
      <c r="C300" s="56"/>
      <c r="D300" s="56"/>
      <c r="E300" s="66"/>
      <c r="F300" s="66"/>
      <c r="G300" s="66"/>
      <c r="H300" s="66"/>
      <c r="I300" s="66"/>
      <c r="J300" s="66"/>
      <c r="K300" s="57"/>
      <c r="L300" s="57"/>
      <c r="M300" s="57"/>
      <c r="N300" s="57"/>
      <c r="O300" s="12"/>
    </row>
    <row r="301" spans="1:15" s="9" customFormat="1" x14ac:dyDescent="0.25">
      <c r="A301" s="21"/>
      <c r="B301" s="27"/>
      <c r="C301" s="56"/>
      <c r="D301" s="56"/>
      <c r="E301" s="66"/>
      <c r="F301" s="66"/>
      <c r="G301" s="66"/>
      <c r="H301" s="66"/>
      <c r="I301" s="66"/>
      <c r="J301" s="66"/>
      <c r="K301" s="57"/>
      <c r="L301" s="57"/>
      <c r="M301" s="57"/>
      <c r="N301" s="57"/>
      <c r="O301" s="12"/>
    </row>
    <row r="302" spans="1:15" s="9" customFormat="1" x14ac:dyDescent="0.25">
      <c r="A302" s="21"/>
      <c r="B302" s="27"/>
      <c r="C302" s="56"/>
      <c r="D302" s="56"/>
      <c r="E302" s="66"/>
      <c r="F302" s="66"/>
      <c r="G302" s="66"/>
      <c r="H302" s="66"/>
      <c r="I302" s="66"/>
      <c r="J302" s="66"/>
      <c r="K302" s="57"/>
      <c r="L302" s="57"/>
      <c r="M302" s="57"/>
      <c r="N302" s="57"/>
      <c r="O302" s="12"/>
    </row>
    <row r="303" spans="1:15" s="9" customFormat="1" x14ac:dyDescent="0.25">
      <c r="A303" s="21"/>
      <c r="B303" s="27"/>
      <c r="C303" s="56"/>
      <c r="D303" s="56"/>
      <c r="E303" s="66"/>
      <c r="F303" s="66"/>
      <c r="G303" s="66"/>
      <c r="H303" s="66"/>
      <c r="I303" s="66"/>
      <c r="J303" s="66"/>
      <c r="K303" s="57"/>
      <c r="L303" s="57"/>
      <c r="M303" s="57"/>
      <c r="N303" s="57"/>
      <c r="O303" s="12"/>
    </row>
    <row r="304" spans="1:15" s="9" customFormat="1" x14ac:dyDescent="0.25">
      <c r="A304" s="21"/>
      <c r="B304" s="27"/>
      <c r="C304" s="56"/>
      <c r="D304" s="56"/>
      <c r="E304" s="66"/>
      <c r="F304" s="66"/>
      <c r="G304" s="66"/>
      <c r="H304" s="66"/>
      <c r="I304" s="66"/>
      <c r="J304" s="66"/>
      <c r="K304" s="57"/>
      <c r="L304" s="57"/>
      <c r="M304" s="57"/>
      <c r="N304" s="57"/>
      <c r="O304" s="12"/>
    </row>
    <row r="305" spans="1:15" s="9" customFormat="1" x14ac:dyDescent="0.25">
      <c r="A305" s="21"/>
      <c r="B305" s="27"/>
      <c r="C305" s="56"/>
      <c r="D305" s="56"/>
      <c r="E305" s="66"/>
      <c r="F305" s="66"/>
      <c r="G305" s="66"/>
      <c r="H305" s="66"/>
      <c r="I305" s="66"/>
      <c r="J305" s="66"/>
      <c r="K305" s="57"/>
      <c r="L305" s="57"/>
      <c r="M305" s="57"/>
      <c r="N305" s="57"/>
      <c r="O305" s="12"/>
    </row>
    <row r="306" spans="1:15" s="9" customFormat="1" x14ac:dyDescent="0.25">
      <c r="A306" s="21"/>
      <c r="B306" s="27"/>
      <c r="C306" s="56"/>
      <c r="D306" s="56"/>
      <c r="E306" s="66"/>
      <c r="F306" s="66"/>
      <c r="G306" s="66"/>
      <c r="H306" s="66"/>
      <c r="I306" s="66"/>
      <c r="J306" s="66"/>
      <c r="K306" s="57"/>
      <c r="L306" s="57"/>
      <c r="M306" s="57"/>
      <c r="N306" s="57"/>
      <c r="O306" s="12"/>
    </row>
    <row r="307" spans="1:15" s="9" customFormat="1" x14ac:dyDescent="0.25">
      <c r="A307" s="21"/>
      <c r="B307" s="27"/>
      <c r="C307" s="56"/>
      <c r="D307" s="56"/>
      <c r="E307" s="66"/>
      <c r="F307" s="66"/>
      <c r="G307" s="66"/>
      <c r="H307" s="66"/>
      <c r="I307" s="66"/>
      <c r="J307" s="66"/>
      <c r="K307" s="57"/>
      <c r="L307" s="57"/>
      <c r="M307" s="57"/>
      <c r="N307" s="57"/>
      <c r="O307" s="12"/>
    </row>
    <row r="308" spans="1:15" s="9" customFormat="1" x14ac:dyDescent="0.25">
      <c r="A308" s="21"/>
      <c r="B308" s="27"/>
      <c r="C308" s="56"/>
      <c r="D308" s="56"/>
      <c r="E308" s="66"/>
      <c r="F308" s="66"/>
      <c r="G308" s="66"/>
      <c r="H308" s="66"/>
      <c r="I308" s="66"/>
      <c r="J308" s="66"/>
      <c r="K308" s="57"/>
      <c r="L308" s="57"/>
      <c r="M308" s="57"/>
      <c r="N308" s="57"/>
      <c r="O308" s="12"/>
    </row>
    <row r="309" spans="1:15" s="9" customFormat="1" x14ac:dyDescent="0.25">
      <c r="A309" s="21"/>
      <c r="B309" s="27"/>
      <c r="C309" s="56"/>
      <c r="D309" s="56"/>
      <c r="E309" s="66"/>
      <c r="F309" s="66"/>
      <c r="G309" s="66"/>
      <c r="H309" s="66"/>
      <c r="I309" s="66"/>
      <c r="J309" s="66"/>
      <c r="K309" s="57"/>
      <c r="L309" s="57"/>
      <c r="M309" s="57"/>
      <c r="N309" s="57"/>
      <c r="O309" s="12"/>
    </row>
    <row r="310" spans="1:15" s="9" customFormat="1" x14ac:dyDescent="0.25">
      <c r="A310" s="21"/>
      <c r="B310" s="27"/>
      <c r="C310" s="56"/>
      <c r="D310" s="56"/>
      <c r="E310" s="66"/>
      <c r="F310" s="66"/>
      <c r="G310" s="66"/>
      <c r="H310" s="66"/>
      <c r="I310" s="66"/>
      <c r="J310" s="66"/>
      <c r="K310" s="57"/>
      <c r="L310" s="57"/>
      <c r="M310" s="57"/>
      <c r="N310" s="57"/>
      <c r="O310" s="12"/>
    </row>
    <row r="311" spans="1:15" s="9" customFormat="1" x14ac:dyDescent="0.25">
      <c r="A311" s="21"/>
      <c r="B311" s="27"/>
      <c r="C311" s="56"/>
      <c r="D311" s="56"/>
      <c r="E311" s="66"/>
      <c r="F311" s="66"/>
      <c r="G311" s="66"/>
      <c r="H311" s="66"/>
      <c r="I311" s="66"/>
      <c r="J311" s="66"/>
      <c r="K311" s="57"/>
      <c r="L311" s="57"/>
      <c r="M311" s="57"/>
      <c r="N311" s="57"/>
      <c r="O311" s="12"/>
    </row>
    <row r="312" spans="1:15" s="9" customFormat="1" x14ac:dyDescent="0.25">
      <c r="A312" s="21"/>
      <c r="B312" s="27"/>
      <c r="C312" s="56"/>
      <c r="D312" s="56"/>
      <c r="E312" s="66"/>
      <c r="F312" s="66"/>
      <c r="G312" s="66"/>
      <c r="H312" s="66"/>
      <c r="I312" s="66"/>
      <c r="J312" s="66"/>
      <c r="K312" s="57"/>
      <c r="L312" s="57"/>
      <c r="M312" s="57"/>
      <c r="N312" s="57"/>
      <c r="O312" s="12"/>
    </row>
    <row r="313" spans="1:15" s="9" customFormat="1" x14ac:dyDescent="0.25">
      <c r="A313" s="21"/>
      <c r="B313" s="27"/>
      <c r="C313" s="56"/>
      <c r="D313" s="56"/>
      <c r="E313" s="66"/>
      <c r="F313" s="66"/>
      <c r="G313" s="66"/>
      <c r="H313" s="66"/>
      <c r="I313" s="66"/>
      <c r="J313" s="66"/>
      <c r="K313" s="57"/>
      <c r="L313" s="57"/>
      <c r="M313" s="57"/>
      <c r="N313" s="57"/>
      <c r="O313" s="12"/>
    </row>
    <row r="314" spans="1:15" s="9" customFormat="1" x14ac:dyDescent="0.25">
      <c r="A314" s="21"/>
      <c r="B314" s="27"/>
      <c r="C314" s="56"/>
      <c r="D314" s="56"/>
      <c r="E314" s="66"/>
      <c r="F314" s="66"/>
      <c r="G314" s="66"/>
      <c r="H314" s="66"/>
      <c r="I314" s="66"/>
      <c r="J314" s="66"/>
      <c r="K314" s="57"/>
      <c r="L314" s="57"/>
      <c r="M314" s="57"/>
      <c r="N314" s="57"/>
      <c r="O314" s="12"/>
    </row>
    <row r="315" spans="1:15" s="9" customFormat="1" x14ac:dyDescent="0.25">
      <c r="A315" s="21"/>
      <c r="B315" s="27"/>
      <c r="C315" s="56"/>
      <c r="D315" s="56"/>
      <c r="E315" s="66"/>
      <c r="F315" s="66"/>
      <c r="G315" s="66"/>
      <c r="H315" s="66"/>
      <c r="I315" s="66"/>
      <c r="J315" s="66"/>
      <c r="K315" s="57"/>
      <c r="L315" s="57"/>
      <c r="M315" s="57"/>
      <c r="N315" s="57"/>
      <c r="O315" s="12"/>
    </row>
    <row r="316" spans="1:15" s="9" customFormat="1" x14ac:dyDescent="0.25">
      <c r="A316" s="21"/>
      <c r="B316" s="27"/>
      <c r="C316" s="56"/>
      <c r="D316" s="56"/>
      <c r="E316" s="66"/>
      <c r="F316" s="66"/>
      <c r="G316" s="66"/>
      <c r="H316" s="66"/>
      <c r="I316" s="66"/>
      <c r="J316" s="66"/>
      <c r="K316" s="57"/>
      <c r="L316" s="57"/>
      <c r="M316" s="57"/>
      <c r="N316" s="57"/>
      <c r="O316" s="12"/>
    </row>
    <row r="317" spans="1:15" s="9" customFormat="1" x14ac:dyDescent="0.25">
      <c r="A317" s="21"/>
      <c r="B317" s="27"/>
      <c r="C317" s="56"/>
      <c r="D317" s="56"/>
      <c r="E317" s="66"/>
      <c r="F317" s="66"/>
      <c r="G317" s="66"/>
      <c r="H317" s="66"/>
      <c r="I317" s="66"/>
      <c r="J317" s="66"/>
      <c r="K317" s="57"/>
      <c r="L317" s="57"/>
      <c r="M317" s="57"/>
      <c r="N317" s="57"/>
      <c r="O317" s="12"/>
    </row>
    <row r="318" spans="1:15" s="9" customFormat="1" x14ac:dyDescent="0.25">
      <c r="A318" s="21"/>
      <c r="B318" s="27"/>
      <c r="C318" s="56"/>
      <c r="D318" s="56"/>
      <c r="E318" s="66"/>
      <c r="F318" s="66"/>
      <c r="G318" s="66"/>
      <c r="H318" s="66"/>
      <c r="I318" s="66"/>
      <c r="J318" s="66"/>
      <c r="K318" s="57"/>
      <c r="L318" s="57"/>
      <c r="M318" s="57"/>
      <c r="N318" s="57"/>
      <c r="O318" s="12"/>
    </row>
    <row r="319" spans="1:15" s="9" customFormat="1" x14ac:dyDescent="0.25">
      <c r="A319" s="21"/>
      <c r="B319" s="27"/>
      <c r="C319" s="56"/>
      <c r="D319" s="56"/>
      <c r="E319" s="66"/>
      <c r="F319" s="66"/>
      <c r="G319" s="66"/>
      <c r="H319" s="66"/>
      <c r="I319" s="66"/>
      <c r="J319" s="66"/>
      <c r="K319" s="57"/>
      <c r="L319" s="57"/>
      <c r="M319" s="57"/>
      <c r="N319" s="57"/>
      <c r="O319" s="12"/>
    </row>
    <row r="320" spans="1:15" s="9" customFormat="1" x14ac:dyDescent="0.25">
      <c r="A320" s="21"/>
      <c r="B320" s="27"/>
      <c r="C320" s="56"/>
      <c r="D320" s="56"/>
      <c r="E320" s="66"/>
      <c r="F320" s="66"/>
      <c r="G320" s="66"/>
      <c r="H320" s="66"/>
      <c r="I320" s="66"/>
      <c r="J320" s="66"/>
      <c r="K320" s="57"/>
      <c r="L320" s="57"/>
      <c r="M320" s="57"/>
      <c r="N320" s="57"/>
      <c r="O320" s="12"/>
    </row>
    <row r="321" spans="1:15" s="9" customFormat="1" x14ac:dyDescent="0.25">
      <c r="A321" s="21"/>
      <c r="B321" s="27"/>
      <c r="C321" s="56"/>
      <c r="D321" s="56"/>
      <c r="E321" s="66"/>
      <c r="F321" s="66"/>
      <c r="G321" s="66"/>
      <c r="H321" s="66"/>
      <c r="I321" s="66"/>
      <c r="J321" s="66"/>
      <c r="K321" s="57"/>
      <c r="L321" s="57"/>
      <c r="M321" s="57"/>
      <c r="N321" s="57"/>
      <c r="O321" s="12"/>
    </row>
    <row r="322" spans="1:15" s="9" customFormat="1" x14ac:dyDescent="0.25">
      <c r="A322" s="21"/>
      <c r="B322" s="27"/>
      <c r="C322" s="56"/>
      <c r="D322" s="56"/>
      <c r="E322" s="66"/>
      <c r="F322" s="66"/>
      <c r="G322" s="66"/>
      <c r="H322" s="66"/>
      <c r="I322" s="66"/>
      <c r="J322" s="66"/>
      <c r="K322" s="57"/>
      <c r="L322" s="57"/>
      <c r="M322" s="57"/>
      <c r="N322" s="57"/>
      <c r="O322" s="12"/>
    </row>
    <row r="323" spans="1:15" s="9" customFormat="1" x14ac:dyDescent="0.25">
      <c r="A323" s="21"/>
      <c r="B323" s="27"/>
      <c r="C323" s="56"/>
      <c r="D323" s="56"/>
      <c r="E323" s="66"/>
      <c r="F323" s="66"/>
      <c r="G323" s="66"/>
      <c r="H323" s="66"/>
      <c r="I323" s="66"/>
      <c r="J323" s="66"/>
      <c r="K323" s="57"/>
      <c r="L323" s="57"/>
      <c r="M323" s="57"/>
      <c r="N323" s="57"/>
      <c r="O323" s="12"/>
    </row>
    <row r="324" spans="1:15" s="9" customFormat="1" x14ac:dyDescent="0.25">
      <c r="A324" s="21"/>
      <c r="B324" s="27"/>
      <c r="C324" s="56"/>
      <c r="D324" s="56"/>
      <c r="E324" s="66"/>
      <c r="F324" s="66"/>
      <c r="G324" s="66"/>
      <c r="H324" s="66"/>
      <c r="I324" s="66"/>
      <c r="J324" s="66"/>
      <c r="K324" s="57"/>
      <c r="L324" s="57"/>
      <c r="M324" s="57"/>
      <c r="N324" s="57"/>
      <c r="O324" s="12"/>
    </row>
    <row r="325" spans="1:15" s="9" customFormat="1" x14ac:dyDescent="0.25">
      <c r="A325" s="21"/>
      <c r="B325" s="27"/>
      <c r="C325" s="56"/>
      <c r="D325" s="56"/>
      <c r="E325" s="66"/>
      <c r="F325" s="66"/>
      <c r="G325" s="66"/>
      <c r="H325" s="66"/>
      <c r="I325" s="66"/>
      <c r="J325" s="66"/>
      <c r="K325" s="57"/>
      <c r="L325" s="57"/>
      <c r="M325" s="57"/>
      <c r="N325" s="57"/>
      <c r="O325" s="12"/>
    </row>
    <row r="326" spans="1:15" s="9" customFormat="1" x14ac:dyDescent="0.25">
      <c r="A326" s="21"/>
      <c r="B326" s="27"/>
      <c r="C326" s="56"/>
      <c r="D326" s="56"/>
      <c r="E326" s="66"/>
      <c r="F326" s="66"/>
      <c r="G326" s="66"/>
      <c r="H326" s="66"/>
      <c r="I326" s="66"/>
      <c r="J326" s="66"/>
      <c r="K326" s="57"/>
      <c r="L326" s="57"/>
      <c r="M326" s="57"/>
      <c r="N326" s="57"/>
      <c r="O326" s="12"/>
    </row>
    <row r="327" spans="1:15" s="9" customFormat="1" x14ac:dyDescent="0.25">
      <c r="A327" s="21"/>
      <c r="B327" s="27"/>
      <c r="C327" s="56"/>
      <c r="D327" s="56"/>
      <c r="E327" s="66"/>
      <c r="F327" s="66"/>
      <c r="G327" s="66"/>
      <c r="H327" s="66"/>
      <c r="I327" s="66"/>
      <c r="J327" s="66"/>
      <c r="K327" s="57"/>
      <c r="L327" s="57"/>
      <c r="M327" s="57"/>
      <c r="N327" s="57"/>
      <c r="O327" s="12"/>
    </row>
    <row r="328" spans="1:15" s="9" customFormat="1" x14ac:dyDescent="0.25">
      <c r="A328" s="21"/>
      <c r="B328" s="27"/>
      <c r="C328" s="56"/>
      <c r="D328" s="56"/>
      <c r="E328" s="66"/>
      <c r="F328" s="66"/>
      <c r="G328" s="66"/>
      <c r="H328" s="66"/>
      <c r="I328" s="66"/>
      <c r="J328" s="66"/>
      <c r="K328" s="57"/>
      <c r="L328" s="57"/>
      <c r="M328" s="57"/>
      <c r="N328" s="57"/>
      <c r="O328" s="12"/>
    </row>
    <row r="329" spans="1:15" s="9" customFormat="1" x14ac:dyDescent="0.25">
      <c r="A329" s="21"/>
      <c r="B329" s="27"/>
      <c r="C329" s="56"/>
      <c r="D329" s="56"/>
      <c r="E329" s="66"/>
      <c r="F329" s="66"/>
      <c r="G329" s="66"/>
      <c r="H329" s="66"/>
      <c r="I329" s="66"/>
      <c r="J329" s="66"/>
      <c r="K329" s="57"/>
      <c r="L329" s="57"/>
      <c r="M329" s="57"/>
      <c r="N329" s="57"/>
      <c r="O329" s="12"/>
    </row>
    <row r="330" spans="1:15" s="9" customFormat="1" x14ac:dyDescent="0.25">
      <c r="A330" s="21"/>
      <c r="B330" s="27"/>
      <c r="C330" s="56"/>
      <c r="D330" s="56"/>
      <c r="E330" s="66"/>
      <c r="F330" s="66"/>
      <c r="G330" s="66"/>
      <c r="H330" s="66"/>
      <c r="I330" s="66"/>
      <c r="J330" s="66"/>
      <c r="K330" s="57"/>
      <c r="L330" s="57"/>
      <c r="M330" s="57"/>
      <c r="N330" s="57"/>
      <c r="O330" s="12"/>
    </row>
    <row r="331" spans="1:15" s="9" customFormat="1" x14ac:dyDescent="0.25">
      <c r="A331" s="21"/>
      <c r="B331" s="27"/>
      <c r="C331" s="56"/>
      <c r="D331" s="56"/>
      <c r="E331" s="66"/>
      <c r="F331" s="66"/>
      <c r="G331" s="66"/>
      <c r="H331" s="66"/>
      <c r="I331" s="66"/>
      <c r="J331" s="66"/>
      <c r="K331" s="57"/>
      <c r="L331" s="57"/>
      <c r="M331" s="57"/>
      <c r="N331" s="57"/>
      <c r="O331" s="12"/>
    </row>
    <row r="332" spans="1:15" s="9" customFormat="1" x14ac:dyDescent="0.25">
      <c r="A332" s="21"/>
      <c r="B332" s="27"/>
      <c r="C332" s="56"/>
      <c r="D332" s="56"/>
      <c r="E332" s="66"/>
      <c r="F332" s="66"/>
      <c r="G332" s="66"/>
      <c r="H332" s="66"/>
      <c r="I332" s="66"/>
      <c r="J332" s="66"/>
      <c r="K332" s="57"/>
      <c r="L332" s="57"/>
      <c r="M332" s="57"/>
      <c r="N332" s="57"/>
      <c r="O332" s="12"/>
    </row>
    <row r="333" spans="1:15" s="9" customFormat="1" x14ac:dyDescent="0.25">
      <c r="A333" s="21"/>
      <c r="B333" s="27"/>
      <c r="C333" s="56"/>
      <c r="D333" s="56"/>
      <c r="E333" s="66"/>
      <c r="F333" s="66"/>
      <c r="G333" s="66"/>
      <c r="H333" s="66"/>
      <c r="I333" s="66"/>
      <c r="J333" s="66"/>
      <c r="K333" s="57"/>
      <c r="L333" s="57"/>
      <c r="M333" s="57"/>
      <c r="N333" s="57"/>
      <c r="O333" s="12"/>
    </row>
    <row r="334" spans="1:15" s="9" customFormat="1" x14ac:dyDescent="0.25">
      <c r="A334" s="21"/>
      <c r="B334" s="27"/>
      <c r="C334" s="56"/>
      <c r="D334" s="56"/>
      <c r="E334" s="66"/>
      <c r="F334" s="66"/>
      <c r="G334" s="66"/>
      <c r="H334" s="66"/>
      <c r="I334" s="66"/>
      <c r="J334" s="66"/>
      <c r="K334" s="57"/>
      <c r="L334" s="57"/>
      <c r="M334" s="57"/>
      <c r="N334" s="57"/>
      <c r="O334" s="12"/>
    </row>
    <row r="335" spans="1:15" s="9" customFormat="1" x14ac:dyDescent="0.25">
      <c r="A335" s="21"/>
      <c r="B335" s="27"/>
      <c r="C335" s="56"/>
      <c r="D335" s="56"/>
      <c r="E335" s="66"/>
      <c r="F335" s="66"/>
      <c r="G335" s="66"/>
      <c r="H335" s="66"/>
      <c r="I335" s="66"/>
      <c r="J335" s="66"/>
      <c r="K335" s="57"/>
      <c r="L335" s="57"/>
      <c r="M335" s="57"/>
      <c r="N335" s="57"/>
      <c r="O335" s="12"/>
    </row>
    <row r="336" spans="1:15" s="9" customFormat="1" x14ac:dyDescent="0.25">
      <c r="A336" s="21"/>
      <c r="B336" s="27"/>
      <c r="C336" s="56"/>
      <c r="D336" s="56"/>
      <c r="E336" s="66"/>
      <c r="F336" s="66"/>
      <c r="G336" s="66"/>
      <c r="H336" s="66"/>
      <c r="I336" s="66"/>
      <c r="J336" s="66"/>
      <c r="K336" s="57"/>
      <c r="L336" s="57"/>
      <c r="M336" s="57"/>
      <c r="N336" s="57"/>
      <c r="O336" s="12"/>
    </row>
    <row r="337" spans="1:15" s="9" customFormat="1" x14ac:dyDescent="0.25">
      <c r="A337" s="21"/>
      <c r="B337" s="27"/>
      <c r="C337" s="56"/>
      <c r="D337" s="56"/>
      <c r="E337" s="66"/>
      <c r="F337" s="66"/>
      <c r="G337" s="66"/>
      <c r="H337" s="66"/>
      <c r="I337" s="66"/>
      <c r="J337" s="66"/>
      <c r="K337" s="57"/>
      <c r="L337" s="57"/>
      <c r="M337" s="57"/>
      <c r="N337" s="57"/>
      <c r="O337" s="12"/>
    </row>
    <row r="338" spans="1:15" s="9" customFormat="1" x14ac:dyDescent="0.25">
      <c r="A338" s="21"/>
      <c r="B338" s="27"/>
      <c r="C338" s="56"/>
      <c r="D338" s="56"/>
      <c r="E338" s="66"/>
      <c r="F338" s="66"/>
      <c r="G338" s="66"/>
      <c r="H338" s="66"/>
      <c r="I338" s="66"/>
      <c r="J338" s="66"/>
      <c r="K338" s="57"/>
      <c r="L338" s="57"/>
      <c r="M338" s="57"/>
      <c r="N338" s="57"/>
      <c r="O338" s="12"/>
    </row>
    <row r="339" spans="1:15" s="9" customFormat="1" x14ac:dyDescent="0.25">
      <c r="A339" s="21"/>
      <c r="B339" s="27"/>
      <c r="C339" s="56"/>
      <c r="D339" s="56"/>
      <c r="E339" s="66"/>
      <c r="F339" s="66"/>
      <c r="G339" s="66"/>
      <c r="H339" s="66"/>
      <c r="I339" s="66"/>
      <c r="J339" s="66"/>
      <c r="K339" s="57"/>
      <c r="L339" s="57"/>
      <c r="M339" s="57"/>
      <c r="N339" s="57"/>
      <c r="O339" s="12"/>
    </row>
    <row r="340" spans="1:15" s="9" customFormat="1" x14ac:dyDescent="0.25">
      <c r="A340" s="21"/>
      <c r="B340" s="27"/>
      <c r="C340" s="56"/>
      <c r="D340" s="56"/>
      <c r="E340" s="66"/>
      <c r="F340" s="66"/>
      <c r="G340" s="66"/>
      <c r="H340" s="66"/>
      <c r="I340" s="66"/>
      <c r="J340" s="66"/>
      <c r="K340" s="57"/>
      <c r="L340" s="57"/>
      <c r="M340" s="57"/>
      <c r="N340" s="57"/>
      <c r="O340" s="12"/>
    </row>
    <row r="341" spans="1:15" s="9" customFormat="1" x14ac:dyDescent="0.25">
      <c r="A341" s="21"/>
      <c r="B341" s="27"/>
      <c r="C341" s="56"/>
      <c r="D341" s="56"/>
      <c r="E341" s="66"/>
      <c r="F341" s="66"/>
      <c r="G341" s="66"/>
      <c r="H341" s="66"/>
      <c r="I341" s="66"/>
      <c r="J341" s="66"/>
      <c r="K341" s="57"/>
      <c r="L341" s="57"/>
      <c r="M341" s="57"/>
      <c r="N341" s="57"/>
      <c r="O341" s="12"/>
    </row>
    <row r="342" spans="1:15" s="9" customFormat="1" x14ac:dyDescent="0.25">
      <c r="A342" s="21"/>
      <c r="B342" s="27"/>
      <c r="C342" s="56"/>
      <c r="D342" s="56"/>
      <c r="E342" s="66"/>
      <c r="F342" s="66"/>
      <c r="G342" s="66"/>
      <c r="H342" s="66"/>
      <c r="I342" s="66"/>
      <c r="J342" s="66"/>
      <c r="K342" s="57"/>
      <c r="L342" s="57"/>
      <c r="M342" s="57"/>
      <c r="N342" s="57"/>
      <c r="O342" s="12"/>
    </row>
    <row r="343" spans="1:15" s="9" customFormat="1" x14ac:dyDescent="0.25">
      <c r="A343" s="21"/>
      <c r="B343" s="27"/>
      <c r="C343" s="56"/>
      <c r="D343" s="56"/>
      <c r="E343" s="66"/>
      <c r="F343" s="66"/>
      <c r="G343" s="66"/>
      <c r="H343" s="66"/>
      <c r="I343" s="66"/>
      <c r="J343" s="66"/>
      <c r="K343" s="57"/>
      <c r="L343" s="57"/>
      <c r="M343" s="57"/>
      <c r="N343" s="57"/>
      <c r="O343" s="12"/>
    </row>
    <row r="344" spans="1:15" s="9" customFormat="1" x14ac:dyDescent="0.25">
      <c r="A344" s="21"/>
      <c r="B344" s="27"/>
      <c r="C344" s="56"/>
      <c r="D344" s="56"/>
      <c r="E344" s="66"/>
      <c r="F344" s="66"/>
      <c r="G344" s="66"/>
      <c r="H344" s="66"/>
      <c r="I344" s="66"/>
      <c r="J344" s="66"/>
      <c r="K344" s="57"/>
      <c r="L344" s="57"/>
      <c r="M344" s="57"/>
      <c r="N344" s="57"/>
      <c r="O344" s="12"/>
    </row>
    <row r="345" spans="1:15" s="9" customFormat="1" x14ac:dyDescent="0.25">
      <c r="A345" s="21"/>
      <c r="B345" s="27"/>
      <c r="C345" s="56"/>
      <c r="D345" s="56"/>
      <c r="E345" s="66"/>
      <c r="F345" s="66"/>
      <c r="G345" s="66"/>
      <c r="H345" s="66"/>
      <c r="I345" s="66"/>
      <c r="J345" s="66"/>
      <c r="K345" s="57"/>
      <c r="L345" s="57"/>
      <c r="M345" s="57"/>
      <c r="N345" s="57"/>
      <c r="O345" s="12"/>
    </row>
    <row r="346" spans="1:15" s="9" customFormat="1" x14ac:dyDescent="0.25">
      <c r="A346" s="21"/>
      <c r="B346" s="27"/>
      <c r="C346" s="56"/>
      <c r="D346" s="56"/>
      <c r="E346" s="66"/>
      <c r="F346" s="66"/>
      <c r="G346" s="66"/>
      <c r="H346" s="66"/>
      <c r="I346" s="66"/>
      <c r="J346" s="66"/>
      <c r="K346" s="57"/>
      <c r="L346" s="57"/>
      <c r="M346" s="57"/>
      <c r="N346" s="57"/>
      <c r="O346" s="12"/>
    </row>
    <row r="347" spans="1:15" s="9" customFormat="1" x14ac:dyDescent="0.25">
      <c r="A347" s="21"/>
      <c r="B347" s="27"/>
      <c r="C347" s="56"/>
      <c r="D347" s="56"/>
      <c r="E347" s="66"/>
      <c r="F347" s="66"/>
      <c r="G347" s="66"/>
      <c r="H347" s="66"/>
      <c r="I347" s="66"/>
      <c r="J347" s="66"/>
      <c r="K347" s="57"/>
      <c r="L347" s="57"/>
      <c r="M347" s="57"/>
      <c r="N347" s="57"/>
      <c r="O347" s="12"/>
    </row>
    <row r="348" spans="1:15" s="9" customFormat="1" x14ac:dyDescent="0.25">
      <c r="A348" s="21"/>
      <c r="B348" s="27"/>
      <c r="C348" s="56"/>
      <c r="D348" s="56"/>
      <c r="E348" s="66"/>
      <c r="F348" s="66"/>
      <c r="G348" s="66"/>
      <c r="H348" s="66"/>
      <c r="I348" s="66"/>
      <c r="J348" s="66"/>
      <c r="K348" s="57"/>
      <c r="L348" s="57"/>
      <c r="M348" s="57"/>
      <c r="N348" s="57"/>
      <c r="O348" s="12"/>
    </row>
    <row r="349" spans="1:15" s="9" customFormat="1" x14ac:dyDescent="0.25">
      <c r="A349" s="21"/>
      <c r="B349" s="27"/>
      <c r="C349" s="56"/>
      <c r="D349" s="56"/>
      <c r="E349" s="66"/>
      <c r="F349" s="66"/>
      <c r="G349" s="66"/>
      <c r="H349" s="66"/>
      <c r="I349" s="66"/>
      <c r="J349" s="66"/>
      <c r="K349" s="57"/>
      <c r="L349" s="57"/>
      <c r="M349" s="57"/>
      <c r="N349" s="57"/>
      <c r="O349" s="12"/>
    </row>
    <row r="350" spans="1:15" s="9" customFormat="1" x14ac:dyDescent="0.25">
      <c r="A350" s="21"/>
      <c r="B350" s="27"/>
      <c r="C350" s="56"/>
      <c r="D350" s="56"/>
      <c r="E350" s="66"/>
      <c r="F350" s="66"/>
      <c r="G350" s="66"/>
      <c r="H350" s="66"/>
      <c r="I350" s="66"/>
      <c r="J350" s="66"/>
      <c r="K350" s="57"/>
      <c r="L350" s="57"/>
      <c r="M350" s="57"/>
      <c r="N350" s="57"/>
      <c r="O350" s="12"/>
    </row>
    <row r="351" spans="1:15" s="9" customFormat="1" x14ac:dyDescent="0.25">
      <c r="A351" s="21"/>
      <c r="B351" s="27"/>
      <c r="C351" s="56"/>
      <c r="D351" s="56"/>
      <c r="E351" s="66"/>
      <c r="F351" s="66"/>
      <c r="G351" s="66"/>
      <c r="H351" s="66"/>
      <c r="I351" s="66"/>
      <c r="J351" s="66"/>
      <c r="K351" s="57"/>
      <c r="L351" s="57"/>
      <c r="M351" s="57"/>
      <c r="N351" s="57"/>
      <c r="O351" s="12"/>
    </row>
    <row r="352" spans="1:15" s="9" customFormat="1" x14ac:dyDescent="0.25">
      <c r="A352" s="21"/>
      <c r="B352" s="27"/>
      <c r="C352" s="56"/>
      <c r="D352" s="56"/>
      <c r="E352" s="66"/>
      <c r="F352" s="66"/>
      <c r="G352" s="66"/>
      <c r="H352" s="66"/>
      <c r="I352" s="66"/>
      <c r="J352" s="66"/>
      <c r="K352" s="57"/>
      <c r="L352" s="57"/>
      <c r="M352" s="57"/>
      <c r="N352" s="57"/>
      <c r="O352" s="12"/>
    </row>
    <row r="353" spans="1:15" s="9" customFormat="1" x14ac:dyDescent="0.25">
      <c r="A353" s="21"/>
      <c r="B353" s="27"/>
      <c r="C353" s="56"/>
      <c r="D353" s="56"/>
      <c r="E353" s="66"/>
      <c r="F353" s="66"/>
      <c r="G353" s="66"/>
      <c r="H353" s="66"/>
      <c r="I353" s="66"/>
      <c r="J353" s="66"/>
      <c r="K353" s="57"/>
      <c r="L353" s="57"/>
      <c r="M353" s="57"/>
      <c r="N353" s="57"/>
      <c r="O353" s="12"/>
    </row>
    <row r="354" spans="1:15" s="9" customFormat="1" x14ac:dyDescent="0.25">
      <c r="A354" s="21"/>
      <c r="B354" s="27"/>
      <c r="C354" s="56"/>
      <c r="D354" s="56"/>
      <c r="E354" s="66"/>
      <c r="F354" s="66"/>
      <c r="G354" s="66"/>
      <c r="H354" s="66"/>
      <c r="I354" s="66"/>
      <c r="J354" s="66"/>
      <c r="K354" s="57"/>
      <c r="L354" s="57"/>
      <c r="M354" s="57"/>
      <c r="N354" s="57"/>
      <c r="O354" s="12"/>
    </row>
    <row r="355" spans="1:15" s="9" customFormat="1" x14ac:dyDescent="0.25">
      <c r="A355" s="21"/>
      <c r="B355" s="27"/>
      <c r="C355" s="56"/>
      <c r="D355" s="56"/>
      <c r="E355" s="66"/>
      <c r="F355" s="66"/>
      <c r="G355" s="66"/>
      <c r="H355" s="66"/>
      <c r="I355" s="66"/>
      <c r="J355" s="66"/>
      <c r="K355" s="57"/>
      <c r="L355" s="57"/>
      <c r="M355" s="57"/>
      <c r="N355" s="57"/>
      <c r="O355" s="12"/>
    </row>
    <row r="356" spans="1:15" s="9" customFormat="1" x14ac:dyDescent="0.25">
      <c r="A356" s="21"/>
      <c r="B356" s="27"/>
      <c r="C356" s="56"/>
      <c r="D356" s="56"/>
      <c r="E356" s="66"/>
      <c r="F356" s="66"/>
      <c r="G356" s="66"/>
      <c r="H356" s="66"/>
      <c r="I356" s="66"/>
      <c r="J356" s="66"/>
      <c r="K356" s="57"/>
      <c r="L356" s="57"/>
      <c r="M356" s="57"/>
      <c r="N356" s="57"/>
      <c r="O356" s="12"/>
    </row>
    <row r="357" spans="1:15" s="9" customFormat="1" x14ac:dyDescent="0.25">
      <c r="A357" s="21"/>
      <c r="B357" s="27"/>
      <c r="C357" s="56"/>
      <c r="D357" s="56"/>
      <c r="E357" s="66"/>
      <c r="F357" s="66"/>
      <c r="G357" s="66"/>
      <c r="H357" s="66"/>
      <c r="I357" s="66"/>
      <c r="J357" s="66"/>
      <c r="K357" s="57"/>
      <c r="L357" s="57"/>
      <c r="M357" s="57"/>
      <c r="N357" s="57"/>
      <c r="O357" s="12"/>
    </row>
    <row r="358" spans="1:15" s="9" customFormat="1" x14ac:dyDescent="0.25">
      <c r="A358" s="21"/>
      <c r="B358" s="27"/>
      <c r="C358" s="56"/>
      <c r="D358" s="56"/>
      <c r="E358" s="66"/>
      <c r="F358" s="66"/>
      <c r="G358" s="66"/>
      <c r="H358" s="66"/>
      <c r="I358" s="66"/>
      <c r="J358" s="66"/>
      <c r="K358" s="57"/>
      <c r="L358" s="57"/>
      <c r="M358" s="57"/>
      <c r="N358" s="57"/>
      <c r="O358" s="12"/>
    </row>
    <row r="359" spans="1:15" s="9" customFormat="1" x14ac:dyDescent="0.25">
      <c r="A359" s="21"/>
      <c r="B359" s="27"/>
      <c r="C359" s="56"/>
      <c r="D359" s="56"/>
      <c r="E359" s="66"/>
      <c r="F359" s="66"/>
      <c r="G359" s="66"/>
      <c r="H359" s="66"/>
      <c r="I359" s="66"/>
      <c r="J359" s="66"/>
      <c r="K359" s="57"/>
      <c r="L359" s="57"/>
      <c r="M359" s="57"/>
      <c r="N359" s="57"/>
      <c r="O359" s="12"/>
    </row>
    <row r="360" spans="1:15" s="9" customFormat="1" x14ac:dyDescent="0.25">
      <c r="A360" s="21"/>
      <c r="B360" s="27"/>
      <c r="C360" s="56"/>
      <c r="D360" s="56"/>
      <c r="E360" s="66"/>
      <c r="F360" s="66"/>
      <c r="G360" s="66"/>
      <c r="H360" s="66"/>
      <c r="I360" s="66"/>
      <c r="J360" s="66"/>
      <c r="K360" s="57"/>
      <c r="L360" s="57"/>
      <c r="M360" s="57"/>
      <c r="N360" s="57"/>
      <c r="O360" s="12"/>
    </row>
    <row r="361" spans="1:15" s="9" customFormat="1" x14ac:dyDescent="0.25">
      <c r="A361" s="21"/>
      <c r="B361" s="27"/>
      <c r="C361" s="56"/>
      <c r="D361" s="56"/>
      <c r="E361" s="66"/>
      <c r="F361" s="66"/>
      <c r="G361" s="66"/>
      <c r="H361" s="66"/>
      <c r="I361" s="66"/>
      <c r="J361" s="66"/>
      <c r="K361" s="57"/>
      <c r="L361" s="57"/>
      <c r="M361" s="57"/>
      <c r="N361" s="57"/>
      <c r="O361" s="12"/>
    </row>
    <row r="362" spans="1:15" s="9" customFormat="1" x14ac:dyDescent="0.25">
      <c r="A362" s="21"/>
      <c r="B362" s="27"/>
      <c r="C362" s="56"/>
      <c r="D362" s="56"/>
      <c r="E362" s="66"/>
      <c r="F362" s="66"/>
      <c r="G362" s="66"/>
      <c r="H362" s="66"/>
      <c r="I362" s="66"/>
      <c r="J362" s="66"/>
      <c r="K362" s="57"/>
      <c r="L362" s="57"/>
      <c r="M362" s="57"/>
      <c r="N362" s="57"/>
      <c r="O362" s="12"/>
    </row>
    <row r="363" spans="1:15" s="9" customFormat="1" x14ac:dyDescent="0.25">
      <c r="A363" s="21"/>
      <c r="B363" s="27"/>
      <c r="C363" s="56"/>
      <c r="D363" s="56"/>
      <c r="E363" s="66"/>
      <c r="F363" s="66"/>
      <c r="G363" s="66"/>
      <c r="H363" s="66"/>
      <c r="I363" s="66"/>
      <c r="J363" s="66"/>
      <c r="K363" s="57"/>
      <c r="L363" s="57"/>
      <c r="M363" s="57"/>
      <c r="N363" s="57"/>
      <c r="O363" s="12"/>
    </row>
    <row r="364" spans="1:15" s="9" customFormat="1" x14ac:dyDescent="0.25">
      <c r="A364" s="21"/>
      <c r="B364" s="27"/>
      <c r="C364" s="56"/>
      <c r="D364" s="56"/>
      <c r="E364" s="66"/>
      <c r="F364" s="66"/>
      <c r="G364" s="66"/>
      <c r="H364" s="66"/>
      <c r="I364" s="66"/>
      <c r="J364" s="66"/>
      <c r="K364" s="57"/>
      <c r="L364" s="57"/>
      <c r="M364" s="57"/>
      <c r="N364" s="57"/>
      <c r="O364" s="12"/>
    </row>
    <row r="365" spans="1:15" s="9" customFormat="1" x14ac:dyDescent="0.25">
      <c r="A365" s="21"/>
      <c r="B365" s="27"/>
      <c r="C365" s="56"/>
      <c r="D365" s="56"/>
      <c r="E365" s="66"/>
      <c r="F365" s="66"/>
      <c r="G365" s="66"/>
      <c r="H365" s="66"/>
      <c r="I365" s="66"/>
      <c r="J365" s="66"/>
      <c r="K365" s="57"/>
      <c r="L365" s="57"/>
      <c r="M365" s="57"/>
      <c r="N365" s="57"/>
      <c r="O365" s="12"/>
    </row>
    <row r="366" spans="1:15" s="9" customFormat="1" x14ac:dyDescent="0.25">
      <c r="A366" s="21"/>
      <c r="B366" s="27"/>
      <c r="C366" s="56"/>
      <c r="D366" s="56"/>
      <c r="E366" s="66"/>
      <c r="F366" s="66"/>
      <c r="G366" s="66"/>
      <c r="H366" s="66"/>
      <c r="I366" s="66"/>
      <c r="J366" s="66"/>
      <c r="K366" s="57"/>
      <c r="L366" s="57"/>
      <c r="M366" s="57"/>
      <c r="N366" s="57"/>
      <c r="O366" s="12"/>
    </row>
    <row r="367" spans="1:15" s="9" customFormat="1" x14ac:dyDescent="0.25">
      <c r="A367" s="21"/>
      <c r="B367" s="27"/>
      <c r="C367" s="56"/>
      <c r="D367" s="56"/>
      <c r="E367" s="66"/>
      <c r="F367" s="66"/>
      <c r="G367" s="66"/>
      <c r="H367" s="66"/>
      <c r="I367" s="66"/>
      <c r="J367" s="66"/>
      <c r="K367" s="57"/>
      <c r="L367" s="57"/>
      <c r="M367" s="57"/>
      <c r="N367" s="57"/>
      <c r="O367" s="12"/>
    </row>
    <row r="368" spans="1:15" s="9" customFormat="1" x14ac:dyDescent="0.25">
      <c r="A368" s="21"/>
      <c r="B368" s="27"/>
      <c r="C368" s="56"/>
      <c r="D368" s="56"/>
      <c r="E368" s="66"/>
      <c r="F368" s="66"/>
      <c r="G368" s="66"/>
      <c r="H368" s="66"/>
      <c r="I368" s="66"/>
      <c r="J368" s="66"/>
      <c r="K368" s="57"/>
      <c r="L368" s="57"/>
      <c r="M368" s="57"/>
      <c r="N368" s="57"/>
      <c r="O368" s="12"/>
    </row>
    <row r="369" spans="1:15" s="9" customFormat="1" x14ac:dyDescent="0.25">
      <c r="A369" s="21"/>
      <c r="B369" s="27"/>
      <c r="C369" s="56"/>
      <c r="D369" s="56"/>
      <c r="E369" s="66"/>
      <c r="F369" s="66"/>
      <c r="G369" s="66"/>
      <c r="H369" s="66"/>
      <c r="I369" s="66"/>
      <c r="J369" s="66"/>
      <c r="K369" s="57"/>
      <c r="L369" s="57"/>
      <c r="M369" s="57"/>
      <c r="N369" s="57"/>
      <c r="O369" s="12"/>
    </row>
    <row r="370" spans="1:15" s="9" customFormat="1" x14ac:dyDescent="0.25">
      <c r="A370" s="21"/>
      <c r="B370" s="27"/>
      <c r="C370" s="56"/>
      <c r="D370" s="56"/>
      <c r="E370" s="66"/>
      <c r="F370" s="66"/>
      <c r="G370" s="66"/>
      <c r="H370" s="66"/>
      <c r="I370" s="66"/>
      <c r="J370" s="66"/>
      <c r="K370" s="57"/>
      <c r="L370" s="57"/>
      <c r="M370" s="57"/>
      <c r="N370" s="57"/>
      <c r="O370" s="12"/>
    </row>
    <row r="371" spans="1:15" s="9" customFormat="1" x14ac:dyDescent="0.25">
      <c r="A371" s="21"/>
      <c r="B371" s="27"/>
      <c r="C371" s="56"/>
      <c r="D371" s="56"/>
      <c r="E371" s="66"/>
      <c r="F371" s="66"/>
      <c r="G371" s="66"/>
      <c r="H371" s="66"/>
      <c r="I371" s="66"/>
      <c r="J371" s="66"/>
      <c r="K371" s="57"/>
      <c r="L371" s="57"/>
      <c r="M371" s="57"/>
      <c r="N371" s="57"/>
      <c r="O371" s="12"/>
    </row>
    <row r="372" spans="1:15" s="9" customFormat="1" x14ac:dyDescent="0.25">
      <c r="A372" s="21"/>
      <c r="B372" s="27"/>
      <c r="C372" s="56"/>
      <c r="D372" s="56"/>
      <c r="E372" s="66"/>
      <c r="F372" s="66"/>
      <c r="G372" s="66"/>
      <c r="H372" s="66"/>
      <c r="I372" s="66"/>
      <c r="J372" s="66"/>
      <c r="K372" s="57"/>
      <c r="L372" s="57"/>
      <c r="M372" s="57"/>
      <c r="N372" s="57"/>
      <c r="O372" s="12"/>
    </row>
    <row r="373" spans="1:15" s="9" customFormat="1" x14ac:dyDescent="0.25">
      <c r="A373" s="21"/>
      <c r="B373" s="27"/>
      <c r="C373" s="56"/>
      <c r="D373" s="56"/>
      <c r="E373" s="66"/>
      <c r="F373" s="66"/>
      <c r="G373" s="66"/>
      <c r="H373" s="66"/>
      <c r="I373" s="66"/>
      <c r="J373" s="66"/>
      <c r="K373" s="57"/>
      <c r="L373" s="57"/>
      <c r="M373" s="57"/>
      <c r="N373" s="57"/>
      <c r="O373" s="12"/>
    </row>
    <row r="374" spans="1:15" s="9" customFormat="1" x14ac:dyDescent="0.25">
      <c r="A374" s="21"/>
      <c r="B374" s="27"/>
      <c r="C374" s="56"/>
      <c r="D374" s="56"/>
      <c r="E374" s="66"/>
      <c r="F374" s="66"/>
      <c r="G374" s="66"/>
      <c r="H374" s="66"/>
      <c r="I374" s="66"/>
      <c r="J374" s="66"/>
      <c r="K374" s="57"/>
      <c r="L374" s="57"/>
      <c r="M374" s="57"/>
      <c r="N374" s="57"/>
      <c r="O374" s="12"/>
    </row>
    <row r="375" spans="1:15" s="9" customFormat="1" x14ac:dyDescent="0.25">
      <c r="A375" s="21"/>
      <c r="B375" s="27"/>
      <c r="C375" s="56"/>
      <c r="D375" s="56"/>
      <c r="E375" s="66"/>
      <c r="F375" s="66"/>
      <c r="G375" s="66"/>
      <c r="H375" s="66"/>
      <c r="I375" s="66"/>
      <c r="J375" s="66"/>
      <c r="K375" s="57"/>
      <c r="L375" s="57"/>
      <c r="M375" s="57"/>
      <c r="N375" s="57"/>
      <c r="O375" s="12"/>
    </row>
    <row r="376" spans="1:15" s="9" customFormat="1" x14ac:dyDescent="0.25">
      <c r="A376" s="21"/>
      <c r="B376" s="27"/>
      <c r="C376" s="56"/>
      <c r="D376" s="56"/>
      <c r="E376" s="66"/>
      <c r="F376" s="66"/>
      <c r="G376" s="66"/>
      <c r="H376" s="66"/>
      <c r="I376" s="66"/>
      <c r="J376" s="66"/>
      <c r="K376" s="57"/>
      <c r="L376" s="57"/>
      <c r="M376" s="57"/>
      <c r="N376" s="57"/>
      <c r="O376" s="12"/>
    </row>
    <row r="377" spans="1:15" s="9" customFormat="1" x14ac:dyDescent="0.25">
      <c r="A377" s="21"/>
      <c r="B377" s="27"/>
      <c r="C377" s="56"/>
      <c r="D377" s="56"/>
      <c r="E377" s="66"/>
      <c r="F377" s="66"/>
      <c r="G377" s="66"/>
      <c r="H377" s="66"/>
      <c r="I377" s="66"/>
      <c r="J377" s="66"/>
      <c r="K377" s="57"/>
      <c r="L377" s="57"/>
      <c r="M377" s="57"/>
      <c r="N377" s="57"/>
      <c r="O377" s="12"/>
    </row>
    <row r="378" spans="1:15" s="9" customFormat="1" x14ac:dyDescent="0.25">
      <c r="A378" s="21"/>
      <c r="B378" s="27"/>
      <c r="C378" s="56"/>
      <c r="D378" s="56"/>
      <c r="E378" s="66"/>
      <c r="F378" s="66"/>
      <c r="G378" s="66"/>
      <c r="H378" s="66"/>
      <c r="I378" s="66"/>
      <c r="J378" s="66"/>
      <c r="K378" s="57"/>
      <c r="L378" s="57"/>
      <c r="M378" s="57"/>
      <c r="N378" s="57"/>
      <c r="O378" s="12"/>
    </row>
    <row r="379" spans="1:15" s="9" customFormat="1" x14ac:dyDescent="0.25">
      <c r="A379" s="21"/>
      <c r="B379" s="27"/>
      <c r="C379" s="56"/>
      <c r="D379" s="56"/>
      <c r="E379" s="66"/>
      <c r="F379" s="66"/>
      <c r="G379" s="66"/>
      <c r="H379" s="66"/>
      <c r="I379" s="66"/>
      <c r="J379" s="66"/>
      <c r="K379" s="57"/>
      <c r="L379" s="57"/>
      <c r="M379" s="57"/>
      <c r="N379" s="57"/>
      <c r="O379" s="12"/>
    </row>
    <row r="380" spans="1:15" s="9" customFormat="1" x14ac:dyDescent="0.25">
      <c r="A380" s="21"/>
      <c r="B380" s="27"/>
      <c r="C380" s="56"/>
      <c r="D380" s="56"/>
      <c r="E380" s="66"/>
      <c r="F380" s="66"/>
      <c r="G380" s="66"/>
      <c r="H380" s="66"/>
      <c r="I380" s="66"/>
      <c r="J380" s="66"/>
      <c r="K380" s="57"/>
      <c r="L380" s="57"/>
      <c r="M380" s="57"/>
      <c r="N380" s="57"/>
      <c r="O380" s="12"/>
    </row>
    <row r="381" spans="1:15" s="9" customFormat="1" x14ac:dyDescent="0.25">
      <c r="A381" s="21"/>
      <c r="B381" s="27"/>
      <c r="C381" s="56"/>
      <c r="D381" s="56"/>
      <c r="E381" s="66"/>
      <c r="F381" s="66"/>
      <c r="G381" s="66"/>
      <c r="H381" s="66"/>
      <c r="I381" s="66"/>
      <c r="J381" s="66"/>
      <c r="K381" s="57"/>
      <c r="L381" s="57"/>
      <c r="M381" s="57"/>
      <c r="N381" s="57"/>
      <c r="O381" s="12"/>
    </row>
    <row r="382" spans="1:15" s="9" customFormat="1" x14ac:dyDescent="0.25">
      <c r="A382" s="21"/>
      <c r="B382" s="27"/>
      <c r="C382" s="56"/>
      <c r="D382" s="56"/>
      <c r="E382" s="66"/>
      <c r="F382" s="66"/>
      <c r="G382" s="66"/>
      <c r="H382" s="66"/>
      <c r="I382" s="66"/>
      <c r="J382" s="66"/>
      <c r="K382" s="57"/>
      <c r="L382" s="57"/>
      <c r="M382" s="57"/>
      <c r="N382" s="57"/>
      <c r="O382" s="12"/>
    </row>
    <row r="383" spans="1:15" s="9" customFormat="1" x14ac:dyDescent="0.25">
      <c r="A383" s="21"/>
      <c r="B383" s="27"/>
      <c r="C383" s="56"/>
      <c r="D383" s="56"/>
      <c r="E383" s="66"/>
      <c r="F383" s="66"/>
      <c r="G383" s="66"/>
      <c r="H383" s="66"/>
      <c r="I383" s="66"/>
      <c r="J383" s="66"/>
      <c r="K383" s="57"/>
      <c r="L383" s="57"/>
      <c r="M383" s="57"/>
      <c r="N383" s="57"/>
      <c r="O383" s="12"/>
    </row>
    <row r="384" spans="1:15" s="9" customFormat="1" x14ac:dyDescent="0.25">
      <c r="A384" s="21"/>
      <c r="B384" s="27"/>
      <c r="C384" s="56"/>
      <c r="D384" s="56"/>
      <c r="E384" s="66"/>
      <c r="F384" s="66"/>
      <c r="G384" s="66"/>
      <c r="H384" s="66"/>
      <c r="I384" s="66"/>
      <c r="J384" s="66"/>
      <c r="K384" s="57"/>
      <c r="L384" s="57"/>
      <c r="M384" s="57"/>
      <c r="N384" s="57"/>
      <c r="O384" s="12"/>
    </row>
    <row r="385" spans="1:15" s="9" customFormat="1" x14ac:dyDescent="0.25">
      <c r="A385" s="21"/>
      <c r="B385" s="27"/>
      <c r="C385" s="56"/>
      <c r="D385" s="56"/>
      <c r="E385" s="66"/>
      <c r="F385" s="66"/>
      <c r="G385" s="66"/>
      <c r="H385" s="66"/>
      <c r="I385" s="66"/>
      <c r="J385" s="66"/>
      <c r="K385" s="57"/>
      <c r="L385" s="57"/>
      <c r="M385" s="57"/>
      <c r="N385" s="57"/>
      <c r="O385" s="12"/>
    </row>
    <row r="386" spans="1:15" s="9" customFormat="1" x14ac:dyDescent="0.25">
      <c r="A386" s="21"/>
      <c r="B386" s="27"/>
      <c r="C386" s="56"/>
      <c r="D386" s="56"/>
      <c r="E386" s="66"/>
      <c r="F386" s="66"/>
      <c r="G386" s="66"/>
      <c r="H386" s="66"/>
      <c r="I386" s="66"/>
      <c r="J386" s="66"/>
      <c r="K386" s="57"/>
      <c r="L386" s="57"/>
      <c r="M386" s="57"/>
      <c r="N386" s="57"/>
      <c r="O386" s="12"/>
    </row>
    <row r="387" spans="1:15" s="9" customFormat="1" x14ac:dyDescent="0.25">
      <c r="A387" s="21"/>
      <c r="B387" s="27"/>
      <c r="C387" s="56"/>
      <c r="D387" s="56"/>
      <c r="E387" s="66"/>
      <c r="F387" s="66"/>
      <c r="G387" s="66"/>
      <c r="H387" s="66"/>
      <c r="I387" s="66"/>
      <c r="J387" s="66"/>
      <c r="K387" s="57"/>
      <c r="L387" s="57"/>
      <c r="M387" s="57"/>
      <c r="N387" s="57"/>
      <c r="O387" s="12"/>
    </row>
    <row r="388" spans="1:15" s="9" customFormat="1" x14ac:dyDescent="0.25">
      <c r="A388" s="21"/>
      <c r="B388" s="27"/>
      <c r="C388" s="56"/>
      <c r="D388" s="56"/>
      <c r="E388" s="66"/>
      <c r="F388" s="66"/>
      <c r="G388" s="66"/>
      <c r="H388" s="66"/>
      <c r="I388" s="66"/>
      <c r="J388" s="66"/>
      <c r="K388" s="57"/>
      <c r="L388" s="57"/>
      <c r="M388" s="57"/>
      <c r="N388" s="57"/>
      <c r="O388" s="12"/>
    </row>
    <row r="389" spans="1:15" s="9" customFormat="1" x14ac:dyDescent="0.25">
      <c r="A389" s="21"/>
      <c r="B389" s="27"/>
      <c r="C389" s="56"/>
      <c r="D389" s="56"/>
      <c r="E389" s="66"/>
      <c r="F389" s="66"/>
      <c r="G389" s="66"/>
      <c r="H389" s="66"/>
      <c r="I389" s="66"/>
      <c r="J389" s="66"/>
      <c r="K389" s="57"/>
      <c r="L389" s="57"/>
      <c r="M389" s="57"/>
      <c r="N389" s="57"/>
      <c r="O389" s="12"/>
    </row>
    <row r="390" spans="1:15" s="9" customFormat="1" x14ac:dyDescent="0.25">
      <c r="A390" s="21"/>
      <c r="B390" s="27"/>
      <c r="C390" s="56"/>
      <c r="D390" s="56"/>
      <c r="E390" s="66"/>
      <c r="F390" s="66"/>
      <c r="G390" s="66"/>
      <c r="H390" s="66"/>
      <c r="I390" s="66"/>
      <c r="J390" s="66"/>
      <c r="K390" s="57"/>
      <c r="L390" s="57"/>
      <c r="M390" s="57"/>
      <c r="N390" s="57"/>
      <c r="O390" s="12"/>
    </row>
    <row r="391" spans="1:15" s="9" customFormat="1" x14ac:dyDescent="0.25">
      <c r="A391" s="21"/>
      <c r="B391" s="27"/>
      <c r="C391" s="56"/>
      <c r="D391" s="56"/>
      <c r="E391" s="66"/>
      <c r="F391" s="66"/>
      <c r="G391" s="66"/>
      <c r="H391" s="66"/>
      <c r="I391" s="66"/>
      <c r="J391" s="66"/>
      <c r="K391" s="57"/>
      <c r="L391" s="57"/>
      <c r="M391" s="57"/>
      <c r="N391" s="57"/>
      <c r="O391" s="12"/>
    </row>
    <row r="392" spans="1:15" s="9" customFormat="1" x14ac:dyDescent="0.25">
      <c r="A392" s="21"/>
      <c r="B392" s="27"/>
      <c r="C392" s="56"/>
      <c r="D392" s="56"/>
      <c r="E392" s="66"/>
      <c r="F392" s="66"/>
      <c r="G392" s="66"/>
      <c r="H392" s="66"/>
      <c r="I392" s="66"/>
      <c r="J392" s="66"/>
      <c r="K392" s="57"/>
      <c r="L392" s="57"/>
      <c r="M392" s="57"/>
      <c r="N392" s="57"/>
      <c r="O392" s="12"/>
    </row>
    <row r="393" spans="1:15" s="9" customFormat="1" x14ac:dyDescent="0.25">
      <c r="A393" s="21"/>
      <c r="B393" s="27"/>
      <c r="C393" s="56"/>
      <c r="D393" s="56"/>
      <c r="E393" s="66"/>
      <c r="F393" s="66"/>
      <c r="G393" s="66"/>
      <c r="H393" s="66"/>
      <c r="I393" s="66"/>
      <c r="J393" s="66"/>
      <c r="K393" s="57"/>
      <c r="L393" s="57"/>
      <c r="M393" s="57"/>
      <c r="N393" s="57"/>
      <c r="O393" s="12"/>
    </row>
    <row r="394" spans="1:15" s="9" customFormat="1" x14ac:dyDescent="0.25">
      <c r="A394" s="21"/>
      <c r="B394" s="27"/>
      <c r="C394" s="56"/>
      <c r="D394" s="56"/>
      <c r="E394" s="66"/>
      <c r="F394" s="66"/>
      <c r="G394" s="66"/>
      <c r="H394" s="66"/>
      <c r="I394" s="66"/>
      <c r="J394" s="66"/>
      <c r="K394" s="57"/>
      <c r="L394" s="57"/>
      <c r="M394" s="57"/>
      <c r="N394" s="57"/>
      <c r="O394" s="12"/>
    </row>
    <row r="395" spans="1:15" s="9" customFormat="1" x14ac:dyDescent="0.25">
      <c r="A395" s="21"/>
      <c r="B395" s="27"/>
      <c r="C395" s="56"/>
      <c r="D395" s="56"/>
      <c r="E395" s="66"/>
      <c r="F395" s="66"/>
      <c r="G395" s="66"/>
      <c r="H395" s="66"/>
      <c r="I395" s="66"/>
      <c r="J395" s="66"/>
      <c r="K395" s="57"/>
      <c r="L395" s="57"/>
      <c r="M395" s="57"/>
      <c r="N395" s="57"/>
      <c r="O395" s="12"/>
    </row>
    <row r="396" spans="1:15" s="9" customFormat="1" x14ac:dyDescent="0.25">
      <c r="A396" s="21"/>
      <c r="B396" s="27"/>
      <c r="C396" s="56"/>
      <c r="D396" s="56"/>
      <c r="E396" s="66"/>
      <c r="F396" s="66"/>
      <c r="G396" s="66"/>
      <c r="H396" s="66"/>
      <c r="I396" s="66"/>
      <c r="J396" s="66"/>
      <c r="K396" s="57"/>
      <c r="L396" s="57"/>
      <c r="M396" s="57"/>
      <c r="N396" s="57"/>
      <c r="O396" s="12"/>
    </row>
    <row r="397" spans="1:15" s="9" customFormat="1" x14ac:dyDescent="0.25">
      <c r="A397" s="21"/>
      <c r="B397" s="27"/>
      <c r="C397" s="56"/>
      <c r="D397" s="56"/>
      <c r="E397" s="66"/>
      <c r="F397" s="66"/>
      <c r="G397" s="66"/>
      <c r="H397" s="66"/>
      <c r="I397" s="66"/>
      <c r="J397" s="66"/>
      <c r="K397" s="57"/>
      <c r="L397" s="57"/>
      <c r="M397" s="57"/>
      <c r="N397" s="57"/>
      <c r="O397" s="12"/>
    </row>
    <row r="398" spans="1:15" s="9" customFormat="1" x14ac:dyDescent="0.25">
      <c r="A398" s="21"/>
      <c r="B398" s="27"/>
      <c r="C398" s="56"/>
      <c r="D398" s="56"/>
      <c r="E398" s="66"/>
      <c r="F398" s="66"/>
      <c r="G398" s="66"/>
      <c r="H398" s="66"/>
      <c r="I398" s="66"/>
      <c r="J398" s="66"/>
      <c r="K398" s="57"/>
      <c r="L398" s="57"/>
      <c r="M398" s="57"/>
      <c r="N398" s="57"/>
      <c r="O398" s="12"/>
    </row>
    <row r="399" spans="1:15" s="9" customFormat="1" x14ac:dyDescent="0.25">
      <c r="A399" s="21"/>
      <c r="B399" s="27"/>
      <c r="C399" s="56"/>
      <c r="D399" s="56"/>
      <c r="E399" s="66"/>
      <c r="F399" s="66"/>
      <c r="G399" s="66"/>
      <c r="H399" s="66"/>
      <c r="I399" s="66"/>
      <c r="J399" s="66"/>
      <c r="K399" s="57"/>
      <c r="L399" s="57"/>
      <c r="M399" s="57"/>
      <c r="N399" s="57"/>
      <c r="O399" s="12"/>
    </row>
    <row r="400" spans="1:15" s="9" customFormat="1" x14ac:dyDescent="0.25">
      <c r="A400" s="21"/>
      <c r="B400" s="27"/>
      <c r="C400" s="56"/>
      <c r="D400" s="56"/>
      <c r="E400" s="66"/>
      <c r="F400" s="66"/>
      <c r="G400" s="66"/>
      <c r="H400" s="66"/>
      <c r="I400" s="66"/>
      <c r="J400" s="66"/>
      <c r="K400" s="57"/>
      <c r="L400" s="57"/>
      <c r="M400" s="57"/>
      <c r="N400" s="57"/>
      <c r="O400" s="12"/>
    </row>
    <row r="401" spans="1:15" s="9" customFormat="1" x14ac:dyDescent="0.25">
      <c r="A401" s="21"/>
      <c r="B401" s="27"/>
      <c r="C401" s="56"/>
      <c r="D401" s="56"/>
      <c r="E401" s="66"/>
      <c r="F401" s="66"/>
      <c r="G401" s="66"/>
      <c r="H401" s="66"/>
      <c r="I401" s="66"/>
      <c r="J401" s="66"/>
      <c r="K401" s="57"/>
      <c r="L401" s="57"/>
      <c r="M401" s="57"/>
      <c r="N401" s="57"/>
      <c r="O401" s="12"/>
    </row>
    <row r="402" spans="1:15" s="9" customFormat="1" x14ac:dyDescent="0.25">
      <c r="A402" s="21"/>
      <c r="B402" s="27"/>
      <c r="C402" s="56"/>
      <c r="D402" s="56"/>
      <c r="E402" s="66"/>
      <c r="F402" s="66"/>
      <c r="G402" s="66"/>
      <c r="H402" s="66"/>
      <c r="I402" s="66"/>
      <c r="J402" s="66"/>
      <c r="K402" s="57"/>
      <c r="L402" s="57"/>
      <c r="M402" s="57"/>
      <c r="N402" s="57"/>
      <c r="O402" s="12"/>
    </row>
    <row r="403" spans="1:15" s="9" customFormat="1" x14ac:dyDescent="0.25">
      <c r="A403" s="21"/>
      <c r="B403" s="27"/>
      <c r="C403" s="56"/>
      <c r="D403" s="56"/>
      <c r="E403" s="66"/>
      <c r="F403" s="66"/>
      <c r="G403" s="66"/>
      <c r="H403" s="66"/>
      <c r="I403" s="66"/>
      <c r="J403" s="66"/>
      <c r="K403" s="57"/>
      <c r="L403" s="57"/>
      <c r="M403" s="57"/>
      <c r="N403" s="57"/>
      <c r="O403" s="12"/>
    </row>
    <row r="404" spans="1:15" s="9" customFormat="1" x14ac:dyDescent="0.25">
      <c r="A404" s="21"/>
      <c r="B404" s="27"/>
      <c r="C404" s="56"/>
      <c r="D404" s="56"/>
      <c r="E404" s="66"/>
      <c r="F404" s="66"/>
      <c r="G404" s="66"/>
      <c r="H404" s="66"/>
      <c r="I404" s="66"/>
      <c r="J404" s="66"/>
      <c r="K404" s="57"/>
      <c r="L404" s="57"/>
      <c r="M404" s="57"/>
      <c r="N404" s="57"/>
      <c r="O404" s="12"/>
    </row>
    <row r="405" spans="1:15" s="9" customFormat="1" x14ac:dyDescent="0.25">
      <c r="A405" s="21"/>
      <c r="B405" s="27"/>
      <c r="C405" s="56"/>
      <c r="D405" s="56"/>
      <c r="E405" s="66"/>
      <c r="F405" s="66"/>
      <c r="G405" s="66"/>
      <c r="H405" s="66"/>
      <c r="I405" s="66"/>
      <c r="J405" s="66"/>
      <c r="K405" s="57"/>
      <c r="L405" s="57"/>
      <c r="M405" s="57"/>
      <c r="N405" s="57"/>
      <c r="O405" s="12"/>
    </row>
    <row r="406" spans="1:15" s="9" customFormat="1" x14ac:dyDescent="0.25">
      <c r="A406" s="21"/>
      <c r="B406" s="27"/>
      <c r="C406" s="56"/>
      <c r="D406" s="56"/>
      <c r="E406" s="66"/>
      <c r="F406" s="66"/>
      <c r="G406" s="66"/>
      <c r="H406" s="66"/>
      <c r="I406" s="66"/>
      <c r="J406" s="66"/>
      <c r="K406" s="57"/>
      <c r="L406" s="57"/>
      <c r="M406" s="57"/>
      <c r="N406" s="57"/>
      <c r="O406" s="12"/>
    </row>
    <row r="407" spans="1:15" s="9" customFormat="1" x14ac:dyDescent="0.25">
      <c r="A407" s="21"/>
      <c r="B407" s="27"/>
      <c r="C407" s="56"/>
      <c r="D407" s="56"/>
      <c r="E407" s="66"/>
      <c r="F407" s="66"/>
      <c r="G407" s="66"/>
      <c r="H407" s="66"/>
      <c r="I407" s="66"/>
      <c r="J407" s="66"/>
      <c r="K407" s="57"/>
      <c r="L407" s="57"/>
      <c r="M407" s="57"/>
      <c r="N407" s="57"/>
      <c r="O407" s="12"/>
    </row>
    <row r="408" spans="1:15" s="9" customFormat="1" x14ac:dyDescent="0.25">
      <c r="A408" s="21"/>
      <c r="B408" s="27"/>
      <c r="C408" s="56"/>
      <c r="D408" s="56"/>
      <c r="E408" s="66"/>
      <c r="F408" s="66"/>
      <c r="G408" s="66"/>
      <c r="H408" s="66"/>
      <c r="I408" s="66"/>
      <c r="J408" s="66"/>
      <c r="K408" s="57"/>
      <c r="L408" s="57"/>
      <c r="M408" s="57"/>
      <c r="N408" s="57"/>
      <c r="O408" s="12"/>
    </row>
    <row r="409" spans="1:15" s="9" customFormat="1" x14ac:dyDescent="0.25">
      <c r="A409" s="21"/>
      <c r="B409" s="27"/>
      <c r="C409" s="56"/>
      <c r="D409" s="56"/>
      <c r="E409" s="66"/>
      <c r="F409" s="66"/>
      <c r="G409" s="66"/>
      <c r="H409" s="66"/>
      <c r="I409" s="66"/>
      <c r="J409" s="66"/>
      <c r="K409" s="57"/>
      <c r="L409" s="57"/>
      <c r="M409" s="57"/>
      <c r="N409" s="57"/>
      <c r="O409" s="12"/>
    </row>
    <row r="410" spans="1:15" s="9" customFormat="1" x14ac:dyDescent="0.25">
      <c r="A410" s="21"/>
      <c r="B410" s="27"/>
      <c r="C410" s="56"/>
      <c r="D410" s="56"/>
      <c r="E410" s="66"/>
      <c r="F410" s="66"/>
      <c r="G410" s="66"/>
      <c r="H410" s="66"/>
      <c r="I410" s="66"/>
      <c r="J410" s="66"/>
      <c r="K410" s="57"/>
      <c r="L410" s="57"/>
      <c r="M410" s="57"/>
      <c r="N410" s="57"/>
      <c r="O410" s="12"/>
    </row>
    <row r="411" spans="1:15" s="9" customFormat="1" x14ac:dyDescent="0.25">
      <c r="A411" s="21"/>
      <c r="B411" s="27"/>
      <c r="C411" s="56"/>
      <c r="D411" s="56"/>
      <c r="E411" s="66"/>
      <c r="F411" s="66"/>
      <c r="G411" s="66"/>
      <c r="H411" s="66"/>
      <c r="I411" s="66"/>
      <c r="J411" s="66"/>
      <c r="K411" s="57"/>
      <c r="L411" s="57"/>
      <c r="M411" s="57"/>
      <c r="N411" s="57"/>
      <c r="O411" s="12"/>
    </row>
    <row r="412" spans="1:15" s="9" customFormat="1" x14ac:dyDescent="0.25">
      <c r="A412" s="21"/>
      <c r="B412" s="27"/>
      <c r="C412" s="56"/>
      <c r="D412" s="56"/>
      <c r="E412" s="66"/>
      <c r="F412" s="66"/>
      <c r="G412" s="66"/>
      <c r="H412" s="66"/>
      <c r="I412" s="66"/>
      <c r="J412" s="66"/>
      <c r="K412" s="57"/>
      <c r="L412" s="57"/>
      <c r="M412" s="57"/>
      <c r="N412" s="57"/>
      <c r="O412" s="12"/>
    </row>
    <row r="413" spans="1:15" s="9" customFormat="1" x14ac:dyDescent="0.25">
      <c r="A413" s="21"/>
      <c r="B413" s="27"/>
      <c r="C413" s="56"/>
      <c r="D413" s="56"/>
      <c r="E413" s="66"/>
      <c r="F413" s="66"/>
      <c r="G413" s="66"/>
      <c r="H413" s="66"/>
      <c r="I413" s="66"/>
      <c r="J413" s="66"/>
      <c r="K413" s="57"/>
      <c r="L413" s="57"/>
      <c r="M413" s="57"/>
      <c r="N413" s="57"/>
      <c r="O413" s="12"/>
    </row>
    <row r="414" spans="1:15" s="9" customFormat="1" x14ac:dyDescent="0.25">
      <c r="A414" s="21"/>
      <c r="B414" s="27"/>
      <c r="C414" s="56"/>
      <c r="D414" s="56"/>
      <c r="E414" s="66"/>
      <c r="F414" s="66"/>
      <c r="G414" s="66"/>
      <c r="H414" s="66"/>
      <c r="I414" s="66"/>
      <c r="J414" s="66"/>
      <c r="K414" s="57"/>
      <c r="L414" s="57"/>
      <c r="M414" s="57"/>
      <c r="N414" s="57"/>
      <c r="O414" s="12"/>
    </row>
    <row r="415" spans="1:15" s="9" customFormat="1" x14ac:dyDescent="0.25">
      <c r="A415" s="21"/>
      <c r="B415" s="27"/>
      <c r="C415" s="56"/>
      <c r="D415" s="56"/>
      <c r="E415" s="66"/>
      <c r="F415" s="66"/>
      <c r="G415" s="66"/>
      <c r="H415" s="66"/>
      <c r="I415" s="66"/>
      <c r="J415" s="66"/>
      <c r="K415" s="57"/>
      <c r="L415" s="57"/>
      <c r="M415" s="57"/>
      <c r="N415" s="57"/>
      <c r="O415" s="12"/>
    </row>
    <row r="416" spans="1:15" s="9" customFormat="1" x14ac:dyDescent="0.25">
      <c r="A416" s="21"/>
      <c r="B416" s="27"/>
      <c r="C416" s="56"/>
      <c r="D416" s="56"/>
      <c r="E416" s="66"/>
      <c r="F416" s="66"/>
      <c r="G416" s="66"/>
      <c r="H416" s="66"/>
      <c r="I416" s="66"/>
      <c r="J416" s="66"/>
      <c r="K416" s="57"/>
      <c r="L416" s="57"/>
      <c r="M416" s="57"/>
      <c r="N416" s="57"/>
      <c r="O416" s="12"/>
    </row>
    <row r="417" spans="1:15" s="9" customFormat="1" x14ac:dyDescent="0.25">
      <c r="A417" s="21"/>
      <c r="B417" s="27"/>
      <c r="C417" s="56"/>
      <c r="D417" s="56"/>
      <c r="E417" s="66"/>
      <c r="F417" s="66"/>
      <c r="G417" s="66"/>
      <c r="H417" s="66"/>
      <c r="I417" s="66"/>
      <c r="J417" s="66"/>
      <c r="K417" s="57"/>
      <c r="L417" s="57"/>
      <c r="M417" s="57"/>
      <c r="N417" s="57"/>
      <c r="O417" s="12"/>
    </row>
    <row r="418" spans="1:15" s="9" customFormat="1" x14ac:dyDescent="0.25">
      <c r="A418" s="21"/>
      <c r="B418" s="27"/>
      <c r="C418" s="56"/>
      <c r="D418" s="56"/>
      <c r="E418" s="66"/>
      <c r="F418" s="66"/>
      <c r="G418" s="66"/>
      <c r="H418" s="66"/>
      <c r="I418" s="66"/>
      <c r="J418" s="66"/>
      <c r="K418" s="57"/>
      <c r="L418" s="57"/>
      <c r="M418" s="57"/>
      <c r="N418" s="57"/>
      <c r="O418" s="12"/>
    </row>
    <row r="419" spans="1:15" s="9" customFormat="1" x14ac:dyDescent="0.25">
      <c r="A419" s="21"/>
      <c r="B419" s="27"/>
      <c r="C419" s="56"/>
      <c r="D419" s="56"/>
      <c r="E419" s="66"/>
      <c r="F419" s="66"/>
      <c r="G419" s="66"/>
      <c r="H419" s="66"/>
      <c r="I419" s="66"/>
      <c r="J419" s="66"/>
      <c r="K419" s="57"/>
      <c r="L419" s="57"/>
      <c r="M419" s="57"/>
      <c r="N419" s="57"/>
      <c r="O419" s="12"/>
    </row>
    <row r="420" spans="1:15" s="9" customFormat="1" x14ac:dyDescent="0.25">
      <c r="A420" s="21"/>
      <c r="B420" s="27"/>
      <c r="C420" s="56"/>
      <c r="D420" s="56"/>
      <c r="E420" s="66"/>
      <c r="F420" s="66"/>
      <c r="G420" s="66"/>
      <c r="H420" s="66"/>
      <c r="I420" s="66"/>
      <c r="J420" s="66"/>
      <c r="K420" s="57"/>
      <c r="L420" s="57"/>
      <c r="M420" s="57"/>
      <c r="N420" s="57"/>
      <c r="O420" s="12"/>
    </row>
    <row r="421" spans="1:15" s="9" customFormat="1" x14ac:dyDescent="0.25">
      <c r="A421" s="21"/>
      <c r="B421" s="27"/>
      <c r="C421" s="56"/>
      <c r="D421" s="56"/>
      <c r="E421" s="66"/>
      <c r="F421" s="66"/>
      <c r="G421" s="66"/>
      <c r="H421" s="66"/>
      <c r="I421" s="66"/>
      <c r="J421" s="66"/>
      <c r="K421" s="57"/>
      <c r="L421" s="57"/>
      <c r="M421" s="57"/>
      <c r="N421" s="57"/>
      <c r="O421" s="12"/>
    </row>
    <row r="422" spans="1:15" s="9" customFormat="1" x14ac:dyDescent="0.25">
      <c r="A422" s="21"/>
      <c r="B422" s="27"/>
      <c r="C422" s="56"/>
      <c r="D422" s="56"/>
      <c r="E422" s="66"/>
      <c r="F422" s="66"/>
      <c r="G422" s="66"/>
      <c r="H422" s="66"/>
      <c r="I422" s="66"/>
      <c r="J422" s="66"/>
      <c r="K422" s="57"/>
      <c r="L422" s="57"/>
      <c r="M422" s="57"/>
      <c r="N422" s="57"/>
      <c r="O422" s="12"/>
    </row>
    <row r="423" spans="1:15" s="9" customFormat="1" x14ac:dyDescent="0.25">
      <c r="A423" s="21"/>
      <c r="B423" s="27"/>
      <c r="C423" s="56"/>
      <c r="D423" s="56"/>
      <c r="E423" s="66"/>
      <c r="F423" s="66"/>
      <c r="G423" s="66"/>
      <c r="H423" s="66"/>
      <c r="I423" s="66"/>
      <c r="J423" s="66"/>
      <c r="K423" s="57"/>
      <c r="L423" s="57"/>
      <c r="M423" s="57"/>
      <c r="N423" s="57"/>
      <c r="O423" s="12"/>
    </row>
    <row r="424" spans="1:15" s="9" customFormat="1" x14ac:dyDescent="0.25">
      <c r="A424" s="21"/>
      <c r="B424" s="27"/>
      <c r="C424" s="56"/>
      <c r="D424" s="56"/>
      <c r="E424" s="66"/>
      <c r="F424" s="66"/>
      <c r="G424" s="66"/>
      <c r="H424" s="66"/>
      <c r="I424" s="66"/>
      <c r="J424" s="66"/>
      <c r="K424" s="57"/>
      <c r="L424" s="57"/>
      <c r="M424" s="57"/>
      <c r="N424" s="57"/>
      <c r="O424" s="12"/>
    </row>
    <row r="425" spans="1:15" s="9" customFormat="1" x14ac:dyDescent="0.25">
      <c r="A425" s="21"/>
      <c r="B425" s="27"/>
      <c r="C425" s="56"/>
      <c r="D425" s="56"/>
      <c r="E425" s="66"/>
      <c r="F425" s="66"/>
      <c r="G425" s="66"/>
      <c r="H425" s="66"/>
      <c r="I425" s="66"/>
      <c r="J425" s="66"/>
      <c r="K425" s="57"/>
      <c r="L425" s="57"/>
      <c r="M425" s="57"/>
      <c r="N425" s="57"/>
      <c r="O425" s="12"/>
    </row>
    <row r="426" spans="1:15" s="9" customFormat="1" x14ac:dyDescent="0.25">
      <c r="A426" s="21"/>
      <c r="B426" s="27"/>
      <c r="C426" s="56"/>
      <c r="D426" s="56"/>
      <c r="E426" s="66"/>
      <c r="F426" s="66"/>
      <c r="G426" s="66"/>
      <c r="H426" s="66"/>
      <c r="I426" s="66"/>
      <c r="J426" s="66"/>
      <c r="K426" s="57"/>
      <c r="L426" s="57"/>
      <c r="M426" s="57"/>
      <c r="N426" s="57"/>
      <c r="O426" s="12"/>
    </row>
    <row r="427" spans="1:15" s="9" customFormat="1" x14ac:dyDescent="0.25">
      <c r="A427" s="21"/>
      <c r="B427" s="27"/>
      <c r="C427" s="56"/>
      <c r="D427" s="56"/>
      <c r="E427" s="66"/>
      <c r="F427" s="66"/>
      <c r="G427" s="66"/>
      <c r="H427" s="66"/>
      <c r="I427" s="66"/>
      <c r="J427" s="66"/>
      <c r="K427" s="57"/>
      <c r="L427" s="57"/>
      <c r="M427" s="57"/>
      <c r="N427" s="57"/>
      <c r="O427" s="12"/>
    </row>
    <row r="428" spans="1:15" s="9" customFormat="1" x14ac:dyDescent="0.25">
      <c r="A428" s="21"/>
      <c r="B428" s="27"/>
      <c r="C428" s="56"/>
      <c r="D428" s="56"/>
      <c r="E428" s="66"/>
      <c r="F428" s="66"/>
      <c r="G428" s="66"/>
      <c r="H428" s="66"/>
      <c r="I428" s="66"/>
      <c r="J428" s="66"/>
      <c r="K428" s="57"/>
      <c r="L428" s="57"/>
      <c r="M428" s="57"/>
      <c r="N428" s="57"/>
      <c r="O428" s="12"/>
    </row>
    <row r="429" spans="1:15" s="9" customFormat="1" x14ac:dyDescent="0.25">
      <c r="A429" s="21"/>
      <c r="B429" s="27"/>
      <c r="C429" s="56"/>
      <c r="D429" s="56"/>
      <c r="E429" s="66"/>
      <c r="F429" s="66"/>
      <c r="G429" s="66"/>
      <c r="H429" s="66"/>
      <c r="I429" s="66"/>
      <c r="J429" s="66"/>
      <c r="K429" s="57"/>
      <c r="L429" s="57"/>
      <c r="M429" s="57"/>
      <c r="N429" s="57"/>
      <c r="O429" s="12"/>
    </row>
    <row r="430" spans="1:15" s="9" customFormat="1" x14ac:dyDescent="0.25">
      <c r="A430" s="21"/>
      <c r="B430" s="27"/>
      <c r="C430" s="56"/>
      <c r="D430" s="56"/>
      <c r="E430" s="66"/>
      <c r="F430" s="66"/>
      <c r="G430" s="66"/>
      <c r="H430" s="66"/>
      <c r="I430" s="66"/>
      <c r="J430" s="66"/>
      <c r="K430" s="57"/>
      <c r="L430" s="57"/>
      <c r="M430" s="57"/>
      <c r="N430" s="57"/>
      <c r="O430" s="12"/>
    </row>
    <row r="431" spans="1:15" s="9" customFormat="1" x14ac:dyDescent="0.25">
      <c r="A431" s="21"/>
      <c r="B431" s="27"/>
      <c r="C431" s="56"/>
      <c r="D431" s="56"/>
      <c r="E431" s="66"/>
      <c r="F431" s="66"/>
      <c r="G431" s="66"/>
      <c r="H431" s="66"/>
      <c r="I431" s="66"/>
      <c r="J431" s="66"/>
      <c r="K431" s="57"/>
      <c r="L431" s="57"/>
      <c r="M431" s="57"/>
      <c r="N431" s="57"/>
      <c r="O431" s="12"/>
    </row>
    <row r="432" spans="1:15" s="9" customFormat="1" x14ac:dyDescent="0.25">
      <c r="A432" s="21"/>
      <c r="B432" s="27"/>
      <c r="C432" s="56"/>
      <c r="D432" s="56"/>
      <c r="E432" s="66"/>
      <c r="F432" s="66"/>
      <c r="G432" s="66"/>
      <c r="H432" s="66"/>
      <c r="I432" s="66"/>
      <c r="J432" s="66"/>
      <c r="K432" s="57"/>
      <c r="L432" s="57"/>
      <c r="M432" s="57"/>
      <c r="N432" s="57"/>
      <c r="O432" s="12"/>
    </row>
    <row r="433" spans="1:15" s="9" customFormat="1" x14ac:dyDescent="0.25">
      <c r="A433" s="21"/>
      <c r="B433" s="27"/>
      <c r="C433" s="56"/>
      <c r="D433" s="56"/>
      <c r="E433" s="66"/>
      <c r="F433" s="66"/>
      <c r="G433" s="66"/>
      <c r="H433" s="66"/>
      <c r="I433" s="66"/>
      <c r="J433" s="66"/>
      <c r="K433" s="57"/>
      <c r="L433" s="57"/>
      <c r="M433" s="57"/>
      <c r="N433" s="57"/>
      <c r="O433" s="12"/>
    </row>
    <row r="434" spans="1:15" s="9" customFormat="1" x14ac:dyDescent="0.25">
      <c r="A434" s="21"/>
      <c r="B434" s="27"/>
      <c r="C434" s="56"/>
      <c r="D434" s="56"/>
      <c r="E434" s="66"/>
      <c r="F434" s="66"/>
      <c r="G434" s="66"/>
      <c r="H434" s="66"/>
      <c r="I434" s="66"/>
      <c r="J434" s="66"/>
      <c r="K434" s="57"/>
      <c r="L434" s="57"/>
      <c r="M434" s="57"/>
      <c r="N434" s="57"/>
      <c r="O434" s="12"/>
    </row>
    <row r="435" spans="1:15" s="9" customFormat="1" x14ac:dyDescent="0.25">
      <c r="A435" s="21"/>
      <c r="B435" s="27"/>
      <c r="C435" s="56"/>
      <c r="D435" s="56"/>
      <c r="E435" s="66"/>
      <c r="F435" s="66"/>
      <c r="G435" s="66"/>
      <c r="H435" s="66"/>
      <c r="I435" s="66"/>
      <c r="J435" s="66"/>
      <c r="K435" s="57"/>
      <c r="L435" s="57"/>
      <c r="M435" s="57"/>
      <c r="N435" s="57"/>
      <c r="O435" s="12"/>
    </row>
    <row r="436" spans="1:15" s="9" customFormat="1" x14ac:dyDescent="0.25">
      <c r="A436" s="21"/>
      <c r="B436" s="27"/>
      <c r="C436" s="56"/>
      <c r="D436" s="56"/>
      <c r="E436" s="66"/>
      <c r="F436" s="66"/>
      <c r="G436" s="66"/>
      <c r="H436" s="66"/>
      <c r="I436" s="66"/>
      <c r="J436" s="66"/>
      <c r="K436" s="57"/>
      <c r="L436" s="57"/>
      <c r="M436" s="57"/>
      <c r="N436" s="57"/>
      <c r="O436" s="12"/>
    </row>
    <row r="437" spans="1:15" s="9" customFormat="1" x14ac:dyDescent="0.25">
      <c r="A437" s="21"/>
      <c r="B437" s="27"/>
      <c r="C437" s="56"/>
      <c r="D437" s="56"/>
      <c r="E437" s="66"/>
      <c r="F437" s="66"/>
      <c r="G437" s="66"/>
      <c r="H437" s="66"/>
      <c r="I437" s="66"/>
      <c r="J437" s="66"/>
      <c r="K437" s="57"/>
      <c r="L437" s="57"/>
      <c r="M437" s="57"/>
      <c r="N437" s="57"/>
      <c r="O437" s="12"/>
    </row>
    <row r="438" spans="1:15" s="9" customFormat="1" x14ac:dyDescent="0.25">
      <c r="A438" s="21"/>
      <c r="B438" s="27"/>
      <c r="C438" s="56"/>
      <c r="D438" s="56"/>
      <c r="E438" s="66"/>
      <c r="F438" s="66"/>
      <c r="G438" s="66"/>
      <c r="H438" s="66"/>
      <c r="I438" s="66"/>
      <c r="J438" s="66"/>
      <c r="K438" s="57"/>
      <c r="L438" s="57"/>
      <c r="M438" s="57"/>
      <c r="N438" s="57"/>
      <c r="O438" s="12"/>
    </row>
    <row r="439" spans="1:15" s="9" customFormat="1" x14ac:dyDescent="0.25">
      <c r="A439" s="21"/>
      <c r="B439" s="27"/>
      <c r="C439" s="56"/>
      <c r="D439" s="56"/>
      <c r="E439" s="66"/>
      <c r="F439" s="66"/>
      <c r="G439" s="66"/>
      <c r="H439" s="66"/>
      <c r="I439" s="66"/>
      <c r="J439" s="66"/>
      <c r="K439" s="57"/>
      <c r="L439" s="57"/>
      <c r="M439" s="57"/>
      <c r="N439" s="57"/>
      <c r="O439" s="12"/>
    </row>
    <row r="440" spans="1:15" s="9" customFormat="1" x14ac:dyDescent="0.25">
      <c r="A440" s="21"/>
      <c r="B440" s="27"/>
      <c r="C440" s="56"/>
      <c r="D440" s="56"/>
      <c r="E440" s="66"/>
      <c r="F440" s="66"/>
      <c r="G440" s="66"/>
      <c r="H440" s="66"/>
      <c r="I440" s="66"/>
      <c r="J440" s="66"/>
      <c r="K440" s="57"/>
      <c r="L440" s="57"/>
      <c r="M440" s="57"/>
      <c r="N440" s="57"/>
      <c r="O440" s="12"/>
    </row>
    <row r="441" spans="1:15" s="9" customFormat="1" x14ac:dyDescent="0.25">
      <c r="A441" s="21"/>
      <c r="B441" s="27"/>
      <c r="C441" s="56"/>
      <c r="D441" s="56"/>
      <c r="E441" s="66"/>
      <c r="F441" s="66"/>
      <c r="G441" s="66"/>
      <c r="H441" s="66"/>
      <c r="I441" s="66"/>
      <c r="J441" s="66"/>
      <c r="K441" s="57"/>
      <c r="L441" s="57"/>
      <c r="M441" s="57"/>
      <c r="N441" s="57"/>
      <c r="O441" s="12"/>
    </row>
    <row r="442" spans="1:15" s="9" customFormat="1" x14ac:dyDescent="0.25">
      <c r="A442" s="21"/>
      <c r="B442" s="27"/>
      <c r="C442" s="56"/>
      <c r="D442" s="56"/>
      <c r="E442" s="66"/>
      <c r="F442" s="66"/>
      <c r="G442" s="66"/>
      <c r="H442" s="66"/>
      <c r="I442" s="66"/>
      <c r="J442" s="66"/>
      <c r="K442" s="57"/>
      <c r="L442" s="57"/>
      <c r="M442" s="57"/>
      <c r="N442" s="57"/>
      <c r="O442" s="12"/>
    </row>
    <row r="443" spans="1:15" s="9" customFormat="1" x14ac:dyDescent="0.25">
      <c r="A443" s="21"/>
      <c r="B443" s="27"/>
      <c r="C443" s="56"/>
      <c r="D443" s="56"/>
      <c r="E443" s="66"/>
      <c r="F443" s="66"/>
      <c r="G443" s="66"/>
      <c r="H443" s="66"/>
      <c r="I443" s="66"/>
      <c r="J443" s="66"/>
      <c r="K443" s="57"/>
      <c r="L443" s="57"/>
      <c r="M443" s="57"/>
      <c r="N443" s="57"/>
      <c r="O443" s="12"/>
    </row>
    <row r="444" spans="1:15" s="9" customFormat="1" x14ac:dyDescent="0.25">
      <c r="A444" s="21"/>
      <c r="B444" s="27"/>
      <c r="C444" s="56"/>
      <c r="D444" s="56"/>
      <c r="E444" s="66"/>
      <c r="F444" s="66"/>
      <c r="G444" s="66"/>
      <c r="H444" s="66"/>
      <c r="I444" s="66"/>
      <c r="J444" s="66"/>
      <c r="K444" s="57"/>
      <c r="L444" s="57"/>
      <c r="M444" s="57"/>
      <c r="N444" s="57"/>
      <c r="O444" s="12"/>
    </row>
    <row r="445" spans="1:15" s="9" customFormat="1" x14ac:dyDescent="0.25">
      <c r="A445" s="21"/>
      <c r="B445" s="27"/>
      <c r="C445" s="56"/>
      <c r="D445" s="56"/>
      <c r="E445" s="66"/>
      <c r="F445" s="66"/>
      <c r="G445" s="66"/>
      <c r="H445" s="66"/>
      <c r="I445" s="66"/>
      <c r="J445" s="66"/>
      <c r="K445" s="57"/>
      <c r="L445" s="57"/>
      <c r="M445" s="57"/>
      <c r="N445" s="57"/>
      <c r="O445" s="12"/>
    </row>
    <row r="446" spans="1:15" s="9" customFormat="1" x14ac:dyDescent="0.25">
      <c r="A446" s="21"/>
      <c r="B446" s="27"/>
      <c r="C446" s="56"/>
      <c r="D446" s="56"/>
      <c r="E446" s="66"/>
      <c r="F446" s="66"/>
      <c r="G446" s="66"/>
      <c r="H446" s="66"/>
      <c r="I446" s="66"/>
      <c r="J446" s="66"/>
      <c r="K446" s="57"/>
      <c r="L446" s="57"/>
      <c r="M446" s="57"/>
      <c r="N446" s="57"/>
      <c r="O446" s="12"/>
    </row>
    <row r="447" spans="1:15" s="9" customFormat="1" x14ac:dyDescent="0.25">
      <c r="A447" s="21"/>
      <c r="B447" s="27"/>
      <c r="C447" s="56"/>
      <c r="D447" s="56"/>
      <c r="E447" s="66"/>
      <c r="F447" s="66"/>
      <c r="G447" s="66"/>
      <c r="H447" s="66"/>
      <c r="I447" s="66"/>
      <c r="J447" s="66"/>
      <c r="K447" s="57"/>
      <c r="L447" s="57"/>
      <c r="M447" s="57"/>
      <c r="N447" s="57"/>
      <c r="O447" s="12"/>
    </row>
    <row r="448" spans="1:15" s="9" customFormat="1" x14ac:dyDescent="0.25">
      <c r="A448" s="21"/>
      <c r="B448" s="27"/>
      <c r="C448" s="56"/>
      <c r="D448" s="56"/>
      <c r="E448" s="66"/>
      <c r="F448" s="66"/>
      <c r="G448" s="66"/>
      <c r="H448" s="66"/>
      <c r="I448" s="66"/>
      <c r="J448" s="66"/>
      <c r="K448" s="57"/>
      <c r="L448" s="57"/>
      <c r="M448" s="57"/>
      <c r="N448" s="57"/>
      <c r="O448" s="12"/>
    </row>
    <row r="449" spans="1:15" s="9" customFormat="1" x14ac:dyDescent="0.25">
      <c r="A449" s="21"/>
      <c r="B449" s="27"/>
      <c r="C449" s="56"/>
      <c r="D449" s="56"/>
      <c r="E449" s="66"/>
      <c r="F449" s="66"/>
      <c r="G449" s="66"/>
      <c r="H449" s="66"/>
      <c r="I449" s="66"/>
      <c r="J449" s="66"/>
      <c r="K449" s="57"/>
      <c r="L449" s="57"/>
      <c r="M449" s="57"/>
      <c r="N449" s="57"/>
      <c r="O449" s="12"/>
    </row>
    <row r="450" spans="1:15" s="9" customFormat="1" x14ac:dyDescent="0.25">
      <c r="A450" s="21"/>
      <c r="B450" s="27"/>
      <c r="C450" s="56"/>
      <c r="D450" s="56"/>
      <c r="E450" s="66"/>
      <c r="F450" s="66"/>
      <c r="G450" s="66"/>
      <c r="H450" s="66"/>
      <c r="I450" s="66"/>
      <c r="J450" s="66"/>
      <c r="K450" s="57"/>
      <c r="L450" s="57"/>
      <c r="M450" s="57"/>
      <c r="N450" s="57"/>
      <c r="O450" s="12"/>
    </row>
    <row r="451" spans="1:15" s="9" customFormat="1" x14ac:dyDescent="0.25">
      <c r="A451" s="21"/>
      <c r="B451" s="27"/>
      <c r="C451" s="56"/>
      <c r="D451" s="56"/>
      <c r="E451" s="66"/>
      <c r="F451" s="66"/>
      <c r="G451" s="66"/>
      <c r="H451" s="66"/>
      <c r="I451" s="66"/>
      <c r="J451" s="66"/>
      <c r="K451" s="57"/>
      <c r="L451" s="57"/>
      <c r="M451" s="57"/>
      <c r="N451" s="57"/>
      <c r="O451" s="12"/>
    </row>
    <row r="452" spans="1:15" s="9" customFormat="1" x14ac:dyDescent="0.25">
      <c r="A452" s="21"/>
      <c r="B452" s="27"/>
      <c r="C452" s="56"/>
      <c r="D452" s="56"/>
      <c r="E452" s="66"/>
      <c r="F452" s="66"/>
      <c r="G452" s="66"/>
      <c r="H452" s="66"/>
      <c r="I452" s="66"/>
      <c r="J452" s="66"/>
      <c r="K452" s="57"/>
      <c r="L452" s="57"/>
      <c r="M452" s="57"/>
      <c r="N452" s="57"/>
      <c r="O452" s="12"/>
    </row>
    <row r="453" spans="1:15" s="9" customFormat="1" x14ac:dyDescent="0.25">
      <c r="A453" s="21"/>
      <c r="B453" s="27"/>
      <c r="C453" s="56"/>
      <c r="D453" s="56"/>
      <c r="E453" s="66"/>
      <c r="F453" s="66"/>
      <c r="G453" s="66"/>
      <c r="H453" s="66"/>
      <c r="I453" s="66"/>
      <c r="J453" s="66"/>
      <c r="K453" s="57"/>
      <c r="L453" s="57"/>
      <c r="M453" s="57"/>
      <c r="N453" s="57"/>
      <c r="O453" s="12"/>
    </row>
    <row r="454" spans="1:15" s="9" customFormat="1" x14ac:dyDescent="0.25">
      <c r="A454" s="21"/>
      <c r="B454" s="27"/>
      <c r="C454" s="56"/>
      <c r="D454" s="56"/>
      <c r="E454" s="66"/>
      <c r="F454" s="66"/>
      <c r="G454" s="66"/>
      <c r="H454" s="66"/>
      <c r="I454" s="66"/>
      <c r="J454" s="66"/>
      <c r="K454" s="57"/>
      <c r="L454" s="57"/>
      <c r="M454" s="57"/>
      <c r="N454" s="57"/>
      <c r="O454" s="12"/>
    </row>
    <row r="455" spans="1:15" s="9" customFormat="1" x14ac:dyDescent="0.25">
      <c r="A455" s="21"/>
      <c r="B455" s="27"/>
      <c r="C455" s="56"/>
      <c r="D455" s="56"/>
      <c r="E455" s="66"/>
      <c r="F455" s="66"/>
      <c r="G455" s="66"/>
      <c r="H455" s="66"/>
      <c r="I455" s="66"/>
      <c r="J455" s="66"/>
      <c r="K455" s="57"/>
      <c r="L455" s="57"/>
      <c r="M455" s="57"/>
      <c r="N455" s="57"/>
      <c r="O455" s="12"/>
    </row>
    <row r="456" spans="1:15" s="9" customFormat="1" x14ac:dyDescent="0.25">
      <c r="A456" s="21"/>
      <c r="B456" s="27"/>
      <c r="C456" s="56"/>
      <c r="D456" s="56"/>
      <c r="E456" s="66"/>
      <c r="F456" s="66"/>
      <c r="G456" s="66"/>
      <c r="H456" s="66"/>
      <c r="I456" s="66"/>
      <c r="J456" s="66"/>
      <c r="K456" s="57"/>
      <c r="L456" s="57"/>
      <c r="M456" s="57"/>
      <c r="N456" s="57"/>
      <c r="O456" s="12"/>
    </row>
    <row r="457" spans="1:15" s="9" customFormat="1" x14ac:dyDescent="0.25">
      <c r="A457" s="21"/>
      <c r="B457" s="27"/>
      <c r="C457" s="56"/>
      <c r="D457" s="56"/>
      <c r="E457" s="66"/>
      <c r="F457" s="66"/>
      <c r="G457" s="66"/>
      <c r="H457" s="66"/>
      <c r="I457" s="66"/>
      <c r="J457" s="66"/>
      <c r="K457" s="57"/>
      <c r="L457" s="57"/>
      <c r="M457" s="57"/>
      <c r="N457" s="57"/>
      <c r="O457" s="12"/>
    </row>
    <row r="458" spans="1:15" s="9" customFormat="1" x14ac:dyDescent="0.25">
      <c r="A458" s="21"/>
      <c r="B458" s="27"/>
      <c r="C458" s="56"/>
      <c r="D458" s="56"/>
      <c r="E458" s="66"/>
      <c r="F458" s="66"/>
      <c r="G458" s="66"/>
      <c r="H458" s="66"/>
      <c r="I458" s="66"/>
      <c r="J458" s="66"/>
      <c r="K458" s="57"/>
      <c r="L458" s="57"/>
      <c r="M458" s="57"/>
      <c r="N458" s="57"/>
      <c r="O458" s="12"/>
    </row>
    <row r="459" spans="1:15" s="9" customFormat="1" x14ac:dyDescent="0.25">
      <c r="A459" s="21"/>
      <c r="B459" s="27"/>
      <c r="C459" s="56"/>
      <c r="D459" s="56"/>
      <c r="E459" s="66"/>
      <c r="F459" s="66"/>
      <c r="G459" s="66"/>
      <c r="H459" s="66"/>
      <c r="I459" s="66"/>
      <c r="J459" s="66"/>
      <c r="K459" s="57"/>
      <c r="L459" s="57"/>
      <c r="M459" s="57"/>
      <c r="N459" s="57"/>
      <c r="O459" s="12"/>
    </row>
    <row r="460" spans="1:15" s="9" customFormat="1" x14ac:dyDescent="0.25">
      <c r="A460" s="21"/>
      <c r="B460" s="27"/>
      <c r="C460" s="56"/>
      <c r="D460" s="56"/>
      <c r="E460" s="66"/>
      <c r="F460" s="66"/>
      <c r="G460" s="66"/>
      <c r="H460" s="66"/>
      <c r="I460" s="66"/>
      <c r="J460" s="66"/>
      <c r="K460" s="57"/>
      <c r="L460" s="57"/>
      <c r="M460" s="57"/>
      <c r="N460" s="57"/>
      <c r="O460" s="12"/>
    </row>
    <row r="461" spans="1:15" s="9" customFormat="1" x14ac:dyDescent="0.25">
      <c r="A461" s="21"/>
      <c r="B461" s="27"/>
      <c r="C461" s="56"/>
      <c r="D461" s="56"/>
      <c r="E461" s="66"/>
      <c r="F461" s="66"/>
      <c r="G461" s="66"/>
      <c r="H461" s="66"/>
      <c r="I461" s="66"/>
      <c r="J461" s="66"/>
      <c r="K461" s="57"/>
      <c r="L461" s="57"/>
      <c r="M461" s="57"/>
      <c r="N461" s="57"/>
      <c r="O461" s="12"/>
    </row>
    <row r="462" spans="1:15" s="9" customFormat="1" x14ac:dyDescent="0.25">
      <c r="A462" s="21"/>
      <c r="B462" s="27"/>
      <c r="C462" s="56"/>
      <c r="D462" s="56"/>
      <c r="E462" s="66"/>
      <c r="F462" s="66"/>
      <c r="G462" s="66"/>
      <c r="H462" s="66"/>
      <c r="I462" s="66"/>
      <c r="J462" s="66"/>
      <c r="K462" s="57"/>
      <c r="L462" s="57"/>
      <c r="M462" s="57"/>
      <c r="N462" s="57"/>
      <c r="O462" s="12"/>
    </row>
    <row r="463" spans="1:15" s="9" customFormat="1" x14ac:dyDescent="0.25">
      <c r="A463" s="21"/>
      <c r="B463" s="27"/>
      <c r="C463" s="56"/>
      <c r="D463" s="56"/>
      <c r="E463" s="66"/>
      <c r="F463" s="66"/>
      <c r="G463" s="66"/>
      <c r="H463" s="66"/>
      <c r="I463" s="66"/>
      <c r="J463" s="66"/>
      <c r="K463" s="57"/>
      <c r="L463" s="57"/>
      <c r="M463" s="57"/>
      <c r="N463" s="57"/>
      <c r="O463" s="12"/>
    </row>
    <row r="464" spans="1:15" s="9" customFormat="1" x14ac:dyDescent="0.25">
      <c r="A464" s="21"/>
      <c r="B464" s="27"/>
      <c r="C464" s="56"/>
      <c r="D464" s="56"/>
      <c r="E464" s="66"/>
      <c r="F464" s="66"/>
      <c r="G464" s="66"/>
      <c r="H464" s="66"/>
      <c r="I464" s="66"/>
      <c r="J464" s="66"/>
      <c r="K464" s="57"/>
      <c r="L464" s="57"/>
      <c r="M464" s="57"/>
      <c r="N464" s="57"/>
      <c r="O464" s="12"/>
    </row>
    <row r="465" spans="1:15" s="9" customFormat="1" x14ac:dyDescent="0.25">
      <c r="A465" s="21"/>
      <c r="B465" s="27"/>
      <c r="C465" s="56"/>
      <c r="D465" s="56"/>
      <c r="E465" s="66"/>
      <c r="F465" s="66"/>
      <c r="G465" s="66"/>
      <c r="H465" s="66"/>
      <c r="I465" s="66"/>
      <c r="J465" s="66"/>
      <c r="K465" s="57"/>
      <c r="L465" s="57"/>
      <c r="M465" s="57"/>
      <c r="N465" s="57"/>
      <c r="O465" s="12"/>
    </row>
    <row r="466" spans="1:15" s="9" customFormat="1" x14ac:dyDescent="0.25">
      <c r="A466" s="21"/>
      <c r="B466" s="27"/>
      <c r="C466" s="56"/>
      <c r="D466" s="56"/>
      <c r="E466" s="66"/>
      <c r="F466" s="66"/>
      <c r="G466" s="66"/>
      <c r="H466" s="66"/>
      <c r="I466" s="66"/>
      <c r="J466" s="66"/>
      <c r="K466" s="57"/>
      <c r="L466" s="57"/>
      <c r="M466" s="57"/>
      <c r="N466" s="57"/>
      <c r="O466" s="12"/>
    </row>
    <row r="467" spans="1:15" s="9" customFormat="1" x14ac:dyDescent="0.25">
      <c r="A467" s="21"/>
      <c r="B467" s="27"/>
      <c r="C467" s="56"/>
      <c r="D467" s="56"/>
      <c r="E467" s="66"/>
      <c r="F467" s="66"/>
      <c r="G467" s="66"/>
      <c r="H467" s="66"/>
      <c r="I467" s="66"/>
      <c r="J467" s="66"/>
      <c r="K467" s="57"/>
      <c r="L467" s="57"/>
      <c r="M467" s="57"/>
      <c r="N467" s="57"/>
      <c r="O467" s="12"/>
    </row>
    <row r="468" spans="1:15" s="9" customFormat="1" x14ac:dyDescent="0.25">
      <c r="A468" s="21"/>
      <c r="B468" s="27"/>
      <c r="C468" s="56"/>
      <c r="D468" s="56"/>
      <c r="E468" s="66"/>
      <c r="F468" s="66"/>
      <c r="G468" s="66"/>
      <c r="H468" s="66"/>
      <c r="I468" s="66"/>
      <c r="J468" s="66"/>
      <c r="K468" s="57"/>
      <c r="L468" s="57"/>
      <c r="M468" s="57"/>
      <c r="N468" s="57"/>
      <c r="O468" s="12"/>
    </row>
    <row r="469" spans="1:15" s="9" customFormat="1" x14ac:dyDescent="0.25">
      <c r="A469" s="21"/>
      <c r="B469" s="27"/>
      <c r="C469" s="56"/>
      <c r="D469" s="56"/>
      <c r="E469" s="66"/>
      <c r="F469" s="66"/>
      <c r="G469" s="66"/>
      <c r="H469" s="66"/>
      <c r="I469" s="66"/>
      <c r="J469" s="66"/>
      <c r="K469" s="57"/>
      <c r="L469" s="57"/>
      <c r="M469" s="57"/>
      <c r="N469" s="57"/>
      <c r="O469" s="12"/>
    </row>
    <row r="470" spans="1:15" s="9" customFormat="1" x14ac:dyDescent="0.25">
      <c r="A470" s="21"/>
      <c r="B470" s="27"/>
      <c r="C470" s="56"/>
      <c r="D470" s="56"/>
      <c r="E470" s="66"/>
      <c r="F470" s="66"/>
      <c r="G470" s="66"/>
      <c r="H470" s="66"/>
      <c r="I470" s="66"/>
      <c r="J470" s="66"/>
      <c r="K470" s="57"/>
      <c r="L470" s="57"/>
      <c r="M470" s="57"/>
      <c r="N470" s="57"/>
      <c r="O470" s="12"/>
    </row>
    <row r="471" spans="1:15" s="9" customFormat="1" x14ac:dyDescent="0.25">
      <c r="A471" s="21"/>
      <c r="B471" s="27"/>
      <c r="C471" s="56"/>
      <c r="D471" s="56"/>
      <c r="E471" s="66"/>
      <c r="F471" s="66"/>
      <c r="G471" s="66"/>
      <c r="H471" s="66"/>
      <c r="I471" s="66"/>
      <c r="J471" s="66"/>
      <c r="K471" s="57"/>
      <c r="L471" s="57"/>
      <c r="M471" s="57"/>
      <c r="N471" s="57"/>
      <c r="O471" s="12"/>
    </row>
    <row r="472" spans="1:15" s="9" customFormat="1" x14ac:dyDescent="0.25">
      <c r="A472" s="21"/>
      <c r="B472" s="27"/>
      <c r="C472" s="56"/>
      <c r="D472" s="56"/>
      <c r="E472" s="66"/>
      <c r="F472" s="66"/>
      <c r="G472" s="66"/>
      <c r="H472" s="66"/>
      <c r="I472" s="66"/>
      <c r="J472" s="66"/>
      <c r="K472" s="57"/>
      <c r="L472" s="57"/>
      <c r="M472" s="57"/>
      <c r="N472" s="57"/>
      <c r="O472" s="12"/>
    </row>
    <row r="473" spans="1:15" s="9" customFormat="1" x14ac:dyDescent="0.25">
      <c r="A473" s="21"/>
      <c r="B473" s="27"/>
      <c r="C473" s="56"/>
      <c r="D473" s="56"/>
      <c r="E473" s="66"/>
      <c r="F473" s="66"/>
      <c r="G473" s="66"/>
      <c r="H473" s="66"/>
      <c r="I473" s="66"/>
      <c r="J473" s="66"/>
      <c r="K473" s="57"/>
      <c r="L473" s="57"/>
      <c r="M473" s="57"/>
      <c r="N473" s="57"/>
      <c r="O473" s="12"/>
    </row>
    <row r="474" spans="1:15" s="9" customFormat="1" x14ac:dyDescent="0.25">
      <c r="A474" s="21"/>
      <c r="B474" s="27"/>
      <c r="C474" s="56"/>
      <c r="D474" s="56"/>
      <c r="E474" s="66"/>
      <c r="F474" s="66"/>
      <c r="G474" s="66"/>
      <c r="H474" s="66"/>
      <c r="I474" s="66"/>
      <c r="J474" s="66"/>
      <c r="K474" s="57"/>
      <c r="L474" s="57"/>
      <c r="M474" s="57"/>
      <c r="N474" s="57"/>
      <c r="O474" s="12"/>
    </row>
    <row r="475" spans="1:15" s="9" customFormat="1" x14ac:dyDescent="0.25">
      <c r="A475" s="21"/>
      <c r="B475" s="27"/>
      <c r="C475" s="56"/>
      <c r="D475" s="56"/>
      <c r="E475" s="66"/>
      <c r="F475" s="66"/>
      <c r="G475" s="66"/>
      <c r="H475" s="66"/>
      <c r="I475" s="66"/>
      <c r="J475" s="66"/>
      <c r="K475" s="57"/>
      <c r="L475" s="57"/>
      <c r="M475" s="57"/>
      <c r="N475" s="57"/>
      <c r="O475" s="12"/>
    </row>
    <row r="476" spans="1:15" s="9" customFormat="1" x14ac:dyDescent="0.25">
      <c r="A476" s="21"/>
      <c r="B476" s="27"/>
      <c r="C476" s="56"/>
      <c r="D476" s="56"/>
      <c r="E476" s="66"/>
      <c r="F476" s="66"/>
      <c r="G476" s="66"/>
      <c r="H476" s="66"/>
      <c r="I476" s="66"/>
      <c r="J476" s="66"/>
      <c r="K476" s="57"/>
      <c r="L476" s="57"/>
      <c r="M476" s="57"/>
      <c r="N476" s="57"/>
      <c r="O476" s="12"/>
    </row>
    <row r="477" spans="1:15" s="9" customFormat="1" x14ac:dyDescent="0.25">
      <c r="A477" s="21"/>
      <c r="B477" s="27"/>
      <c r="C477" s="56"/>
      <c r="D477" s="56"/>
      <c r="E477" s="66"/>
      <c r="F477" s="66"/>
      <c r="G477" s="66"/>
      <c r="H477" s="66"/>
      <c r="I477" s="66"/>
      <c r="J477" s="66"/>
      <c r="K477" s="57"/>
      <c r="L477" s="57"/>
      <c r="M477" s="57"/>
      <c r="N477" s="57"/>
      <c r="O477" s="12"/>
    </row>
    <row r="478" spans="1:15" s="9" customFormat="1" x14ac:dyDescent="0.25">
      <c r="A478" s="21"/>
      <c r="B478" s="27"/>
      <c r="C478" s="56"/>
      <c r="D478" s="56"/>
      <c r="E478" s="66"/>
      <c r="F478" s="66"/>
      <c r="G478" s="66"/>
      <c r="H478" s="66"/>
      <c r="I478" s="66"/>
      <c r="J478" s="66"/>
      <c r="K478" s="57"/>
      <c r="L478" s="57"/>
      <c r="M478" s="57"/>
      <c r="N478" s="57"/>
      <c r="O478" s="12"/>
    </row>
    <row r="479" spans="1:15" s="9" customFormat="1" x14ac:dyDescent="0.25">
      <c r="A479" s="21"/>
      <c r="B479" s="27"/>
      <c r="C479" s="56"/>
      <c r="D479" s="56"/>
      <c r="E479" s="66"/>
      <c r="F479" s="66"/>
      <c r="G479" s="66"/>
      <c r="H479" s="66"/>
      <c r="I479" s="66"/>
      <c r="J479" s="66"/>
      <c r="K479" s="57"/>
      <c r="L479" s="57"/>
      <c r="M479" s="57"/>
      <c r="N479" s="57"/>
      <c r="O479" s="12"/>
    </row>
    <row r="480" spans="1:15" s="9" customFormat="1" x14ac:dyDescent="0.25">
      <c r="A480" s="21"/>
      <c r="B480" s="27"/>
      <c r="C480" s="56"/>
      <c r="D480" s="56"/>
      <c r="E480" s="66"/>
      <c r="F480" s="66"/>
      <c r="G480" s="66"/>
      <c r="H480" s="66"/>
      <c r="I480" s="66"/>
      <c r="J480" s="66"/>
      <c r="K480" s="57"/>
      <c r="L480" s="57"/>
      <c r="M480" s="57"/>
      <c r="N480" s="57"/>
      <c r="O480" s="12"/>
    </row>
    <row r="481" spans="1:15" s="9" customFormat="1" x14ac:dyDescent="0.25">
      <c r="A481" s="21"/>
      <c r="B481" s="27"/>
      <c r="C481" s="56"/>
      <c r="D481" s="56"/>
      <c r="E481" s="66"/>
      <c r="F481" s="66"/>
      <c r="G481" s="66"/>
      <c r="H481" s="66"/>
      <c r="I481" s="66"/>
      <c r="J481" s="66"/>
      <c r="K481" s="57"/>
      <c r="L481" s="57"/>
      <c r="M481" s="57"/>
      <c r="N481" s="57"/>
      <c r="O481" s="12"/>
    </row>
    <row r="482" spans="1:15" s="9" customFormat="1" x14ac:dyDescent="0.25">
      <c r="A482" s="21"/>
      <c r="B482" s="27"/>
      <c r="C482" s="56"/>
      <c r="D482" s="56"/>
      <c r="E482" s="66"/>
      <c r="F482" s="66"/>
      <c r="G482" s="66"/>
      <c r="H482" s="66"/>
      <c r="I482" s="66"/>
      <c r="J482" s="66"/>
      <c r="K482" s="57"/>
      <c r="L482" s="57"/>
      <c r="M482" s="57"/>
      <c r="N482" s="57"/>
      <c r="O482" s="12"/>
    </row>
    <row r="483" spans="1:15" s="9" customFormat="1" x14ac:dyDescent="0.25">
      <c r="A483" s="21"/>
      <c r="B483" s="27"/>
      <c r="C483" s="56"/>
      <c r="D483" s="56"/>
      <c r="E483" s="66"/>
      <c r="F483" s="66"/>
      <c r="G483" s="66"/>
      <c r="H483" s="66"/>
      <c r="I483" s="66"/>
      <c r="J483" s="66"/>
      <c r="K483" s="57"/>
      <c r="L483" s="57"/>
      <c r="M483" s="57"/>
      <c r="N483" s="57"/>
      <c r="O483" s="12"/>
    </row>
    <row r="484" spans="1:15" s="9" customFormat="1" x14ac:dyDescent="0.25">
      <c r="A484" s="21"/>
      <c r="B484" s="27"/>
      <c r="C484" s="56"/>
      <c r="D484" s="56"/>
      <c r="E484" s="66"/>
      <c r="F484" s="66"/>
      <c r="G484" s="66"/>
      <c r="H484" s="66"/>
      <c r="I484" s="66"/>
      <c r="J484" s="66"/>
      <c r="K484" s="57"/>
      <c r="L484" s="57"/>
      <c r="M484" s="57"/>
      <c r="N484" s="57"/>
      <c r="O484" s="12"/>
    </row>
    <row r="485" spans="1:15" s="9" customFormat="1" x14ac:dyDescent="0.25">
      <c r="A485" s="21"/>
      <c r="B485" s="27"/>
      <c r="C485" s="56"/>
      <c r="D485" s="56"/>
      <c r="E485" s="66"/>
      <c r="F485" s="66"/>
      <c r="G485" s="66"/>
      <c r="H485" s="66"/>
      <c r="I485" s="66"/>
      <c r="J485" s="66"/>
      <c r="K485" s="57"/>
      <c r="L485" s="57"/>
      <c r="M485" s="57"/>
      <c r="N485" s="57"/>
      <c r="O485" s="12"/>
    </row>
    <row r="486" spans="1:15" s="9" customFormat="1" x14ac:dyDescent="0.25">
      <c r="A486" s="21"/>
      <c r="B486" s="27"/>
      <c r="C486" s="56"/>
      <c r="D486" s="56"/>
      <c r="E486" s="66"/>
      <c r="F486" s="66"/>
      <c r="G486" s="66"/>
      <c r="H486" s="66"/>
      <c r="I486" s="66"/>
      <c r="J486" s="66"/>
      <c r="K486" s="57"/>
      <c r="L486" s="57"/>
      <c r="M486" s="57"/>
      <c r="N486" s="57"/>
      <c r="O486" s="12"/>
    </row>
    <row r="487" spans="1:15" s="9" customFormat="1" x14ac:dyDescent="0.25">
      <c r="A487" s="21"/>
      <c r="B487" s="27"/>
      <c r="C487" s="56"/>
      <c r="D487" s="56"/>
      <c r="E487" s="66"/>
      <c r="F487" s="66"/>
      <c r="G487" s="66"/>
      <c r="H487" s="66"/>
      <c r="I487" s="66"/>
      <c r="J487" s="66"/>
      <c r="K487" s="57"/>
      <c r="L487" s="57"/>
      <c r="M487" s="57"/>
      <c r="N487" s="57"/>
      <c r="O487" s="12"/>
    </row>
    <row r="488" spans="1:15" s="9" customFormat="1" x14ac:dyDescent="0.25">
      <c r="A488" s="21"/>
      <c r="B488" s="27"/>
      <c r="C488" s="56"/>
      <c r="D488" s="56"/>
      <c r="E488" s="66"/>
      <c r="F488" s="66"/>
      <c r="G488" s="66"/>
      <c r="H488" s="66"/>
      <c r="I488" s="66"/>
      <c r="J488" s="66"/>
      <c r="K488" s="57"/>
      <c r="L488" s="57"/>
      <c r="M488" s="57"/>
      <c r="N488" s="57"/>
      <c r="O488" s="12"/>
    </row>
    <row r="489" spans="1:15" s="9" customFormat="1" x14ac:dyDescent="0.25">
      <c r="A489" s="21"/>
      <c r="B489" s="27"/>
      <c r="C489" s="56"/>
      <c r="D489" s="56"/>
      <c r="E489" s="66"/>
      <c r="F489" s="66"/>
      <c r="G489" s="66"/>
      <c r="H489" s="66"/>
      <c r="I489" s="66"/>
      <c r="J489" s="66"/>
      <c r="K489" s="57"/>
      <c r="L489" s="57"/>
      <c r="M489" s="57"/>
      <c r="N489" s="57"/>
      <c r="O489" s="12"/>
    </row>
    <row r="490" spans="1:15" s="9" customFormat="1" x14ac:dyDescent="0.25">
      <c r="A490" s="21"/>
      <c r="B490" s="27"/>
      <c r="C490" s="56"/>
      <c r="D490" s="56"/>
      <c r="E490" s="66"/>
      <c r="F490" s="66"/>
      <c r="G490" s="66"/>
      <c r="H490" s="66"/>
      <c r="I490" s="66"/>
      <c r="J490" s="66"/>
      <c r="K490" s="57"/>
      <c r="L490" s="57"/>
      <c r="M490" s="57"/>
      <c r="N490" s="57"/>
      <c r="O490" s="12"/>
    </row>
    <row r="491" spans="1:15" s="9" customFormat="1" x14ac:dyDescent="0.25">
      <c r="A491" s="21"/>
      <c r="B491" s="27"/>
      <c r="C491" s="56"/>
      <c r="D491" s="56"/>
      <c r="E491" s="66"/>
      <c r="F491" s="66"/>
      <c r="G491" s="66"/>
      <c r="H491" s="66"/>
      <c r="I491" s="66"/>
      <c r="J491" s="66"/>
      <c r="K491" s="57"/>
      <c r="L491" s="57"/>
      <c r="M491" s="57"/>
      <c r="N491" s="57"/>
      <c r="O491" s="12"/>
    </row>
    <row r="492" spans="1:15" s="9" customFormat="1" x14ac:dyDescent="0.25">
      <c r="A492" s="21"/>
      <c r="B492" s="27"/>
      <c r="C492" s="56"/>
      <c r="D492" s="56"/>
      <c r="E492" s="66"/>
      <c r="F492" s="66"/>
      <c r="G492" s="66"/>
      <c r="H492" s="66"/>
      <c r="I492" s="66"/>
      <c r="J492" s="66"/>
      <c r="K492" s="57"/>
      <c r="L492" s="57"/>
      <c r="M492" s="57"/>
      <c r="N492" s="57"/>
      <c r="O492" s="12"/>
    </row>
    <row r="493" spans="1:15" s="9" customFormat="1" x14ac:dyDescent="0.25">
      <c r="A493" s="21"/>
      <c r="B493" s="27"/>
      <c r="C493" s="56"/>
      <c r="D493" s="56"/>
      <c r="E493" s="66"/>
      <c r="F493" s="66"/>
      <c r="G493" s="66"/>
      <c r="H493" s="66"/>
      <c r="I493" s="66"/>
      <c r="J493" s="66"/>
      <c r="K493" s="57"/>
      <c r="L493" s="57"/>
      <c r="M493" s="57"/>
      <c r="N493" s="57"/>
      <c r="O493" s="12"/>
    </row>
    <row r="494" spans="1:15" s="9" customFormat="1" x14ac:dyDescent="0.25">
      <c r="A494" s="21"/>
      <c r="B494" s="27"/>
      <c r="C494" s="56"/>
      <c r="D494" s="56"/>
      <c r="E494" s="66"/>
      <c r="F494" s="66"/>
      <c r="G494" s="66"/>
      <c r="H494" s="66"/>
      <c r="I494" s="66"/>
      <c r="J494" s="66"/>
      <c r="K494" s="57"/>
      <c r="L494" s="57"/>
      <c r="M494" s="57"/>
      <c r="N494" s="57"/>
      <c r="O494" s="12"/>
    </row>
    <row r="495" spans="1:15" s="9" customFormat="1" x14ac:dyDescent="0.25">
      <c r="A495" s="21"/>
      <c r="B495" s="27"/>
      <c r="C495" s="56"/>
      <c r="D495" s="56"/>
      <c r="E495" s="66"/>
      <c r="F495" s="66"/>
      <c r="G495" s="66"/>
      <c r="H495" s="66"/>
      <c r="I495" s="66"/>
      <c r="J495" s="66"/>
      <c r="K495" s="57"/>
      <c r="L495" s="57"/>
      <c r="M495" s="57"/>
      <c r="N495" s="57"/>
      <c r="O495" s="12"/>
    </row>
    <row r="496" spans="1:15" s="9" customFormat="1" x14ac:dyDescent="0.25">
      <c r="A496" s="21"/>
      <c r="B496" s="27"/>
      <c r="C496" s="56"/>
      <c r="D496" s="56"/>
      <c r="E496" s="66"/>
      <c r="F496" s="66"/>
      <c r="G496" s="66"/>
      <c r="H496" s="66"/>
      <c r="I496" s="66"/>
      <c r="J496" s="66"/>
      <c r="K496" s="57"/>
      <c r="L496" s="57"/>
      <c r="M496" s="57"/>
      <c r="N496" s="57"/>
      <c r="O496" s="12"/>
    </row>
    <row r="497" spans="1:15" s="9" customFormat="1" x14ac:dyDescent="0.25">
      <c r="A497" s="21"/>
      <c r="B497" s="27"/>
      <c r="C497" s="56"/>
      <c r="D497" s="56"/>
      <c r="E497" s="66"/>
      <c r="F497" s="66"/>
      <c r="G497" s="66"/>
      <c r="H497" s="66"/>
      <c r="I497" s="66"/>
      <c r="J497" s="66"/>
      <c r="K497" s="57"/>
      <c r="L497" s="57"/>
      <c r="M497" s="57"/>
      <c r="N497" s="57"/>
      <c r="O497" s="12"/>
    </row>
    <row r="498" spans="1:15" s="9" customFormat="1" x14ac:dyDescent="0.25">
      <c r="A498" s="21"/>
      <c r="B498" s="27"/>
      <c r="C498" s="56"/>
      <c r="D498" s="56"/>
      <c r="E498" s="66"/>
      <c r="F498" s="66"/>
      <c r="G498" s="66"/>
      <c r="H498" s="66"/>
      <c r="I498" s="66"/>
      <c r="J498" s="66"/>
      <c r="K498" s="57"/>
      <c r="L498" s="57"/>
      <c r="M498" s="57"/>
      <c r="N498" s="57"/>
      <c r="O498" s="12"/>
    </row>
    <row r="499" spans="1:15" s="9" customFormat="1" x14ac:dyDescent="0.25">
      <c r="A499" s="21"/>
      <c r="B499" s="27"/>
      <c r="C499" s="56"/>
      <c r="D499" s="56"/>
      <c r="E499" s="66"/>
      <c r="F499" s="66"/>
      <c r="G499" s="66"/>
      <c r="H499" s="66"/>
      <c r="I499" s="66"/>
      <c r="J499" s="66"/>
      <c r="K499" s="57"/>
      <c r="L499" s="57"/>
      <c r="M499" s="57"/>
      <c r="N499" s="57"/>
      <c r="O499" s="12"/>
    </row>
    <row r="500" spans="1:15" s="9" customFormat="1" x14ac:dyDescent="0.25">
      <c r="A500" s="21"/>
      <c r="B500" s="27"/>
      <c r="C500" s="56"/>
      <c r="D500" s="56"/>
      <c r="E500" s="66"/>
      <c r="F500" s="66"/>
      <c r="G500" s="66"/>
      <c r="H500" s="66"/>
      <c r="I500" s="66"/>
      <c r="J500" s="66"/>
      <c r="K500" s="57"/>
      <c r="L500" s="57"/>
      <c r="M500" s="57"/>
      <c r="N500" s="57"/>
      <c r="O500" s="12"/>
    </row>
    <row r="501" spans="1:15" s="9" customFormat="1" x14ac:dyDescent="0.25">
      <c r="A501" s="21"/>
      <c r="B501" s="27"/>
      <c r="C501" s="56"/>
      <c r="D501" s="56"/>
      <c r="E501" s="66"/>
      <c r="F501" s="66"/>
      <c r="G501" s="66"/>
      <c r="H501" s="66"/>
      <c r="I501" s="66"/>
      <c r="J501" s="66"/>
      <c r="K501" s="57"/>
      <c r="L501" s="57"/>
      <c r="M501" s="57"/>
      <c r="N501" s="57"/>
      <c r="O501" s="12"/>
    </row>
    <row r="502" spans="1:15" s="9" customFormat="1" x14ac:dyDescent="0.25">
      <c r="A502" s="21"/>
      <c r="B502" s="27"/>
      <c r="C502" s="56"/>
      <c r="D502" s="56"/>
      <c r="E502" s="66"/>
      <c r="F502" s="66"/>
      <c r="G502" s="66"/>
      <c r="H502" s="66"/>
      <c r="I502" s="66"/>
      <c r="J502" s="66"/>
      <c r="K502" s="57"/>
      <c r="L502" s="57"/>
      <c r="M502" s="57"/>
      <c r="N502" s="57"/>
      <c r="O502" s="12"/>
    </row>
    <row r="503" spans="1:15" s="9" customFormat="1" x14ac:dyDescent="0.25">
      <c r="A503" s="21"/>
      <c r="B503" s="27"/>
      <c r="C503" s="56"/>
      <c r="D503" s="56"/>
      <c r="E503" s="66"/>
      <c r="F503" s="66"/>
      <c r="G503" s="66"/>
      <c r="H503" s="66"/>
      <c r="I503" s="66"/>
      <c r="J503" s="66"/>
      <c r="K503" s="57"/>
      <c r="L503" s="57"/>
      <c r="M503" s="57"/>
      <c r="N503" s="57"/>
      <c r="O503" s="12"/>
    </row>
    <row r="504" spans="1:15" s="9" customFormat="1" x14ac:dyDescent="0.25">
      <c r="A504" s="21"/>
      <c r="B504" s="27"/>
      <c r="C504" s="56"/>
      <c r="D504" s="56"/>
      <c r="E504" s="66"/>
      <c r="F504" s="66"/>
      <c r="G504" s="66"/>
      <c r="H504" s="66"/>
      <c r="I504" s="66"/>
      <c r="J504" s="66"/>
      <c r="K504" s="57"/>
      <c r="L504" s="57"/>
      <c r="M504" s="57"/>
      <c r="N504" s="57"/>
      <c r="O504" s="12"/>
    </row>
    <row r="505" spans="1:15" s="9" customFormat="1" x14ac:dyDescent="0.25">
      <c r="A505" s="21"/>
      <c r="B505" s="27"/>
      <c r="C505" s="56"/>
      <c r="D505" s="56"/>
      <c r="E505" s="66"/>
      <c r="F505" s="66"/>
      <c r="G505" s="66"/>
      <c r="H505" s="66"/>
      <c r="I505" s="66"/>
      <c r="J505" s="66"/>
      <c r="K505" s="57"/>
      <c r="L505" s="57"/>
      <c r="M505" s="57"/>
      <c r="N505" s="57"/>
      <c r="O505" s="12"/>
    </row>
    <row r="506" spans="1:15" s="9" customFormat="1" x14ac:dyDescent="0.25">
      <c r="A506" s="21"/>
      <c r="B506" s="27"/>
      <c r="C506" s="56"/>
      <c r="D506" s="56"/>
      <c r="E506" s="66"/>
      <c r="F506" s="66"/>
      <c r="G506" s="66"/>
      <c r="H506" s="66"/>
      <c r="I506" s="66"/>
      <c r="J506" s="66"/>
      <c r="K506" s="57"/>
      <c r="L506" s="57"/>
      <c r="M506" s="57"/>
      <c r="N506" s="57"/>
      <c r="O506" s="12"/>
    </row>
    <row r="507" spans="1:15" s="9" customFormat="1" x14ac:dyDescent="0.25">
      <c r="A507" s="21"/>
      <c r="B507" s="27"/>
      <c r="C507" s="56"/>
      <c r="D507" s="56"/>
      <c r="E507" s="66"/>
      <c r="F507" s="66"/>
      <c r="G507" s="66"/>
      <c r="H507" s="66"/>
      <c r="I507" s="66"/>
      <c r="J507" s="66"/>
      <c r="K507" s="57"/>
      <c r="L507" s="57"/>
      <c r="M507" s="57"/>
      <c r="N507" s="57"/>
      <c r="O507" s="12"/>
    </row>
    <row r="508" spans="1:15" s="9" customFormat="1" x14ac:dyDescent="0.25">
      <c r="A508" s="21"/>
      <c r="B508" s="27"/>
      <c r="C508" s="56"/>
      <c r="D508" s="56"/>
      <c r="E508" s="66"/>
      <c r="F508" s="66"/>
      <c r="G508" s="66"/>
      <c r="H508" s="66"/>
      <c r="I508" s="66"/>
      <c r="J508" s="66"/>
      <c r="K508" s="57"/>
      <c r="L508" s="57"/>
      <c r="M508" s="57"/>
      <c r="N508" s="57"/>
      <c r="O508" s="12"/>
    </row>
    <row r="509" spans="1:15" s="9" customFormat="1" x14ac:dyDescent="0.25">
      <c r="A509" s="21"/>
      <c r="B509" s="27"/>
      <c r="C509" s="56"/>
      <c r="D509" s="56"/>
      <c r="E509" s="66"/>
      <c r="F509" s="66"/>
      <c r="G509" s="66"/>
      <c r="H509" s="66"/>
      <c r="I509" s="66"/>
      <c r="J509" s="66"/>
      <c r="K509" s="57"/>
      <c r="L509" s="57"/>
      <c r="M509" s="57"/>
      <c r="N509" s="57"/>
      <c r="O509" s="12"/>
    </row>
    <row r="510" spans="1:15" s="9" customFormat="1" x14ac:dyDescent="0.25">
      <c r="A510" s="21"/>
      <c r="B510" s="27"/>
      <c r="C510" s="56"/>
      <c r="D510" s="56"/>
      <c r="E510" s="66"/>
      <c r="F510" s="66"/>
      <c r="G510" s="66"/>
      <c r="H510" s="66"/>
      <c r="I510" s="66"/>
      <c r="J510" s="66"/>
      <c r="K510" s="57"/>
      <c r="L510" s="57"/>
      <c r="M510" s="57"/>
      <c r="N510" s="57"/>
      <c r="O510" s="12"/>
    </row>
    <row r="511" spans="1:15" s="9" customFormat="1" x14ac:dyDescent="0.25">
      <c r="A511" s="21"/>
      <c r="B511" s="27"/>
      <c r="C511" s="56"/>
      <c r="D511" s="56"/>
      <c r="E511" s="66"/>
      <c r="F511" s="66"/>
      <c r="G511" s="66"/>
      <c r="H511" s="66"/>
      <c r="I511" s="66"/>
      <c r="J511" s="66"/>
      <c r="K511" s="57"/>
      <c r="L511" s="57"/>
      <c r="M511" s="57"/>
      <c r="N511" s="57"/>
      <c r="O511" s="12"/>
    </row>
    <row r="512" spans="1:15" s="9" customFormat="1" x14ac:dyDescent="0.25">
      <c r="A512" s="21"/>
      <c r="B512" s="27"/>
      <c r="C512" s="56"/>
      <c r="D512" s="56"/>
      <c r="E512" s="66"/>
      <c r="F512" s="66"/>
      <c r="G512" s="66"/>
      <c r="H512" s="66"/>
      <c r="I512" s="66"/>
      <c r="J512" s="66"/>
      <c r="K512" s="57"/>
      <c r="L512" s="57"/>
      <c r="M512" s="57"/>
      <c r="N512" s="57"/>
      <c r="O512" s="12"/>
    </row>
    <row r="513" spans="1:15" s="9" customFormat="1" x14ac:dyDescent="0.25">
      <c r="A513" s="21"/>
      <c r="B513" s="27"/>
      <c r="C513" s="56"/>
      <c r="D513" s="56"/>
      <c r="E513" s="66"/>
      <c r="F513" s="66"/>
      <c r="G513" s="66"/>
      <c r="H513" s="66"/>
      <c r="I513" s="66"/>
      <c r="J513" s="66"/>
      <c r="K513" s="57"/>
      <c r="L513" s="57"/>
      <c r="M513" s="57"/>
      <c r="N513" s="57"/>
      <c r="O513" s="12"/>
    </row>
    <row r="514" spans="1:15" s="9" customFormat="1" x14ac:dyDescent="0.25">
      <c r="A514" s="21"/>
      <c r="B514" s="27"/>
      <c r="C514" s="56"/>
      <c r="D514" s="56"/>
      <c r="E514" s="66"/>
      <c r="F514" s="66"/>
      <c r="G514" s="66"/>
      <c r="H514" s="66"/>
      <c r="I514" s="66"/>
      <c r="J514" s="66"/>
      <c r="K514" s="57"/>
      <c r="L514" s="57"/>
      <c r="M514" s="57"/>
      <c r="N514" s="57"/>
      <c r="O514" s="12"/>
    </row>
    <row r="515" spans="1:15" s="9" customFormat="1" x14ac:dyDescent="0.25">
      <c r="A515" s="21"/>
      <c r="B515" s="27"/>
      <c r="C515" s="56"/>
      <c r="D515" s="56"/>
      <c r="E515" s="66"/>
      <c r="F515" s="66"/>
      <c r="G515" s="66"/>
      <c r="H515" s="66"/>
      <c r="I515" s="66"/>
      <c r="J515" s="66"/>
      <c r="K515" s="57"/>
      <c r="L515" s="57"/>
      <c r="M515" s="57"/>
      <c r="N515" s="57"/>
      <c r="O515" s="12"/>
    </row>
    <row r="516" spans="1:15" s="9" customFormat="1" x14ac:dyDescent="0.25">
      <c r="A516" s="21"/>
      <c r="B516" s="27"/>
      <c r="C516" s="56"/>
      <c r="D516" s="56"/>
      <c r="E516" s="66"/>
      <c r="F516" s="66"/>
      <c r="G516" s="66"/>
      <c r="H516" s="66"/>
      <c r="I516" s="66"/>
      <c r="J516" s="66"/>
      <c r="K516" s="57"/>
      <c r="L516" s="57"/>
      <c r="M516" s="57"/>
      <c r="N516" s="57"/>
      <c r="O516" s="12"/>
    </row>
    <row r="517" spans="1:15" s="9" customFormat="1" x14ac:dyDescent="0.25">
      <c r="A517" s="21"/>
      <c r="B517" s="27"/>
      <c r="C517" s="56"/>
      <c r="D517" s="56"/>
      <c r="E517" s="66"/>
      <c r="F517" s="66"/>
      <c r="G517" s="66"/>
      <c r="H517" s="66"/>
      <c r="I517" s="66"/>
      <c r="J517" s="66"/>
      <c r="K517" s="57"/>
      <c r="L517" s="57"/>
      <c r="M517" s="57"/>
      <c r="N517" s="57"/>
      <c r="O517" s="12"/>
    </row>
    <row r="518" spans="1:15" s="9" customFormat="1" x14ac:dyDescent="0.25">
      <c r="A518" s="21"/>
      <c r="B518" s="27"/>
      <c r="C518" s="56"/>
      <c r="D518" s="56"/>
      <c r="E518" s="66"/>
      <c r="F518" s="66"/>
      <c r="G518" s="66"/>
      <c r="H518" s="66"/>
      <c r="I518" s="66"/>
      <c r="J518" s="66"/>
      <c r="K518" s="57"/>
      <c r="L518" s="57"/>
      <c r="M518" s="57"/>
      <c r="N518" s="57"/>
      <c r="O518" s="12"/>
    </row>
  </sheetData>
  <autoFilter ref="C5:N87" xr:uid="{00000000-0009-0000-0000-000000000000}"/>
  <mergeCells count="11">
    <mergeCell ref="M4:N4"/>
    <mergeCell ref="B1:O1"/>
    <mergeCell ref="B2:O2"/>
    <mergeCell ref="A3:A5"/>
    <mergeCell ref="B3:B5"/>
    <mergeCell ref="C3:N3"/>
    <mergeCell ref="O3:O5"/>
    <mergeCell ref="C4:D4"/>
    <mergeCell ref="E4:F4"/>
    <mergeCell ref="G4:J4"/>
    <mergeCell ref="K4:L4"/>
  </mergeCells>
  <pageMargins left="0.31496062992125984" right="0.31496062992125984" top="0.35433070866141736" bottom="0.35433070866141736" header="0.31496062992125984" footer="0.31496062992125984"/>
  <pageSetup paperSize="9" scale="7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dc:creator>
  <cp:lastModifiedBy>User</cp:lastModifiedBy>
  <cp:lastPrinted>2020-12-11T11:06:53Z</cp:lastPrinted>
  <dcterms:created xsi:type="dcterms:W3CDTF">2019-02-02T08:21:24Z</dcterms:created>
  <dcterms:modified xsi:type="dcterms:W3CDTF">2021-05-14T09:42:59Z</dcterms:modified>
</cp:coreProperties>
</file>