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1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8" l="1"/>
  <c r="D16" i="8"/>
  <c r="H9" i="8"/>
  <c r="I9" i="8"/>
  <c r="J9" i="8"/>
  <c r="K9" i="8"/>
  <c r="L9" i="8"/>
  <c r="M9" i="8"/>
  <c r="N9" i="8"/>
  <c r="G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E60" i="8" l="1"/>
  <c r="F60" i="8"/>
  <c r="J35" i="8"/>
  <c r="K35" i="8"/>
  <c r="L35" i="8"/>
  <c r="M35" i="8"/>
  <c r="N35" i="8"/>
  <c r="C9" i="8"/>
  <c r="H7" i="8"/>
  <c r="I7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7" i="8"/>
  <c r="G60" i="8" s="1"/>
  <c r="D9" i="8" l="1"/>
  <c r="D7" i="8"/>
  <c r="C33" i="8"/>
  <c r="C35" i="8"/>
  <c r="D33" i="8"/>
  <c r="D35" i="8"/>
  <c r="H60" i="8"/>
  <c r="C7" i="8"/>
  <c r="L60" i="8"/>
  <c r="N60" i="8"/>
  <c r="M60" i="8"/>
  <c r="K60" i="8"/>
  <c r="J60" i="8"/>
  <c r="I60" i="8"/>
  <c r="D60" i="8" l="1"/>
  <c r="C60" i="8"/>
</calcChain>
</file>

<file path=xl/sharedStrings.xml><?xml version="1.0" encoding="utf-8"?>
<sst xmlns="http://schemas.openxmlformats.org/spreadsheetml/2006/main" count="94" uniqueCount="81">
  <si>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</si>
  <si>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</si>
  <si>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</si>
  <si>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</si>
  <si>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</si>
  <si>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</si>
  <si>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</si>
  <si>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</si>
  <si>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</si>
  <si>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</si>
  <si>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</si>
  <si>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</si>
  <si>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</si>
  <si>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</si>
  <si>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</si>
  <si>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</si>
  <si>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</si>
  <si>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</si>
  <si>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</si>
  <si>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</si>
  <si>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</si>
  <si>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</si>
  <si>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</si>
  <si>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</si>
  <si>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</si>
  <si>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</si>
  <si>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</si>
  <si>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</si>
  <si>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</si>
  <si>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</si>
  <si>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</si>
  <si>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</si>
  <si>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</si>
  <si>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</si>
  <si>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</si>
  <si>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</si>
  <si>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</si>
  <si>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</si>
  <si>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</si>
  <si>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</si>
  <si>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</si>
  <si>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</si>
  <si>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</si>
  <si>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</si>
  <si>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</si>
  <si>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</si>
  <si>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</si>
  <si>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</si>
  <si>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</si>
  <si>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</si>
  <si>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</si>
  <si>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</si>
  <si>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</si>
  <si>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</si>
  <si>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</si>
  <si>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Разработка, изготовление, тиражирование и размещение профилактических антинаркотических материалов (буклеты, листовки, флаеры, наклейки, баннеры)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</si>
  <si>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</si>
  <si>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</si>
  <si>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4.5.</t>
  </si>
  <si>
    <t>Изготовление и размещение наружной антинаркотической рекламы (баннеры, биллборды)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</si>
  <si>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</si>
  <si>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</si>
  <si>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4.7.</t>
  </si>
  <si>
    <t>Создание социальных видеороликов на русском и тувинском языках о пагубном воздействии потребления наркотиков</t>
  </si>
  <si>
    <t>4.1</t>
  </si>
  <si>
    <t>4.8.</t>
  </si>
  <si>
    <t>Конкурс на лучший волантерский проект, направленный на пропаганду здорового образа жизни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</si>
  <si>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</si>
  <si>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</si>
  <si>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</si>
  <si>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</si>
  <si>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</si>
  <si>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</si>
  <si>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 xml:space="preserve">закуплены диагностические реагенты на сумму 700000 руб  </t>
  </si>
  <si>
    <t xml:space="preserve">Общая сумма призов 3 мероприятий в рамках Антиалкогольной и антинаркотической государственной программы составляет 270 тыс. рублей, из них по состоянию 17.08.2021 потрачено 124 тыс. рублей (45,9%).
</t>
  </si>
  <si>
    <t xml:space="preserve">с 18 августа по  18 сентября 2021 года некоммерческие организации, желающие принять участие в квалификационном отборе, в течение 30 календарных дней со дня размещения информации о начале квалификационного отбора, подают в Министерство труда и социальной политики Республики Тыва заявку об участии в квалификационном отборе по форме, утвержденной с приложением документов.
После квалификационного отбора запланирован прием заявок на участие в конкурсе по предоставлению субсидий из республиканского бюджета Минтрудом РТ. 
</t>
  </si>
  <si>
    <t>Объемы финансирования (руб.)</t>
  </si>
  <si>
    <t>заключен договор с ООО «ОПХ Аллигатор» на размещение информации о профилактике алкоголизма на уличных рекламных конструкциях на сумму 100 000 рублей.</t>
  </si>
  <si>
    <t>НА 2021-2025 ГОДЫ за 9 месяцев  2021 год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</si>
  <si>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9 месяцев 2021 г</t>
    </r>
    <r>
      <rPr>
        <sz val="9"/>
        <color rgb="FF000000"/>
        <rFont val="Times New Roman"/>
        <family val="1"/>
        <charset val="204"/>
      </rPr>
      <t>. - 94452046,00  рублей</t>
    </r>
  </si>
  <si>
    <t xml:space="preserve">На сегодняшний день уничтожение дикорастущей конопли полностью завершён на площади, всего 2 073,3 га или 101 % к плану, в том числе:
-химическим опрыскиванием – 1 487 га  или 102,5 % к плану (Бай-Тайгинский – 60 га, Барун-Хемчикский – 70 га, Дзун-Хемчикский – 135 га (дополнительно 30 га), Каа-Хемский – 200 га, Кызылский – 220 га (дополнительно 7,5 га), Пий-Хемский – 200 га, Тандинский – 45,5 га, Тес-Хемский – 75 га, Улуг-Хемский – 260 га, Чаа-Хольский – 100 га, Чеди-Хольский – 65 га и г. Кызыл – 20 га);
-механизированным скашиванием, всего 182,3 га или 39,2 % к плану (Барун-Хемчикский – 10 га, Дзун-Хемчикский – 94 га, Каа-Хемский – 1 га, Кызылский – 3 га, Пий-Хемский – 14,3 га, Улуг-Хемский – 58 га и Чеди-Хольский – 2 га);
-ручным скашиванием, всего 53 га или 243,1 % к плану (Барун-Хемчикский – 0,012 га, Дзун-Хемчикский - 9 га, Каа-Хемский – 2,3 га, Кызылский – 4,5 га, Пий-Хемский – 6,7 га, Сут-Хольский – 1 га, Тандинский – 2,5 га, Улуг-Хемский – 25 га, Чеди-Хольский – 1 га  и г. Кызыл – 1 га);
-посевом сельскохозяйственных культур – 349 га или 298 % к плану (Барун-Хемчикский – 51 га, Улуг-Хемский – 232 га и Сут-Хольский – 66 га).
К химической обработке (опрыскивание гербицидом) полностью закончили Бай-Тайгинский – 60 га (100%), Барун-Хемчикский – 70 га (100%), Дзун-Хемчикский – 135 га или 122,2 % (дополнительно 30 га за счет муниципальных средств), Каа-Хемский – 200 га (100%), Кызылский – 220 га или 103,4 % (дополнительно 7,5 га), Пий-Хемский - 200 га (100%), Тандинский - 45 га (100%), Тес-Хемский – 75 га (100%), Улуг-Хемский – 260 га (100%), Чаа-Хольский – 100 га (100 %), Чеди-Хольский – 65 га (100%) и г. Кызыл - 20 га (100%).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</si>
</sst>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distributed" wrapText="1"/>
    </xf>
    <xf numFmtId="0" fontId="18" fillId="0" borderId="3" xfId="0" applyNumberFormat="1" applyFont="1" applyFill="1" applyBorder="1" applyAlignment="1">
      <alignment vertical="distributed" wrapText="1"/>
    </xf>
    <xf numFmtId="4" fontId="25" fillId="0" borderId="2" xfId="0" applyNumberFormat="1" applyFont="1" applyFill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Fill="1" applyAlignment="1">
      <alignment vertical="distributed" wrapText="1"/>
    </xf>
    <xf numFmtId="0" fontId="20" fillId="0" borderId="0" xfId="0" applyFont="1" applyFill="1" applyAlignment="1">
      <alignment vertical="distributed" wrapText="1"/>
    </xf>
    <xf numFmtId="0" fontId="3" fillId="0" borderId="0" xfId="0" applyFont="1" applyFill="1" applyAlignment="1">
      <alignment vertical="distributed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view="pageBreakPreview" zoomScale="6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3" customWidth="1"/>
    <col min="4" max="4" width="10.7109375" style="53" customWidth="1"/>
    <col min="5" max="5" width="7.85546875" style="60" customWidth="1"/>
    <col min="6" max="6" width="8.5703125" style="60" customWidth="1"/>
    <col min="7" max="7" width="11.5703125" style="61" customWidth="1"/>
    <col min="8" max="8" width="12.140625" style="61" customWidth="1"/>
    <col min="9" max="9" width="11.7109375" style="62" customWidth="1"/>
    <col min="10" max="10" width="11.42578125" style="58" customWidth="1"/>
    <col min="11" max="11" width="8.42578125" style="63" customWidth="1"/>
    <col min="12" max="12" width="8.85546875" style="63" customWidth="1"/>
    <col min="13" max="13" width="6.28515625" style="63" customWidth="1"/>
    <col min="14" max="14" width="6.42578125" style="63" customWidth="1"/>
    <col min="15" max="15" width="47.28515625" style="63" customWidth="1"/>
    <col min="16" max="16" width="31.5703125" style="8" hidden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4"/>
      <c r="Q1" s="15"/>
      <c r="R1" s="15"/>
    </row>
    <row r="2" spans="1:18" s="1" customFormat="1" ht="21" customHeight="1" x14ac:dyDescent="0.25">
      <c r="A2" s="78" t="s">
        <v>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4"/>
      <c r="Q2" s="15"/>
      <c r="R2" s="15"/>
    </row>
    <row r="3" spans="1:18" s="2" customFormat="1" ht="11.25" customHeight="1" x14ac:dyDescent="0.25">
      <c r="A3" s="79" t="s">
        <v>0</v>
      </c>
      <c r="B3" s="80" t="s">
        <v>1</v>
      </c>
      <c r="C3" s="81" t="s">
        <v>76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 t="s">
        <v>2</v>
      </c>
      <c r="P3" s="16"/>
      <c r="Q3" s="17"/>
      <c r="R3" s="17"/>
    </row>
    <row r="4" spans="1:18" s="2" customFormat="1" ht="23.25" customHeight="1" x14ac:dyDescent="0.25">
      <c r="A4" s="79"/>
      <c r="B4" s="80"/>
      <c r="C4" s="86" t="s">
        <v>3</v>
      </c>
      <c r="D4" s="87"/>
      <c r="E4" s="76" t="s">
        <v>4</v>
      </c>
      <c r="F4" s="76"/>
      <c r="G4" s="76" t="s">
        <v>5</v>
      </c>
      <c r="H4" s="76"/>
      <c r="I4" s="76"/>
      <c r="J4" s="76"/>
      <c r="K4" s="76" t="s">
        <v>6</v>
      </c>
      <c r="L4" s="76"/>
      <c r="M4" s="76" t="s">
        <v>7</v>
      </c>
      <c r="N4" s="76"/>
      <c r="O4" s="84"/>
      <c r="P4" s="16"/>
      <c r="Q4" s="17"/>
      <c r="R4" s="17"/>
    </row>
    <row r="5" spans="1:18" s="2" customFormat="1" ht="81" customHeight="1" x14ac:dyDescent="0.25">
      <c r="A5" s="79"/>
      <c r="B5" s="80"/>
      <c r="C5" s="18" t="s">
        <v>8</v>
      </c>
      <c r="D5" s="49" t="s">
        <v>9</v>
      </c>
      <c r="E5" s="19" t="s">
        <v>8</v>
      </c>
      <c r="F5" s="19" t="s">
        <v>9</v>
      </c>
      <c r="G5" s="19" t="s">
        <v>10</v>
      </c>
      <c r="H5" s="19" t="s">
        <v>42</v>
      </c>
      <c r="I5" s="19" t="s">
        <v>11</v>
      </c>
      <c r="J5" s="19" t="s">
        <v>12</v>
      </c>
      <c r="K5" s="19" t="s">
        <v>8</v>
      </c>
      <c r="L5" s="19" t="s">
        <v>9</v>
      </c>
      <c r="M5" s="19" t="s">
        <v>8</v>
      </c>
      <c r="N5" s="19" t="s">
        <v>9</v>
      </c>
      <c r="O5" s="85"/>
      <c r="P5" s="16"/>
      <c r="Q5" s="17"/>
      <c r="R5" s="17"/>
    </row>
    <row r="6" spans="1:18" s="3" customFormat="1" ht="20.25" customHeight="1" x14ac:dyDescent="0.15">
      <c r="A6" s="20">
        <v>1</v>
      </c>
      <c r="B6" s="21">
        <v>2</v>
      </c>
      <c r="C6" s="50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16"/>
      <c r="Q6" s="22"/>
      <c r="R6" s="22"/>
    </row>
    <row r="7" spans="1:18" s="11" customFormat="1" ht="63.75" customHeight="1" x14ac:dyDescent="0.15">
      <c r="A7" s="23" t="s">
        <v>68</v>
      </c>
      <c r="B7" s="24" t="s">
        <v>40</v>
      </c>
      <c r="C7" s="51">
        <f>E7+H7+K7+M7</f>
        <v>122235000</v>
      </c>
      <c r="D7" s="51">
        <f>F7+J7+L7+N7</f>
        <v>94452046</v>
      </c>
      <c r="E7" s="51"/>
      <c r="F7" s="51"/>
      <c r="G7" s="51">
        <f>G8</f>
        <v>72843500</v>
      </c>
      <c r="H7" s="51">
        <f t="shared" ref="H7:N7" si="0">H8</f>
        <v>122235000</v>
      </c>
      <c r="I7" s="51">
        <f t="shared" si="0"/>
        <v>122235000</v>
      </c>
      <c r="J7" s="51">
        <f t="shared" si="0"/>
        <v>94452046</v>
      </c>
      <c r="K7" s="51">
        <f t="shared" si="0"/>
        <v>0</v>
      </c>
      <c r="L7" s="51">
        <f t="shared" si="0"/>
        <v>0</v>
      </c>
      <c r="M7" s="51">
        <f t="shared" si="0"/>
        <v>0</v>
      </c>
      <c r="N7" s="51">
        <f t="shared" si="0"/>
        <v>0</v>
      </c>
      <c r="O7" s="54"/>
      <c r="P7" s="16"/>
      <c r="Q7" s="22"/>
      <c r="R7" s="22"/>
    </row>
    <row r="8" spans="1:18" s="12" customFormat="1" ht="78" customHeight="1" x14ac:dyDescent="0.2">
      <c r="A8" s="25" t="s">
        <v>43</v>
      </c>
      <c r="B8" s="26" t="s">
        <v>44</v>
      </c>
      <c r="C8" s="51">
        <f t="shared" ref="C8:C59" si="1">E8+H8+K8+M8</f>
        <v>122235000</v>
      </c>
      <c r="D8" s="51">
        <f t="shared" ref="D8:D59" si="2">F8+J8+L8+N8</f>
        <v>94452046</v>
      </c>
      <c r="E8" s="55">
        <v>0</v>
      </c>
      <c r="F8" s="55">
        <v>0</v>
      </c>
      <c r="G8" s="55">
        <v>72843500</v>
      </c>
      <c r="H8" s="55">
        <v>122235000</v>
      </c>
      <c r="I8" s="55">
        <v>122235000</v>
      </c>
      <c r="J8" s="55">
        <v>94452046</v>
      </c>
      <c r="K8" s="55">
        <v>0</v>
      </c>
      <c r="L8" s="55">
        <v>0</v>
      </c>
      <c r="M8" s="55">
        <v>0</v>
      </c>
      <c r="N8" s="55">
        <v>0</v>
      </c>
      <c r="O8" s="64" t="s">
        <v>79</v>
      </c>
      <c r="P8" s="27" t="s">
        <v>41</v>
      </c>
      <c r="Q8" s="28"/>
      <c r="R8" s="28"/>
    </row>
    <row r="9" spans="1:18" s="13" customFormat="1" ht="72.75" customHeight="1" x14ac:dyDescent="0.15">
      <c r="A9" s="29" t="s">
        <v>69</v>
      </c>
      <c r="B9" s="30" t="s">
        <v>13</v>
      </c>
      <c r="C9" s="51">
        <f t="shared" si="1"/>
        <v>1000000</v>
      </c>
      <c r="D9" s="51">
        <f t="shared" si="2"/>
        <v>224000</v>
      </c>
      <c r="E9" s="31"/>
      <c r="F9" s="31"/>
      <c r="G9" s="31">
        <f t="shared" ref="G9:N9" si="3">G10+G13+G14+G16</f>
        <v>1245460</v>
      </c>
      <c r="H9" s="31">
        <f t="shared" si="3"/>
        <v>1000000</v>
      </c>
      <c r="I9" s="31">
        <f t="shared" si="3"/>
        <v>1000000</v>
      </c>
      <c r="J9" s="31">
        <f t="shared" si="3"/>
        <v>224000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2"/>
      <c r="P9" s="16"/>
      <c r="Q9" s="22"/>
      <c r="R9" s="22"/>
    </row>
    <row r="10" spans="1:18" s="13" customFormat="1" ht="81" customHeight="1" x14ac:dyDescent="0.15">
      <c r="A10" s="25" t="s">
        <v>70</v>
      </c>
      <c r="B10" s="33" t="s">
        <v>14</v>
      </c>
      <c r="C10" s="51">
        <f t="shared" si="1"/>
        <v>530000</v>
      </c>
      <c r="D10" s="51">
        <f t="shared" si="2"/>
        <v>100000</v>
      </c>
      <c r="E10" s="34">
        <v>0</v>
      </c>
      <c r="F10" s="34">
        <v>0</v>
      </c>
      <c r="G10" s="34">
        <v>452160</v>
      </c>
      <c r="H10" s="34">
        <v>530000</v>
      </c>
      <c r="I10" s="34">
        <v>530000</v>
      </c>
      <c r="J10" s="34">
        <v>100000</v>
      </c>
      <c r="K10" s="34">
        <v>0</v>
      </c>
      <c r="L10" s="34">
        <v>0</v>
      </c>
      <c r="M10" s="34">
        <v>0</v>
      </c>
      <c r="N10" s="34">
        <v>0</v>
      </c>
      <c r="O10" s="35" t="s">
        <v>77</v>
      </c>
      <c r="P10" s="16" t="s">
        <v>34</v>
      </c>
      <c r="Q10" s="22"/>
      <c r="R10" s="22"/>
    </row>
    <row r="11" spans="1:18" s="13" customFormat="1" ht="12.75" hidden="1" customHeight="1" x14ac:dyDescent="0.15">
      <c r="A11" s="25"/>
      <c r="B11" s="33"/>
      <c r="C11" s="51">
        <f t="shared" si="1"/>
        <v>0</v>
      </c>
      <c r="D11" s="51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35</v>
      </c>
      <c r="Q11" s="22"/>
      <c r="R11" s="22"/>
    </row>
    <row r="12" spans="1:18" s="13" customFormat="1" ht="12.75" hidden="1" customHeight="1" x14ac:dyDescent="0.2">
      <c r="A12" s="25"/>
      <c r="B12" s="33"/>
      <c r="C12" s="51">
        <f t="shared" si="1"/>
        <v>0</v>
      </c>
      <c r="D12" s="51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15</v>
      </c>
    </row>
    <row r="13" spans="1:18" s="13" customFormat="1" ht="170.25" customHeight="1" x14ac:dyDescent="0.15">
      <c r="A13" s="25" t="s">
        <v>45</v>
      </c>
      <c r="B13" s="33" t="s">
        <v>46</v>
      </c>
      <c r="C13" s="51">
        <f t="shared" si="1"/>
        <v>270000</v>
      </c>
      <c r="D13" s="51">
        <f t="shared" si="2"/>
        <v>124000</v>
      </c>
      <c r="E13" s="34">
        <v>0</v>
      </c>
      <c r="F13" s="34">
        <v>0</v>
      </c>
      <c r="G13" s="34">
        <v>230300</v>
      </c>
      <c r="H13" s="34">
        <v>270000</v>
      </c>
      <c r="I13" s="34">
        <v>270000</v>
      </c>
      <c r="J13" s="34">
        <v>124000</v>
      </c>
      <c r="K13" s="34">
        <v>0</v>
      </c>
      <c r="L13" s="34">
        <v>0</v>
      </c>
      <c r="M13" s="34">
        <v>0</v>
      </c>
      <c r="N13" s="34">
        <v>0</v>
      </c>
      <c r="O13" s="66" t="s">
        <v>74</v>
      </c>
      <c r="P13" s="16" t="s">
        <v>36</v>
      </c>
      <c r="Q13" s="22"/>
      <c r="R13" s="22"/>
    </row>
    <row r="14" spans="1:18" s="13" customFormat="1" ht="111" customHeight="1" x14ac:dyDescent="0.15">
      <c r="A14" s="25" t="s">
        <v>47</v>
      </c>
      <c r="B14" s="33" t="s">
        <v>48</v>
      </c>
      <c r="C14" s="51">
        <f t="shared" si="1"/>
        <v>200000</v>
      </c>
      <c r="D14" s="51">
        <f t="shared" si="2"/>
        <v>0</v>
      </c>
      <c r="E14" s="34">
        <v>0</v>
      </c>
      <c r="F14" s="34">
        <v>0</v>
      </c>
      <c r="G14" s="34">
        <v>170600</v>
      </c>
      <c r="H14" s="34">
        <v>200000</v>
      </c>
      <c r="I14" s="34">
        <v>200000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5"/>
      <c r="P14" s="40" t="s">
        <v>39</v>
      </c>
      <c r="Q14" s="22"/>
      <c r="R14" s="22"/>
    </row>
    <row r="15" spans="1:18" s="13" customFormat="1" ht="47.25" hidden="1" customHeight="1" x14ac:dyDescent="0.15">
      <c r="A15" s="25"/>
      <c r="B15" s="33"/>
      <c r="C15" s="51">
        <f t="shared" si="1"/>
        <v>0</v>
      </c>
      <c r="D15" s="51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49</v>
      </c>
      <c r="B16" s="33" t="s">
        <v>50</v>
      </c>
      <c r="C16" s="51">
        <f t="shared" si="1"/>
        <v>0</v>
      </c>
      <c r="D16" s="51">
        <f t="shared" si="2"/>
        <v>0</v>
      </c>
      <c r="E16" s="34">
        <v>0</v>
      </c>
      <c r="F16" s="34">
        <v>0</v>
      </c>
      <c r="G16" s="34">
        <v>392400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37</v>
      </c>
      <c r="Q16" s="22"/>
      <c r="R16" s="22"/>
    </row>
    <row r="17" spans="1:18" s="3" customFormat="1" ht="45" hidden="1" customHeight="1" x14ac:dyDescent="0.15">
      <c r="A17" s="25"/>
      <c r="B17" s="33"/>
      <c r="C17" s="51">
        <f t="shared" si="1"/>
        <v>0</v>
      </c>
      <c r="D17" s="51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47</v>
      </c>
      <c r="B18" s="33" t="s">
        <v>48</v>
      </c>
      <c r="C18" s="51">
        <f t="shared" si="1"/>
        <v>0</v>
      </c>
      <c r="D18" s="51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1">
        <f t="shared" si="1"/>
        <v>0</v>
      </c>
      <c r="D19" s="51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36</v>
      </c>
      <c r="Q19" s="22"/>
      <c r="R19" s="22"/>
    </row>
    <row r="20" spans="1:18" s="3" customFormat="1" ht="46.5" hidden="1" customHeight="1" x14ac:dyDescent="0.15">
      <c r="A20" s="25"/>
      <c r="B20" s="33"/>
      <c r="C20" s="51">
        <f t="shared" si="1"/>
        <v>0</v>
      </c>
      <c r="D20" s="51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49</v>
      </c>
      <c r="B21" s="33" t="s">
        <v>50</v>
      </c>
      <c r="C21" s="51">
        <f t="shared" si="1"/>
        <v>0</v>
      </c>
      <c r="D21" s="51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1">
        <f t="shared" si="1"/>
        <v>0</v>
      </c>
      <c r="D22" s="51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1">
        <f t="shared" si="1"/>
        <v>0</v>
      </c>
      <c r="D23" s="51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1">
        <f t="shared" si="1"/>
        <v>0</v>
      </c>
      <c r="D24" s="51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1">
        <f t="shared" si="1"/>
        <v>0</v>
      </c>
      <c r="D25" s="51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1">
        <f t="shared" si="1"/>
        <v>0</v>
      </c>
      <c r="D26" s="51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1">
        <f t="shared" si="1"/>
        <v>0</v>
      </c>
      <c r="D27" s="51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1">
        <f t="shared" si="1"/>
        <v>0</v>
      </c>
      <c r="D28" s="51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1">
        <f t="shared" si="1"/>
        <v>0</v>
      </c>
      <c r="D29" s="51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1">
        <f t="shared" si="1"/>
        <v>0</v>
      </c>
      <c r="D30" s="51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1">
        <f t="shared" si="1"/>
        <v>0</v>
      </c>
      <c r="D31" s="51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1">
        <f t="shared" si="1"/>
        <v>0</v>
      </c>
      <c r="D32" s="51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26" customHeight="1" x14ac:dyDescent="0.15">
      <c r="A33" s="25" t="s">
        <v>51</v>
      </c>
      <c r="B33" s="30" t="s">
        <v>52</v>
      </c>
      <c r="C33" s="51">
        <f t="shared" si="1"/>
        <v>3398500</v>
      </c>
      <c r="D33" s="51">
        <f t="shared" si="2"/>
        <v>2949900</v>
      </c>
      <c r="E33" s="34">
        <v>0</v>
      </c>
      <c r="F33" s="34">
        <v>0</v>
      </c>
      <c r="G33" s="34">
        <f>G34</f>
        <v>1109090</v>
      </c>
      <c r="H33" s="34">
        <f t="shared" ref="H33:N33" si="4">H34</f>
        <v>2696500</v>
      </c>
      <c r="I33" s="34">
        <f t="shared" si="4"/>
        <v>2696500</v>
      </c>
      <c r="J33" s="34">
        <f t="shared" si="4"/>
        <v>2069900</v>
      </c>
      <c r="K33" s="34">
        <f t="shared" si="4"/>
        <v>702000</v>
      </c>
      <c r="L33" s="34">
        <f t="shared" si="4"/>
        <v>880000</v>
      </c>
      <c r="M33" s="34">
        <f t="shared" si="4"/>
        <v>0</v>
      </c>
      <c r="N33" s="34">
        <f t="shared" si="4"/>
        <v>0</v>
      </c>
      <c r="O33" s="43"/>
      <c r="P33" s="16"/>
      <c r="Q33" s="22"/>
      <c r="R33" s="22"/>
    </row>
    <row r="34" spans="1:18" s="73" customFormat="1" ht="301.5" customHeight="1" x14ac:dyDescent="0.25">
      <c r="A34" s="67" t="s">
        <v>71</v>
      </c>
      <c r="B34" s="67" t="s">
        <v>53</v>
      </c>
      <c r="C34" s="68">
        <f t="shared" si="1"/>
        <v>3398500</v>
      </c>
      <c r="D34" s="68">
        <f t="shared" si="2"/>
        <v>2949900</v>
      </c>
      <c r="E34" s="69">
        <v>0</v>
      </c>
      <c r="F34" s="69">
        <v>0</v>
      </c>
      <c r="G34" s="69">
        <v>1109090</v>
      </c>
      <c r="H34" s="69">
        <v>2696500</v>
      </c>
      <c r="I34" s="69">
        <v>2696500</v>
      </c>
      <c r="J34" s="69">
        <v>2069900</v>
      </c>
      <c r="K34" s="69">
        <v>702000</v>
      </c>
      <c r="L34" s="69">
        <v>880000</v>
      </c>
      <c r="M34" s="69">
        <v>0</v>
      </c>
      <c r="N34" s="69">
        <v>0</v>
      </c>
      <c r="O34" s="70" t="s">
        <v>80</v>
      </c>
      <c r="P34" s="71"/>
      <c r="Q34" s="72"/>
      <c r="R34" s="72"/>
    </row>
    <row r="35" spans="1:18" s="3" customFormat="1" ht="150.75" customHeight="1" x14ac:dyDescent="0.15">
      <c r="A35" s="29" t="s">
        <v>67</v>
      </c>
      <c r="B35" s="30" t="s">
        <v>54</v>
      </c>
      <c r="C35" s="51">
        <f t="shared" si="1"/>
        <v>1200000</v>
      </c>
      <c r="D35" s="51">
        <f t="shared" si="2"/>
        <v>700000</v>
      </c>
      <c r="E35" s="31">
        <v>0</v>
      </c>
      <c r="F35" s="31">
        <v>0</v>
      </c>
      <c r="G35" s="31">
        <v>1023760</v>
      </c>
      <c r="H35" s="31">
        <v>1200000</v>
      </c>
      <c r="I35" s="31">
        <v>1200000</v>
      </c>
      <c r="J35" s="31">
        <f t="shared" ref="J35:N35" si="5">J40+J41+J42+J43+J58+J59</f>
        <v>700000</v>
      </c>
      <c r="K35" s="31">
        <f t="shared" si="5"/>
        <v>0</v>
      </c>
      <c r="L35" s="31">
        <f t="shared" si="5"/>
        <v>0</v>
      </c>
      <c r="M35" s="31">
        <f t="shared" si="5"/>
        <v>0</v>
      </c>
      <c r="N35" s="31">
        <f t="shared" si="5"/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16</v>
      </c>
      <c r="B36" s="33" t="s">
        <v>17</v>
      </c>
      <c r="C36" s="51">
        <f t="shared" si="1"/>
        <v>0</v>
      </c>
      <c r="D36" s="51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18</v>
      </c>
      <c r="B37" s="33" t="s">
        <v>19</v>
      </c>
      <c r="C37" s="51">
        <f t="shared" si="1"/>
        <v>0</v>
      </c>
      <c r="D37" s="51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20</v>
      </c>
      <c r="B38" s="33" t="s">
        <v>21</v>
      </c>
      <c r="C38" s="51">
        <f t="shared" si="1"/>
        <v>0</v>
      </c>
      <c r="D38" s="51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1.5" hidden="1" customHeight="1" x14ac:dyDescent="0.15">
      <c r="A39" s="25" t="s">
        <v>22</v>
      </c>
      <c r="B39" s="33" t="s">
        <v>23</v>
      </c>
      <c r="C39" s="51">
        <f t="shared" si="1"/>
        <v>0</v>
      </c>
      <c r="D39" s="51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90.75" customHeight="1" x14ac:dyDescent="0.15">
      <c r="A40" s="25" t="s">
        <v>64</v>
      </c>
      <c r="B40" s="33" t="s">
        <v>55</v>
      </c>
      <c r="C40" s="51">
        <f t="shared" si="1"/>
        <v>0</v>
      </c>
      <c r="D40" s="51">
        <f t="shared" si="2"/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3"/>
      <c r="P40" s="16"/>
      <c r="Q40" s="22"/>
      <c r="R40" s="22"/>
    </row>
    <row r="41" spans="1:18" s="3" customFormat="1" ht="79.5" customHeight="1" x14ac:dyDescent="0.15">
      <c r="A41" s="25" t="s">
        <v>56</v>
      </c>
      <c r="B41" s="33" t="s">
        <v>57</v>
      </c>
      <c r="C41" s="51">
        <f t="shared" si="1"/>
        <v>700000</v>
      </c>
      <c r="D41" s="51">
        <f t="shared" si="2"/>
        <v>700000</v>
      </c>
      <c r="E41" s="34">
        <v>0</v>
      </c>
      <c r="F41" s="34">
        <v>0</v>
      </c>
      <c r="G41" s="34">
        <v>597190</v>
      </c>
      <c r="H41" s="34">
        <v>700000</v>
      </c>
      <c r="I41" s="34">
        <v>700000</v>
      </c>
      <c r="J41" s="34">
        <v>700000</v>
      </c>
      <c r="K41" s="34">
        <v>0</v>
      </c>
      <c r="L41" s="34">
        <v>0</v>
      </c>
      <c r="M41" s="34">
        <v>0</v>
      </c>
      <c r="N41" s="34">
        <v>0</v>
      </c>
      <c r="O41" s="43" t="s">
        <v>73</v>
      </c>
      <c r="P41" s="16"/>
      <c r="Q41" s="22"/>
      <c r="R41" s="22"/>
    </row>
    <row r="42" spans="1:18" s="3" customFormat="1" ht="58.5" customHeight="1" x14ac:dyDescent="0.15">
      <c r="A42" s="25" t="s">
        <v>58</v>
      </c>
      <c r="B42" s="33" t="s">
        <v>59</v>
      </c>
      <c r="C42" s="51">
        <f t="shared" si="1"/>
        <v>0</v>
      </c>
      <c r="D42" s="51">
        <f t="shared" si="2"/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3"/>
      <c r="P42" s="16"/>
      <c r="Q42" s="22"/>
      <c r="R42" s="22"/>
    </row>
    <row r="43" spans="1:18" s="3" customFormat="1" ht="234" customHeight="1" x14ac:dyDescent="0.15">
      <c r="A43" s="74" t="s">
        <v>60</v>
      </c>
      <c r="B43" s="75" t="s">
        <v>61</v>
      </c>
      <c r="C43" s="51">
        <f t="shared" si="1"/>
        <v>500000</v>
      </c>
      <c r="D43" s="51">
        <f t="shared" si="2"/>
        <v>0</v>
      </c>
      <c r="E43" s="34">
        <v>0</v>
      </c>
      <c r="F43" s="34">
        <v>0</v>
      </c>
      <c r="G43" s="34">
        <v>426600</v>
      </c>
      <c r="H43" s="34">
        <v>500000</v>
      </c>
      <c r="I43" s="34">
        <v>500000</v>
      </c>
      <c r="J43" s="44">
        <v>0</v>
      </c>
      <c r="K43" s="34">
        <v>0</v>
      </c>
      <c r="L43" s="34">
        <v>0</v>
      </c>
      <c r="M43" s="34">
        <v>0</v>
      </c>
      <c r="N43" s="34">
        <v>0</v>
      </c>
      <c r="O43" s="43" t="s">
        <v>75</v>
      </c>
      <c r="P43" s="16" t="s">
        <v>38</v>
      </c>
      <c r="Q43" s="22"/>
      <c r="R43" s="22"/>
    </row>
    <row r="44" spans="1:18" s="3" customFormat="1" ht="46.5" hidden="1" customHeight="1" x14ac:dyDescent="0.15">
      <c r="A44" s="74"/>
      <c r="B44" s="75"/>
      <c r="C44" s="51">
        <f t="shared" si="1"/>
        <v>0</v>
      </c>
      <c r="D44" s="51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69" hidden="1" customHeight="1" x14ac:dyDescent="0.15">
      <c r="A45" s="74"/>
      <c r="B45" s="75"/>
      <c r="C45" s="51">
        <f t="shared" si="1"/>
        <v>0</v>
      </c>
      <c r="D45" s="51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24.75" hidden="1" customHeight="1" x14ac:dyDescent="0.15">
      <c r="A46" s="74"/>
      <c r="B46" s="75"/>
      <c r="C46" s="51">
        <f t="shared" si="1"/>
        <v>0</v>
      </c>
      <c r="D46" s="51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12.75" hidden="1" x14ac:dyDescent="0.15">
      <c r="A47" s="25"/>
      <c r="B47" s="33"/>
      <c r="C47" s="51">
        <f t="shared" si="1"/>
        <v>0</v>
      </c>
      <c r="D47" s="51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36" hidden="1" customHeight="1" x14ac:dyDescent="0.15">
      <c r="A48" s="25"/>
      <c r="B48" s="33"/>
      <c r="C48" s="51">
        <f t="shared" si="1"/>
        <v>0</v>
      </c>
      <c r="D48" s="51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92.25" hidden="1" customHeight="1" x14ac:dyDescent="0.15">
      <c r="A49" s="25" t="s">
        <v>60</v>
      </c>
      <c r="B49" s="33" t="s">
        <v>61</v>
      </c>
      <c r="C49" s="51">
        <f t="shared" si="1"/>
        <v>0</v>
      </c>
      <c r="D49" s="51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70.5" hidden="1" customHeight="1" x14ac:dyDescent="0.15">
      <c r="A50" s="25"/>
      <c r="B50" s="33"/>
      <c r="C50" s="51">
        <f t="shared" si="1"/>
        <v>0</v>
      </c>
      <c r="D50" s="51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47.25" hidden="1" customHeight="1" x14ac:dyDescent="0.15">
      <c r="A51" s="25"/>
      <c r="B51" s="33"/>
      <c r="C51" s="51">
        <f t="shared" si="1"/>
        <v>0</v>
      </c>
      <c r="D51" s="51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93" hidden="1" customHeight="1" x14ac:dyDescent="0.15">
      <c r="A52" s="25"/>
      <c r="B52" s="33"/>
      <c r="C52" s="51">
        <f t="shared" si="1"/>
        <v>0</v>
      </c>
      <c r="D52" s="51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103.5" hidden="1" customHeight="1" x14ac:dyDescent="0.15">
      <c r="A53" s="25" t="s">
        <v>24</v>
      </c>
      <c r="B53" s="33" t="s">
        <v>25</v>
      </c>
      <c r="C53" s="51">
        <f t="shared" si="1"/>
        <v>0</v>
      </c>
      <c r="D53" s="51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102.75" hidden="1" customHeight="1" x14ac:dyDescent="0.15">
      <c r="A54" s="25" t="s">
        <v>26</v>
      </c>
      <c r="B54" s="33" t="s">
        <v>27</v>
      </c>
      <c r="C54" s="51">
        <f t="shared" si="1"/>
        <v>0</v>
      </c>
      <c r="D54" s="51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36" hidden="1" customHeight="1" x14ac:dyDescent="0.15">
      <c r="A55" s="25" t="s">
        <v>28</v>
      </c>
      <c r="B55" s="33" t="s">
        <v>29</v>
      </c>
      <c r="C55" s="51">
        <f t="shared" si="1"/>
        <v>0</v>
      </c>
      <c r="D55" s="51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3" customFormat="1" ht="47.25" hidden="1" customHeight="1" x14ac:dyDescent="0.15">
      <c r="A56" s="25" t="s">
        <v>30</v>
      </c>
      <c r="B56" s="33" t="s">
        <v>31</v>
      </c>
      <c r="C56" s="51">
        <f t="shared" si="1"/>
        <v>0</v>
      </c>
      <c r="D56" s="51">
        <f t="shared" si="2"/>
        <v>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5"/>
      <c r="P56" s="16"/>
      <c r="Q56" s="22"/>
      <c r="R56" s="22"/>
    </row>
    <row r="57" spans="1:18" s="3" customFormat="1" ht="57.75" hidden="1" customHeight="1" x14ac:dyDescent="0.15">
      <c r="A57" s="25" t="s">
        <v>32</v>
      </c>
      <c r="B57" s="33" t="s">
        <v>33</v>
      </c>
      <c r="C57" s="51">
        <f t="shared" si="1"/>
        <v>0</v>
      </c>
      <c r="D57" s="51">
        <f t="shared" si="2"/>
        <v>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5"/>
      <c r="P57" s="16"/>
      <c r="Q57" s="22"/>
      <c r="R57" s="22"/>
    </row>
    <row r="58" spans="1:18" s="3" customFormat="1" ht="57.75" customHeight="1" x14ac:dyDescent="0.15">
      <c r="A58" s="25" t="s">
        <v>62</v>
      </c>
      <c r="B58" s="33" t="s">
        <v>63</v>
      </c>
      <c r="C58" s="51">
        <f t="shared" si="1"/>
        <v>0</v>
      </c>
      <c r="D58" s="51">
        <f t="shared" si="2"/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6"/>
      <c r="P58" s="16"/>
      <c r="Q58" s="22"/>
      <c r="R58" s="22"/>
    </row>
    <row r="59" spans="1:18" s="3" customFormat="1" ht="57.75" customHeight="1" x14ac:dyDescent="0.15">
      <c r="A59" s="25" t="s">
        <v>65</v>
      </c>
      <c r="B59" s="33" t="s">
        <v>66</v>
      </c>
      <c r="C59" s="51">
        <f t="shared" si="1"/>
        <v>0</v>
      </c>
      <c r="D59" s="51">
        <f t="shared" si="2"/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46"/>
      <c r="P59" s="16"/>
      <c r="Q59" s="22"/>
      <c r="R59" s="22"/>
    </row>
    <row r="60" spans="1:18" s="2" customFormat="1" ht="15" customHeight="1" x14ac:dyDescent="0.25">
      <c r="A60" s="25"/>
      <c r="B60" s="47"/>
      <c r="C60" s="48">
        <f t="shared" ref="C60:N60" si="6">C7+C9+C33+C35</f>
        <v>127833500</v>
      </c>
      <c r="D60" s="48">
        <f t="shared" si="6"/>
        <v>98325946</v>
      </c>
      <c r="E60" s="48">
        <f t="shared" si="6"/>
        <v>0</v>
      </c>
      <c r="F60" s="48">
        <f t="shared" si="6"/>
        <v>0</v>
      </c>
      <c r="G60" s="48">
        <f t="shared" si="6"/>
        <v>76221810</v>
      </c>
      <c r="H60" s="48">
        <f t="shared" si="6"/>
        <v>127131500</v>
      </c>
      <c r="I60" s="48">
        <f t="shared" si="6"/>
        <v>127131500</v>
      </c>
      <c r="J60" s="48">
        <f t="shared" si="6"/>
        <v>97445946</v>
      </c>
      <c r="K60" s="48">
        <f t="shared" si="6"/>
        <v>702000</v>
      </c>
      <c r="L60" s="48">
        <f t="shared" si="6"/>
        <v>880000</v>
      </c>
      <c r="M60" s="48">
        <f t="shared" si="6"/>
        <v>0</v>
      </c>
      <c r="N60" s="48">
        <f t="shared" si="6"/>
        <v>0</v>
      </c>
      <c r="O60" s="49"/>
      <c r="P60" s="16"/>
      <c r="Q60" s="17"/>
      <c r="R60" s="17"/>
    </row>
    <row r="61" spans="1:18" s="2" customFormat="1" ht="30" customHeight="1" x14ac:dyDescent="0.25">
      <c r="A61" s="4"/>
      <c r="B61" s="5"/>
      <c r="C61" s="52"/>
      <c r="D61" s="52"/>
      <c r="E61" s="56"/>
      <c r="F61" s="56"/>
      <c r="G61" s="57"/>
      <c r="H61" s="57"/>
      <c r="I61" s="58"/>
      <c r="J61" s="58"/>
      <c r="K61" s="59"/>
      <c r="L61" s="59"/>
      <c r="M61" s="59"/>
      <c r="N61" s="59"/>
      <c r="O61" s="59"/>
      <c r="P61" s="9"/>
    </row>
  </sheetData>
  <mergeCells count="13">
    <mergeCell ref="A43:A46"/>
    <mergeCell ref="B43:B46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2021-10-04T08:27:25Z</dcterms:modified>
</cp:coreProperties>
</file>