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54C0F44-BA8C-4618-A70C-46A4B98518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2" sheetId="8" r:id="rId1"/>
  </sheets>
  <definedNames>
    <definedName name="_xlnm.Print_Area" localSheetId="0">'2022'!$A$1:$O$56</definedName>
  </definedNames>
  <calcPr calcId="191029"/>
</workbook>
</file>

<file path=xl/calcChain.xml><?xml version="1.0" encoding="utf-8"?>
<calcChain xmlns="http://schemas.openxmlformats.org/spreadsheetml/2006/main">
  <c r="Q7" i="8" l="1"/>
  <c r="R8" i="8"/>
  <c r="Q8" i="8"/>
  <c r="Q34" i="8"/>
  <c r="G35" i="8" l="1"/>
  <c r="H35" i="8"/>
  <c r="I35" i="8"/>
  <c r="J35" i="8"/>
  <c r="H9" i="8"/>
  <c r="I9" i="8"/>
  <c r="J9" i="8"/>
  <c r="G9" i="8"/>
  <c r="Q14" i="8" l="1"/>
  <c r="N35" i="8" l="1"/>
  <c r="M35" i="8"/>
  <c r="L35" i="8"/>
  <c r="D35" i="8" s="1"/>
  <c r="K35" i="8"/>
  <c r="C35" i="8" l="1"/>
  <c r="H7" i="8"/>
  <c r="G7" i="8" l="1"/>
  <c r="I7" i="8"/>
  <c r="C16" i="8" l="1"/>
  <c r="D16" i="8"/>
  <c r="K9" i="8"/>
  <c r="L9" i="8"/>
  <c r="M9" i="8"/>
  <c r="N9" i="8"/>
  <c r="C9" i="8" l="1"/>
  <c r="D8" i="8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C8" i="8"/>
  <c r="C10" i="8"/>
  <c r="C11" i="8"/>
  <c r="C12" i="8"/>
  <c r="C13" i="8"/>
  <c r="C14" i="8"/>
  <c r="C15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4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E56" i="8" l="1"/>
  <c r="F56" i="8"/>
  <c r="J7" i="8"/>
  <c r="K7" i="8"/>
  <c r="L7" i="8"/>
  <c r="M7" i="8"/>
  <c r="N7" i="8"/>
  <c r="H33" i="8"/>
  <c r="I33" i="8"/>
  <c r="J33" i="8"/>
  <c r="K33" i="8"/>
  <c r="L33" i="8"/>
  <c r="M33" i="8"/>
  <c r="N33" i="8"/>
  <c r="G33" i="8"/>
  <c r="G56" i="8" s="1"/>
  <c r="C7" i="8" l="1"/>
  <c r="D9" i="8"/>
  <c r="D7" i="8"/>
  <c r="C33" i="8"/>
  <c r="D33" i="8"/>
  <c r="H56" i="8"/>
  <c r="L56" i="8"/>
  <c r="N56" i="8"/>
  <c r="M56" i="8"/>
  <c r="K56" i="8"/>
  <c r="J56" i="8"/>
  <c r="I56" i="8"/>
  <c r="D56" i="8" l="1"/>
  <c r="D58" i="8" s="1"/>
  <c r="C56" i="8"/>
  <c r="D57" i="8" l="1"/>
</calcChain>
</file>

<file path=xl/sharedStrings.xml><?xml version="1.0" encoding="utf-8"?>
<sst xmlns="http://schemas.openxmlformats.org/spreadsheetml/2006/main" count="93" uniqueCount="80">
  <si>
    <t>№</t>
  </si>
  <si>
    <t>Наименование мероприятия (объекта)</t>
  </si>
  <si>
    <t>Фактический результат выполнения мероприятий (в отчетном периоде и нарастающим итогом с начала года)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</si>
  <si>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</si>
  <si>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</si>
  <si>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</si>
  <si>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</si>
  <si>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</si>
  <si>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</si>
  <si>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</si>
  <si>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 xml:space="preserve">предусмотрено программой </t>
  </si>
  <si>
    <t>предусмотрено уточненной бюджетной росписью на отчетный период</t>
  </si>
  <si>
    <t>исполнено (кассовые расходы)</t>
  </si>
  <si>
    <t>Подпрограмма II. Профилактика пьянства, алкоголизма и их медико-социальных последствий на территории Республики Тыва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</si>
  <si>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</si>
  <si>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1420000</t>
  </si>
  <si>
    <t>4.1.2</t>
  </si>
  <si>
    <t>Организация работы коек дневного пребывания для наркологических больных на уровне межмуниципальных медицинских центров и оснащение их оборудованием:                     -западное направление (г.Ак-Довурак, г.Чадан, г.Шагонар);                     -северное направление (г.Туран);                                       -восточное направление (с.Сарыг-Сеп);                                                                      -южное направление (с.Самагалтай, с.Бай-Хаак)</t>
  </si>
  <si>
    <t>4.1.3</t>
  </si>
  <si>
    <t>Организация деятельности передвижного пункта медицинского освидетельствования и специализированной выездной наркологической бригады неотложной помощи на базе ГБУЗ РТ "Реснаркодиспансер"</t>
  </si>
  <si>
    <t>4.1.4</t>
  </si>
  <si>
    <t>Организация деятельности специализированных выездных наркологических бригад неотложной помощи при межмуниципальных медицинских центрах: -западное направление (г.Ак-Довурак);                                                                      -южное направление (с.Самагалтай, с.Бай-Хаак)</t>
  </si>
  <si>
    <t>4.1.5</t>
  </si>
  <si>
    <t>Организация деятельности отделения неотложной наркологической помощи и детско-подросткогвого отделения на базе ГБУЗ РТ "Реснаркодиспансер"</t>
  </si>
  <si>
    <t>4.3.2</t>
  </si>
  <si>
    <t>Первичная специализация врачей по наркологии и обеспечение укомплектования учреждений здравоохранения, межмуниципальных медицинских центров и г. Кызыла врачами-наркологами в соответствии со штатными нормативами, предусмотренными приказом М3 РФ от 15 ноября 2012 г. N 929н</t>
  </si>
  <si>
    <t>4.3.3</t>
  </si>
  <si>
    <t>Обеспечение укомплектования учреждений здравоохранения, республиканских медицинских центров и г. Кызыла врачами-наркологами, специалистами и средним мед. персоналом в соответствии со штатными нормативами, предусмотренными приказом М3 РФ от 15 ноября 2012 г. N 929н</t>
  </si>
  <si>
    <t>4.3.4</t>
  </si>
  <si>
    <t>Повышение заработной платы врачам и специалистам наркологической службы Республики Тыва</t>
  </si>
  <si>
    <t>4.4.1</t>
  </si>
  <si>
    <t>Обучение специалистов лечению наркологических больных по методике доктора медицинских наук, профессора Ж.Б. Назаралиева</t>
  </si>
  <si>
    <t>4.4.2</t>
  </si>
  <si>
    <t>Организация лечения наркологических больных по методике доктора медицинских наук, профессора Ж.Б. Назаралиева на территории Республики Тыва (Чедер)</t>
  </si>
  <si>
    <t>МЗ РТ</t>
  </si>
  <si>
    <t>Минтруд</t>
  </si>
  <si>
    <t>Минспорт</t>
  </si>
  <si>
    <t>Минсвязь</t>
  </si>
  <si>
    <t>Минздрав</t>
  </si>
  <si>
    <t>Департ по делам молодежи и некоммерч организаций</t>
  </si>
  <si>
    <t>Подпрограмма 1 "Первичная профилактика заболеваний наркологического профиля"</t>
  </si>
  <si>
    <t>Барун-Хем - 10,0 тыс. руб., Дзун-Хем - 10,0 тыс. руб., Улуг-Хем - 10,0 тыс. руб., Тоджа - 10,0 тыс. руб., Кызылский - 10,0 тыс. руб., Тес-Хем - 10,0 тыс. руб., г. Ак-Довурак - 40,0 тыс. руб.</t>
  </si>
  <si>
    <t>1.10.</t>
  </si>
  <si>
    <t>Содержание ГБУЗ Республики Тыва "Республиканский наркологический диспансер" согласно плану финансово-хозяйственной деятельности</t>
  </si>
  <si>
    <t>2.4.</t>
  </si>
  <si>
    <t>Проведение физкультурно-спортивных праздников, фестивалей, массовых соревнований в целях пропаганды преимуществ трезвого образа жизни, выработки активной жизненной позиции и негативного отношения к употреблению алкогольных напитков. Разработка социальных роликов, направленных на пропаганду здорового образа жизни, с участием известных спортсменов</t>
  </si>
  <si>
    <t>2.5.</t>
  </si>
  <si>
    <t>Выпуск социально ориентированной печатной продукции с участием известных деятелей культуры и искусства (крупногабаритные баннеры, вывески) по профилактике алкоголизма и пропаганде здорового образа жизни</t>
  </si>
  <si>
    <t>2.6.</t>
  </si>
  <si>
    <t>Подготовка информационных материалов, тематических программ антиалкогольной направленности на телеканале "Тува 24", разработка и выпуск серии фильмов телекомпанией "Тува 24", снятых в жанре журналистского расследования для повествования о судьбах женщин, страдающих алкоголизмом</t>
  </si>
  <si>
    <t>3.</t>
  </si>
  <si>
    <t>Подпрограмма 3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прекурсоров»;</t>
  </si>
  <si>
    <t>Проведение работ по уничтожению зарослей дикорастущей конопли. Приобретение сельскохозяйственных машин и оборудования</t>
  </si>
  <si>
    <t>Подпрограмма 4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</si>
  <si>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4.4.</t>
  </si>
  <si>
    <t>Раннее выявление потребителей психотропных веществ среди несовершеннолетних и работников опасных производств</t>
  </si>
  <si>
    <t>4.6.</t>
  </si>
  <si>
    <t>Предоставление субсидий из республиканского бюджета Республики Тыва социально ориентированным некоммерческим организациям, осуществляющим деятельность в сфере социальной реабилитации и ресоциализации лиц, страдающих алкогольными расстройствами, прошедших лечение, а также потреблявших наркотические средства и психотропные вещества в немедицинских целях, на реализацию социально значимых проектов</t>
  </si>
  <si>
    <t>4.</t>
  </si>
  <si>
    <t>1.</t>
  </si>
  <si>
    <t>2.</t>
  </si>
  <si>
    <t>2.3.</t>
  </si>
  <si>
    <t>3.9.</t>
  </si>
  <si>
    <t>ПЕРЕЧЕНЬ О ХОДЕ РЕАЛИЗАЦИИ ГОСУДАРСТВЕННОЙ АНТИАЛКОГОЛЬНОЙ И АНТИНАРКОТИЧЕСКОЙ ПРОГРАММЫ РЕСПУБЛИКИ ТЫВА</t>
  </si>
  <si>
    <t xml:space="preserve">1. Заключен и оплачен договор с ИП Сандан Р.С на сумму 100 000 рублей на размещение услуги по изготовлению печатной продукции и размещение информации. 2. Заключен и оплачен с ООО Этюд на сумму 60 000 рублей на создание видеороликов. 3. Заключен и оплачен договор с ОПХ Аллигатор на  сумму 100 000 рублей на размещение информации. 4. Заключен и оплачен договор с ООО Студия 25 кадр на сумму 70 000 рублей на размещение рекламных материалов. 5. Заключен и оплачен договор с ООО ЦРУ на сумму 100 000 рублей на изготовление дизайн-макетов информационных материалов по пропаганде здорового образа жизни. 6. Заключен договор и оплачен с ООО ЦРУ на сумму 100 000 рублей на оказание услуги по размещению информационных материалов по пропаганде здорового образа жизни. </t>
  </si>
  <si>
    <t>- ручным скашиванием, всего 0,9 га или 0,04 % к плану, в том числе Пий-Хемский кожуун – 0,9 га;</t>
  </si>
  <si>
    <t>- посевом сельскохозяйственных культур – 307 га или 15,1 % к плану (Барун-Хемчикский – 50 га, Улуг-Хемский – 232 га и Чаа-Хольский – 25 га).</t>
  </si>
  <si>
    <t>Химическую обработку продолжает в Пий-Хемском кожууне ИП ГКФХ Серен Мерген Донгакович.</t>
  </si>
  <si>
    <t>Примечание: на сегодняшний день не представлен акт обследования очагов дикорастущей конопли Тандинский кожуун.</t>
  </si>
  <si>
    <t xml:space="preserve">По состоянию на 7 июля 2022 года всего уничтожено дикорастущей конопли на площади, всего 390,7 га или 19,25 % к плану, в том числе:
- химическим опрыскиванием – 82 га или 4,04 % к плану, в том числе Пий-Хемский кожуун – 82,0 га;
- ручным скашиванием, всего 0,9 га или 0,04 % к плану, в том числе Пий-Хемский кожуун – 0,9 га;
- посевом сельскохозяйственных культур – 307 га или 15,1 % к плану (Барун-Хемчикский – 50 га, Улуг-Хемский – 232 га и Чаа-Хольский – 25 га).
Химическую обработку продолжает в Пий-Хемском кожууне ИП ГКФХ Серен Мерген Донгакович.
Примечание: на сегодняшний день не представлен акт обследования очагов дикорастущей конопли Тандинский кожуун.
</t>
  </si>
  <si>
    <t xml:space="preserve">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Министерство спорта Республики Тыва (далее – Министерство) сообщает, что на основании Постановления Правительства Республики Тыва от 25.11.2020 № 580 «Об утверждении государственной программы Республики Тыва «Государственная антиалкогольная и антинаркотическая программа Республики Тыва на 2021-2025 годы, в 2022 году проведены 3 спортивно-массовых мероприятия:
I. Турнир по мини-футболу среди дворовых команд Республики Тыва, 28 мая 2022 года на спортивной площадке МБОУ СОШ №18 им. им. О.М.-Д. Лопсана-Кендена г. Кызыла с призовым фондом 50 000 (пятьдесят тысяч) рублей, всего принимало участие 38 команд с общим охватом 358 человек. Турнир проводился в двух возрастных группах: 1) 2008 гг.р. и младше, 2) 2007 гг.р. и старше. Победителям и призерам были вручены медали, грамоты и денежные сертификаты. Технические результаты среди команд возрастной группы:
- 2008 гг.р. и младше:
1 место – команда «Ирбис», приз 10 тыс. рублей;
2 место - команда «Туран», приз 7500 рублей;
3 место - команда «Найысылал», приз 5 тыс. рублей;
4 место - команда «СШ Субедей», приз 5 тыс. рублей.
- 2007 гг.р. и старше:
1 место – команда «Тайга», приз 10 тыс. рублей;
2 место - команда «Бай-Тайга», приз 7500 рублей;
3 место - команда «Теве-Хая», приз 5 тыс. рублей.
II. Республиканские соревнования по кроссфиту «Light CrossFit» среди населения, посвященные Дню защиты детей, 1 июня 2022 года на стадионе им.5-летия Советской Тувы, где общий охват участников составил 44 человек. Соревнования проводились в двух возрастных группах: 1) мальчики и девочки 14-16 лет, 2) мужчин старше 18 лет и девушек старше 17 лет. Призовой фонд соревнований 50 000 (пятьдесят тысяч) рублей. Технические результаты среди команд возрастной группы:
- мальчиков и девочек 14-16 лет:
1 место – команда «123», приз 10 тыс. рублей;
2 место - команда «Малыши», приз 7500 рублей;
3 место - команда «Кзл», приз 5 тыс. рублей;
4 место - команда «Драйв», приз 5 тыс. рублей.
- мужчин старше 18 лет и девушек старше 17 лет:
1 место – команда «Фруто Няня», приз 10 тыс. рублей;
2 место - команда «Гроза», приз 7500 рублей;
3 место - команда «Супер гномы», приз 5 тыс. рублей.
III. 19 июня 2022 г. на стадионе им. 5 – летия Советской Тувы проведен турнир по Streetball (уличный баскетбол 3х3) среди дворовых и любительских команд Республики Тыва, посвященный Всероссийскому Олимпийскому дню (далее – Турнир). Турнир проводился в трех возрастных группах: 1) юноши 2005 гг.р. и младше, 2) мужчины 2004 гг.р. и старше, 3) женщины (без возрастных ограничений). Победителям и призерам были вручены медали, грамоты и денежные сертификаты. Технические результаты среди команд возрастной группы:
- юноши 2005 гг.р. и младше:
1 место – команда «Супер Айдол», приз 10 тыс. рублей;
2 место - команда «Сплеш», приз 7500 рублей;
3 место - команда «Ынакшыл», приз 5 тыс. рублей;
4 место - команда «Шеми», приз 5 тыс. рублей.
- мужчины 2004 гг.р. и старше:
1 место – команда «Белдир», приз 10 тыс. рублей;
2 место - команда «Чидори», приз 7500 рублей;
3 место - команда «Союз», приз 5 тыс. рублей.
- женщины:
1 место – команда «Юность»;
2 место – команда «СК 41»;
3 место – команда «Форвард».
Общая сумма сметы расходов турнира в рамках Антиалкогольной программы составило 72 500 рублей.
Охват участников составил 288 человек, из них несовершеннолетних – 206, взрослого населения – 82.
Общий охват участников, проведенных 3 спортивно-массовых мероприятий на 1 июня 2022 г. составляет 690 человек, из них несовершеннолетних – 525, взрослого населения – 165.
Общая сумма сметы расходов 3 спортивно-массовых мероприятий в рамках Антиалкогольной программы составило 172,5 тыс. рублей.
В рамках государственной программы 13 августа 2022 года в г. Кызыле на Площади Арата проведено республиканское соревнование по гиревому спорту. 
15 августа 2022 года на стадионе имени 5-летия Советской Тувы будут проведены республиканские соревнования по легкой атлетике «Эстафета 4x100, 100-метровка среди населения Республики Тыва» в честь празднования дня физкультурника. 
</t>
  </si>
  <si>
    <t>В рамках информационной работы по вопросам формирования трезвого образа жизни, профилактики пьянства и алкоголизма на телеканале «Тува 24» за отчетный период подготовлено 2 сюжета, а также специальный репортаж «Пьющая женщина – горе в семье».</t>
  </si>
  <si>
    <t>Объемы финансирования (тыс.руб.)</t>
  </si>
  <si>
    <t>В 2022 году на уничтожение дикорастущей конопли из республиканского бюджета предусмотрено 2 696,5 тыс. рублей и планируется направить в виде государственной поддержки (субсидии) на общую сумму финансирования 2 599,35 тыс. рублей, в том числе:
- на приобретение гербицидов (2 488 500 рублей);
- на горюче-смазочные материалы (53 100 рублей);
- на утилизацию тары гербицидов (57 750 рублей).
 По состоянию на 07 июля был утвержден Порядок предоставления господдержки на проведение мероприятий по уничтожению очагов дикорастущей конопли на территории Республики Тыва от 7 июня 2022 г. № 352. На сегодняшний день внесено изменение в Порядок предоставления господдержки на финансовое обеспечение (возмещение). 
Остальная часть засоренных площадей дикорастущей конопли – 979,5 га (48,3 %) будут проведены за счет средств муниципальных образований и внебюджетных источников самих землепользователей.
В 2022 году на утилизацию тары гербицидов (Спрут -Экстра) прошлого года был заключен между Министерством и ООО «Утилит сервис» г. Абакан договор на сумму 97 150,0 рублей. После внесения изменений в республиканский бюджет Республики Тыва финансовые средства направлены.</t>
  </si>
  <si>
    <t xml:space="preserve">Всего выделено 200,0 тыс. руб.
ГБУ «Центр развития тувинской традионной культуры и ремесел» выделено 100.0 тыс. рублей на организацию и проведение культурно-образовательной программы «Ажык-шолге оюн тоглаа», мероприятие состоится 23 сентября 2022 года на территории ЛДО г. Кызыла.
ГБУ «Республиканский центр народного творчества и досуга» выделено 100,0 тыс. рублей — на 50 тыс. изготавливается 2 шт. баннеров, изготавливается в РА «Радуга», будут размещены в мкрн. Башня в начале октября, на 50 тыс. планируется выпуск сборника стихов по профилактике алкогольной зависимости, срок выпуска декабрь 2022 года. </t>
  </si>
  <si>
    <t>заключен 1 гос.контракт на закупку 6000 штук тест-полосок Иммунохром для одновременного выявление 10-ти наркотиков в моче на сумму 2400,0 тыс.рублей с 1 поставщиком, исполнение составляет 2400,0 тыс. рублей или на 100%.</t>
  </si>
  <si>
    <r>
      <t xml:space="preserve">израсходовано </t>
    </r>
    <r>
      <rPr>
        <b/>
        <sz val="9"/>
        <color rgb="FF000000"/>
        <rFont val="Times New Roman"/>
        <family val="1"/>
        <charset val="204"/>
      </rPr>
      <t>за 12 месяцев 2022 г</t>
    </r>
    <r>
      <rPr>
        <sz val="9"/>
        <color rgb="FF000000"/>
        <rFont val="Times New Roman"/>
        <family val="1"/>
        <charset val="204"/>
      </rPr>
      <t>. - 123895,050 ублей</t>
    </r>
  </si>
  <si>
    <t>1 ноября 2022 г. проведена заседания межведомственной комиссии по проведению квалификационного отбора реабилитационных организаций, осуществляющих деятельность в сфере социальной реабилитации и ресоциализации потребителей наркотических средств и психотропных веществ в немедицинских целях и приято решение поддержать Некоммерческий благотворительный фонд «Алдын-Чырык».</t>
  </si>
  <si>
    <t>НА 2021-2025 ГОДЫ за 12 месяцев  2022 год</t>
  </si>
  <si>
    <t>утверждено на 2022 год законом Республики Тыва о республиканском бюджете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</si>
</sst>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"/>
    <numFmt numFmtId="166" formatCode="000000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6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6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166" fontId="9" fillId="0" borderId="2" xfId="1" applyNumberFormat="1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/>
    <xf numFmtId="4" fontId="18" fillId="0" borderId="3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0" xfId="0" applyFont="1"/>
    <xf numFmtId="49" fontId="21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/>
    <xf numFmtId="49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 wrapText="1"/>
    </xf>
    <xf numFmtId="4" fontId="23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top" wrapText="1"/>
    </xf>
    <xf numFmtId="4" fontId="25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left" vertical="center" wrapText="1"/>
    </xf>
    <xf numFmtId="4" fontId="26" fillId="2" borderId="2" xfId="0" applyNumberFormat="1" applyFont="1" applyFill="1" applyBorder="1" applyAlignment="1">
      <alignment horizontal="left" vertical="center" wrapText="1"/>
    </xf>
    <xf numFmtId="164" fontId="27" fillId="0" borderId="7" xfId="1" applyNumberFormat="1" applyFont="1" applyBorder="1" applyAlignment="1" applyProtection="1">
      <alignment horizontal="center" vertical="center"/>
      <protection hidden="1"/>
    </xf>
    <xf numFmtId="165" fontId="28" fillId="0" borderId="2" xfId="1" applyNumberFormat="1" applyFont="1" applyBorder="1" applyAlignment="1" applyProtection="1">
      <alignment horizontal="right"/>
      <protection hidden="1"/>
    </xf>
    <xf numFmtId="166" fontId="28" fillId="0" borderId="2" xfId="1" applyNumberFormat="1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left" vertical="center" wrapText="1"/>
    </xf>
    <xf numFmtId="4" fontId="26" fillId="3" borderId="2" xfId="0" applyNumberFormat="1" applyFont="1" applyFill="1" applyBorder="1" applyAlignment="1">
      <alignment horizontal="left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9" fillId="0" borderId="2" xfId="0" applyFont="1" applyBorder="1" applyAlignment="1">
      <alignment vertical="center"/>
    </xf>
    <xf numFmtId="4" fontId="26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vertical="distributed" wrapText="1"/>
    </xf>
    <xf numFmtId="0" fontId="18" fillId="0" borderId="3" xfId="0" applyFont="1" applyBorder="1" applyAlignment="1">
      <alignment vertical="distributed" wrapText="1"/>
    </xf>
    <xf numFmtId="4" fontId="25" fillId="0" borderId="2" xfId="0" applyNumberFormat="1" applyFont="1" applyBorder="1" applyAlignment="1">
      <alignment vertical="distributed" wrapText="1"/>
    </xf>
    <xf numFmtId="4" fontId="26" fillId="3" borderId="2" xfId="0" applyNumberFormat="1" applyFont="1" applyFill="1" applyBorder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0" fillId="0" borderId="0" xfId="0" applyFont="1" applyAlignment="1">
      <alignment vertical="distributed" wrapText="1"/>
    </xf>
    <xf numFmtId="0" fontId="3" fillId="0" borderId="0" xfId="0" applyFont="1" applyAlignment="1">
      <alignment vertical="distributed" wrapText="1"/>
    </xf>
    <xf numFmtId="4" fontId="18" fillId="0" borderId="3" xfId="0" applyNumberFormat="1" applyFont="1" applyBorder="1" applyAlignment="1">
      <alignment horizontal="center" vertical="center"/>
    </xf>
    <xf numFmtId="4" fontId="31" fillId="0" borderId="0" xfId="0" applyNumberFormat="1" applyFont="1"/>
    <xf numFmtId="4" fontId="22" fillId="0" borderId="0" xfId="0" applyNumberFormat="1" applyFont="1"/>
    <xf numFmtId="0" fontId="32" fillId="0" borderId="0" xfId="0" applyFont="1" applyAlignment="1">
      <alignment vertical="distributed" wrapText="1"/>
    </xf>
    <xf numFmtId="0" fontId="3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justify" vertical="center"/>
    </xf>
    <xf numFmtId="4" fontId="26" fillId="3" borderId="6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zoomScaleNormal="100" workbookViewId="0">
      <pane xSplit="1" ySplit="6" topLeftCell="B41" activePane="bottomRight" state="frozen"/>
      <selection pane="topRight" activeCell="B1" sqref="B1"/>
      <selection pane="bottomLeft" activeCell="A7" sqref="A7"/>
      <selection pane="bottomRight" activeCell="J41" sqref="J41"/>
    </sheetView>
  </sheetViews>
  <sheetFormatPr defaultRowHeight="15" x14ac:dyDescent="0.25"/>
  <cols>
    <col min="1" max="1" width="5.42578125" style="5" customWidth="1"/>
    <col min="2" max="2" width="19.42578125" style="6" customWidth="1"/>
    <col min="3" max="3" width="12.140625" style="48" customWidth="1"/>
    <col min="4" max="4" width="12.28515625" style="48" customWidth="1"/>
    <col min="5" max="5" width="7.85546875" style="51" customWidth="1"/>
    <col min="6" max="6" width="8.5703125" style="51" customWidth="1"/>
    <col min="7" max="7" width="11.5703125" style="52" customWidth="1"/>
    <col min="8" max="8" width="12.140625" style="52" customWidth="1"/>
    <col min="9" max="9" width="11.7109375" style="53" customWidth="1"/>
    <col min="10" max="10" width="11.42578125" style="53" customWidth="1"/>
    <col min="11" max="11" width="8.42578125" style="54" customWidth="1"/>
    <col min="12" max="12" width="8.85546875" style="54" customWidth="1"/>
    <col min="13" max="13" width="6.28515625" style="54" customWidth="1"/>
    <col min="14" max="14" width="6.42578125" style="54" customWidth="1"/>
    <col min="15" max="15" width="47.28515625" style="54" customWidth="1"/>
    <col min="16" max="16" width="31.5703125" style="7" hidden="1" customWidth="1"/>
    <col min="17" max="17" width="19.140625" bestFit="1" customWidth="1"/>
    <col min="18" max="18" width="11.42578125" bestFit="1" customWidth="1"/>
    <col min="251" max="251" width="5.42578125" customWidth="1"/>
    <col min="252" max="252" width="36" customWidth="1"/>
    <col min="253" max="253" width="9.28515625" customWidth="1"/>
    <col min="254" max="254" width="8.85546875" customWidth="1"/>
    <col min="255" max="255" width="7.85546875" customWidth="1"/>
    <col min="256" max="256" width="8.5703125" customWidth="1"/>
    <col min="257" max="257" width="10.28515625" customWidth="1"/>
    <col min="258" max="258" width="12.140625" customWidth="1"/>
    <col min="259" max="259" width="9.85546875" customWidth="1"/>
    <col min="260" max="260" width="9.140625" customWidth="1"/>
    <col min="261" max="261" width="7" bestFit="1" customWidth="1"/>
    <col min="262" max="263" width="6.28515625" customWidth="1"/>
    <col min="264" max="264" width="6.42578125" customWidth="1"/>
    <col min="265" max="265" width="11" customWidth="1"/>
    <col min="266" max="266" width="1" customWidth="1"/>
    <col min="267" max="267" width="1.85546875" customWidth="1"/>
    <col min="268" max="268" width="1.5703125" customWidth="1"/>
    <col min="269" max="270" width="1.42578125" customWidth="1"/>
    <col min="271" max="271" width="6.42578125" customWidth="1"/>
    <col min="507" max="507" width="5.42578125" customWidth="1"/>
    <col min="508" max="508" width="36" customWidth="1"/>
    <col min="509" max="509" width="9.28515625" customWidth="1"/>
    <col min="510" max="510" width="8.85546875" customWidth="1"/>
    <col min="511" max="511" width="7.85546875" customWidth="1"/>
    <col min="512" max="512" width="8.5703125" customWidth="1"/>
    <col min="513" max="513" width="10.28515625" customWidth="1"/>
    <col min="514" max="514" width="12.140625" customWidth="1"/>
    <col min="515" max="515" width="9.85546875" customWidth="1"/>
    <col min="516" max="516" width="9.140625" customWidth="1"/>
    <col min="517" max="517" width="7" bestFit="1" customWidth="1"/>
    <col min="518" max="519" width="6.28515625" customWidth="1"/>
    <col min="520" max="520" width="6.42578125" customWidth="1"/>
    <col min="521" max="521" width="11" customWidth="1"/>
    <col min="522" max="522" width="1" customWidth="1"/>
    <col min="523" max="523" width="1.85546875" customWidth="1"/>
    <col min="524" max="524" width="1.5703125" customWidth="1"/>
    <col min="525" max="526" width="1.42578125" customWidth="1"/>
    <col min="527" max="527" width="6.42578125" customWidth="1"/>
    <col min="763" max="763" width="5.42578125" customWidth="1"/>
    <col min="764" max="764" width="36" customWidth="1"/>
    <col min="765" max="765" width="9.28515625" customWidth="1"/>
    <col min="766" max="766" width="8.85546875" customWidth="1"/>
    <col min="767" max="767" width="7.85546875" customWidth="1"/>
    <col min="768" max="768" width="8.5703125" customWidth="1"/>
    <col min="769" max="769" width="10.28515625" customWidth="1"/>
    <col min="770" max="770" width="12.140625" customWidth="1"/>
    <col min="771" max="771" width="9.85546875" customWidth="1"/>
    <col min="772" max="772" width="9.140625" customWidth="1"/>
    <col min="773" max="773" width="7" bestFit="1" customWidth="1"/>
    <col min="774" max="775" width="6.28515625" customWidth="1"/>
    <col min="776" max="776" width="6.42578125" customWidth="1"/>
    <col min="777" max="777" width="11" customWidth="1"/>
    <col min="778" max="778" width="1" customWidth="1"/>
    <col min="779" max="779" width="1.85546875" customWidth="1"/>
    <col min="780" max="780" width="1.5703125" customWidth="1"/>
    <col min="781" max="782" width="1.42578125" customWidth="1"/>
    <col min="783" max="783" width="6.42578125" customWidth="1"/>
    <col min="1019" max="1019" width="5.42578125" customWidth="1"/>
    <col min="1020" max="1020" width="36" customWidth="1"/>
    <col min="1021" max="1021" width="9.28515625" customWidth="1"/>
    <col min="1022" max="1022" width="8.85546875" customWidth="1"/>
    <col min="1023" max="1023" width="7.85546875" customWidth="1"/>
    <col min="1024" max="1024" width="8.5703125" customWidth="1"/>
    <col min="1025" max="1025" width="10.28515625" customWidth="1"/>
    <col min="1026" max="1026" width="12.140625" customWidth="1"/>
    <col min="1027" max="1027" width="9.85546875" customWidth="1"/>
    <col min="1028" max="1028" width="9.140625" customWidth="1"/>
    <col min="1029" max="1029" width="7" bestFit="1" customWidth="1"/>
    <col min="1030" max="1031" width="6.28515625" customWidth="1"/>
    <col min="1032" max="1032" width="6.42578125" customWidth="1"/>
    <col min="1033" max="1033" width="11" customWidth="1"/>
    <col min="1034" max="1034" width="1" customWidth="1"/>
    <col min="1035" max="1035" width="1.85546875" customWidth="1"/>
    <col min="1036" max="1036" width="1.5703125" customWidth="1"/>
    <col min="1037" max="1038" width="1.42578125" customWidth="1"/>
    <col min="1039" max="1039" width="6.42578125" customWidth="1"/>
    <col min="1275" max="1275" width="5.42578125" customWidth="1"/>
    <col min="1276" max="1276" width="36" customWidth="1"/>
    <col min="1277" max="1277" width="9.28515625" customWidth="1"/>
    <col min="1278" max="1278" width="8.85546875" customWidth="1"/>
    <col min="1279" max="1279" width="7.85546875" customWidth="1"/>
    <col min="1280" max="1280" width="8.5703125" customWidth="1"/>
    <col min="1281" max="1281" width="10.28515625" customWidth="1"/>
    <col min="1282" max="1282" width="12.140625" customWidth="1"/>
    <col min="1283" max="1283" width="9.85546875" customWidth="1"/>
    <col min="1284" max="1284" width="9.140625" customWidth="1"/>
    <col min="1285" max="1285" width="7" bestFit="1" customWidth="1"/>
    <col min="1286" max="1287" width="6.28515625" customWidth="1"/>
    <col min="1288" max="1288" width="6.42578125" customWidth="1"/>
    <col min="1289" max="1289" width="11" customWidth="1"/>
    <col min="1290" max="1290" width="1" customWidth="1"/>
    <col min="1291" max="1291" width="1.85546875" customWidth="1"/>
    <col min="1292" max="1292" width="1.5703125" customWidth="1"/>
    <col min="1293" max="1294" width="1.42578125" customWidth="1"/>
    <col min="1295" max="1295" width="6.42578125" customWidth="1"/>
    <col min="1531" max="1531" width="5.42578125" customWidth="1"/>
    <col min="1532" max="1532" width="36" customWidth="1"/>
    <col min="1533" max="1533" width="9.28515625" customWidth="1"/>
    <col min="1534" max="1534" width="8.85546875" customWidth="1"/>
    <col min="1535" max="1535" width="7.85546875" customWidth="1"/>
    <col min="1536" max="1536" width="8.5703125" customWidth="1"/>
    <col min="1537" max="1537" width="10.28515625" customWidth="1"/>
    <col min="1538" max="1538" width="12.140625" customWidth="1"/>
    <col min="1539" max="1539" width="9.85546875" customWidth="1"/>
    <col min="1540" max="1540" width="9.140625" customWidth="1"/>
    <col min="1541" max="1541" width="7" bestFit="1" customWidth="1"/>
    <col min="1542" max="1543" width="6.28515625" customWidth="1"/>
    <col min="1544" max="1544" width="6.42578125" customWidth="1"/>
    <col min="1545" max="1545" width="11" customWidth="1"/>
    <col min="1546" max="1546" width="1" customWidth="1"/>
    <col min="1547" max="1547" width="1.85546875" customWidth="1"/>
    <col min="1548" max="1548" width="1.5703125" customWidth="1"/>
    <col min="1549" max="1550" width="1.42578125" customWidth="1"/>
    <col min="1551" max="1551" width="6.42578125" customWidth="1"/>
    <col min="1787" max="1787" width="5.42578125" customWidth="1"/>
    <col min="1788" max="1788" width="36" customWidth="1"/>
    <col min="1789" max="1789" width="9.28515625" customWidth="1"/>
    <col min="1790" max="1790" width="8.85546875" customWidth="1"/>
    <col min="1791" max="1791" width="7.85546875" customWidth="1"/>
    <col min="1792" max="1792" width="8.5703125" customWidth="1"/>
    <col min="1793" max="1793" width="10.28515625" customWidth="1"/>
    <col min="1794" max="1794" width="12.140625" customWidth="1"/>
    <col min="1795" max="1795" width="9.85546875" customWidth="1"/>
    <col min="1796" max="1796" width="9.140625" customWidth="1"/>
    <col min="1797" max="1797" width="7" bestFit="1" customWidth="1"/>
    <col min="1798" max="1799" width="6.28515625" customWidth="1"/>
    <col min="1800" max="1800" width="6.42578125" customWidth="1"/>
    <col min="1801" max="1801" width="11" customWidth="1"/>
    <col min="1802" max="1802" width="1" customWidth="1"/>
    <col min="1803" max="1803" width="1.85546875" customWidth="1"/>
    <col min="1804" max="1804" width="1.5703125" customWidth="1"/>
    <col min="1805" max="1806" width="1.42578125" customWidth="1"/>
    <col min="1807" max="1807" width="6.42578125" customWidth="1"/>
    <col min="2043" max="2043" width="5.42578125" customWidth="1"/>
    <col min="2044" max="2044" width="36" customWidth="1"/>
    <col min="2045" max="2045" width="9.28515625" customWidth="1"/>
    <col min="2046" max="2046" width="8.85546875" customWidth="1"/>
    <col min="2047" max="2047" width="7.85546875" customWidth="1"/>
    <col min="2048" max="2048" width="8.5703125" customWidth="1"/>
    <col min="2049" max="2049" width="10.28515625" customWidth="1"/>
    <col min="2050" max="2050" width="12.140625" customWidth="1"/>
    <col min="2051" max="2051" width="9.85546875" customWidth="1"/>
    <col min="2052" max="2052" width="9.140625" customWidth="1"/>
    <col min="2053" max="2053" width="7" bestFit="1" customWidth="1"/>
    <col min="2054" max="2055" width="6.28515625" customWidth="1"/>
    <col min="2056" max="2056" width="6.42578125" customWidth="1"/>
    <col min="2057" max="2057" width="11" customWidth="1"/>
    <col min="2058" max="2058" width="1" customWidth="1"/>
    <col min="2059" max="2059" width="1.85546875" customWidth="1"/>
    <col min="2060" max="2060" width="1.5703125" customWidth="1"/>
    <col min="2061" max="2062" width="1.42578125" customWidth="1"/>
    <col min="2063" max="2063" width="6.42578125" customWidth="1"/>
    <col min="2299" max="2299" width="5.42578125" customWidth="1"/>
    <col min="2300" max="2300" width="36" customWidth="1"/>
    <col min="2301" max="2301" width="9.28515625" customWidth="1"/>
    <col min="2302" max="2302" width="8.85546875" customWidth="1"/>
    <col min="2303" max="2303" width="7.85546875" customWidth="1"/>
    <col min="2304" max="2304" width="8.5703125" customWidth="1"/>
    <col min="2305" max="2305" width="10.28515625" customWidth="1"/>
    <col min="2306" max="2306" width="12.140625" customWidth="1"/>
    <col min="2307" max="2307" width="9.85546875" customWidth="1"/>
    <col min="2308" max="2308" width="9.140625" customWidth="1"/>
    <col min="2309" max="2309" width="7" bestFit="1" customWidth="1"/>
    <col min="2310" max="2311" width="6.28515625" customWidth="1"/>
    <col min="2312" max="2312" width="6.42578125" customWidth="1"/>
    <col min="2313" max="2313" width="11" customWidth="1"/>
    <col min="2314" max="2314" width="1" customWidth="1"/>
    <col min="2315" max="2315" width="1.85546875" customWidth="1"/>
    <col min="2316" max="2316" width="1.5703125" customWidth="1"/>
    <col min="2317" max="2318" width="1.42578125" customWidth="1"/>
    <col min="2319" max="2319" width="6.42578125" customWidth="1"/>
    <col min="2555" max="2555" width="5.42578125" customWidth="1"/>
    <col min="2556" max="2556" width="36" customWidth="1"/>
    <col min="2557" max="2557" width="9.28515625" customWidth="1"/>
    <col min="2558" max="2558" width="8.85546875" customWidth="1"/>
    <col min="2559" max="2559" width="7.85546875" customWidth="1"/>
    <col min="2560" max="2560" width="8.5703125" customWidth="1"/>
    <col min="2561" max="2561" width="10.28515625" customWidth="1"/>
    <col min="2562" max="2562" width="12.140625" customWidth="1"/>
    <col min="2563" max="2563" width="9.85546875" customWidth="1"/>
    <col min="2564" max="2564" width="9.140625" customWidth="1"/>
    <col min="2565" max="2565" width="7" bestFit="1" customWidth="1"/>
    <col min="2566" max="2567" width="6.28515625" customWidth="1"/>
    <col min="2568" max="2568" width="6.42578125" customWidth="1"/>
    <col min="2569" max="2569" width="11" customWidth="1"/>
    <col min="2570" max="2570" width="1" customWidth="1"/>
    <col min="2571" max="2571" width="1.85546875" customWidth="1"/>
    <col min="2572" max="2572" width="1.5703125" customWidth="1"/>
    <col min="2573" max="2574" width="1.42578125" customWidth="1"/>
    <col min="2575" max="2575" width="6.42578125" customWidth="1"/>
    <col min="2811" max="2811" width="5.42578125" customWidth="1"/>
    <col min="2812" max="2812" width="36" customWidth="1"/>
    <col min="2813" max="2813" width="9.28515625" customWidth="1"/>
    <col min="2814" max="2814" width="8.85546875" customWidth="1"/>
    <col min="2815" max="2815" width="7.85546875" customWidth="1"/>
    <col min="2816" max="2816" width="8.5703125" customWidth="1"/>
    <col min="2817" max="2817" width="10.28515625" customWidth="1"/>
    <col min="2818" max="2818" width="12.140625" customWidth="1"/>
    <col min="2819" max="2819" width="9.85546875" customWidth="1"/>
    <col min="2820" max="2820" width="9.140625" customWidth="1"/>
    <col min="2821" max="2821" width="7" bestFit="1" customWidth="1"/>
    <col min="2822" max="2823" width="6.28515625" customWidth="1"/>
    <col min="2824" max="2824" width="6.42578125" customWidth="1"/>
    <col min="2825" max="2825" width="11" customWidth="1"/>
    <col min="2826" max="2826" width="1" customWidth="1"/>
    <col min="2827" max="2827" width="1.85546875" customWidth="1"/>
    <col min="2828" max="2828" width="1.5703125" customWidth="1"/>
    <col min="2829" max="2830" width="1.42578125" customWidth="1"/>
    <col min="2831" max="2831" width="6.42578125" customWidth="1"/>
    <col min="3067" max="3067" width="5.42578125" customWidth="1"/>
    <col min="3068" max="3068" width="36" customWidth="1"/>
    <col min="3069" max="3069" width="9.28515625" customWidth="1"/>
    <col min="3070" max="3070" width="8.85546875" customWidth="1"/>
    <col min="3071" max="3071" width="7.85546875" customWidth="1"/>
    <col min="3072" max="3072" width="8.5703125" customWidth="1"/>
    <col min="3073" max="3073" width="10.28515625" customWidth="1"/>
    <col min="3074" max="3074" width="12.140625" customWidth="1"/>
    <col min="3075" max="3075" width="9.85546875" customWidth="1"/>
    <col min="3076" max="3076" width="9.140625" customWidth="1"/>
    <col min="3077" max="3077" width="7" bestFit="1" customWidth="1"/>
    <col min="3078" max="3079" width="6.28515625" customWidth="1"/>
    <col min="3080" max="3080" width="6.42578125" customWidth="1"/>
    <col min="3081" max="3081" width="11" customWidth="1"/>
    <col min="3082" max="3082" width="1" customWidth="1"/>
    <col min="3083" max="3083" width="1.85546875" customWidth="1"/>
    <col min="3084" max="3084" width="1.5703125" customWidth="1"/>
    <col min="3085" max="3086" width="1.42578125" customWidth="1"/>
    <col min="3087" max="3087" width="6.42578125" customWidth="1"/>
    <col min="3323" max="3323" width="5.42578125" customWidth="1"/>
    <col min="3324" max="3324" width="36" customWidth="1"/>
    <col min="3325" max="3325" width="9.28515625" customWidth="1"/>
    <col min="3326" max="3326" width="8.85546875" customWidth="1"/>
    <col min="3327" max="3327" width="7.85546875" customWidth="1"/>
    <col min="3328" max="3328" width="8.5703125" customWidth="1"/>
    <col min="3329" max="3329" width="10.28515625" customWidth="1"/>
    <col min="3330" max="3330" width="12.140625" customWidth="1"/>
    <col min="3331" max="3331" width="9.85546875" customWidth="1"/>
    <col min="3332" max="3332" width="9.140625" customWidth="1"/>
    <col min="3333" max="3333" width="7" bestFit="1" customWidth="1"/>
    <col min="3334" max="3335" width="6.28515625" customWidth="1"/>
    <col min="3336" max="3336" width="6.42578125" customWidth="1"/>
    <col min="3337" max="3337" width="11" customWidth="1"/>
    <col min="3338" max="3338" width="1" customWidth="1"/>
    <col min="3339" max="3339" width="1.85546875" customWidth="1"/>
    <col min="3340" max="3340" width="1.5703125" customWidth="1"/>
    <col min="3341" max="3342" width="1.42578125" customWidth="1"/>
    <col min="3343" max="3343" width="6.42578125" customWidth="1"/>
    <col min="3579" max="3579" width="5.42578125" customWidth="1"/>
    <col min="3580" max="3580" width="36" customWidth="1"/>
    <col min="3581" max="3581" width="9.28515625" customWidth="1"/>
    <col min="3582" max="3582" width="8.85546875" customWidth="1"/>
    <col min="3583" max="3583" width="7.85546875" customWidth="1"/>
    <col min="3584" max="3584" width="8.5703125" customWidth="1"/>
    <col min="3585" max="3585" width="10.28515625" customWidth="1"/>
    <col min="3586" max="3586" width="12.140625" customWidth="1"/>
    <col min="3587" max="3587" width="9.85546875" customWidth="1"/>
    <col min="3588" max="3588" width="9.140625" customWidth="1"/>
    <col min="3589" max="3589" width="7" bestFit="1" customWidth="1"/>
    <col min="3590" max="3591" width="6.28515625" customWidth="1"/>
    <col min="3592" max="3592" width="6.42578125" customWidth="1"/>
    <col min="3593" max="3593" width="11" customWidth="1"/>
    <col min="3594" max="3594" width="1" customWidth="1"/>
    <col min="3595" max="3595" width="1.85546875" customWidth="1"/>
    <col min="3596" max="3596" width="1.5703125" customWidth="1"/>
    <col min="3597" max="3598" width="1.42578125" customWidth="1"/>
    <col min="3599" max="3599" width="6.42578125" customWidth="1"/>
    <col min="3835" max="3835" width="5.42578125" customWidth="1"/>
    <col min="3836" max="3836" width="36" customWidth="1"/>
    <col min="3837" max="3837" width="9.28515625" customWidth="1"/>
    <col min="3838" max="3838" width="8.85546875" customWidth="1"/>
    <col min="3839" max="3839" width="7.85546875" customWidth="1"/>
    <col min="3840" max="3840" width="8.5703125" customWidth="1"/>
    <col min="3841" max="3841" width="10.28515625" customWidth="1"/>
    <col min="3842" max="3842" width="12.140625" customWidth="1"/>
    <col min="3843" max="3843" width="9.85546875" customWidth="1"/>
    <col min="3844" max="3844" width="9.140625" customWidth="1"/>
    <col min="3845" max="3845" width="7" bestFit="1" customWidth="1"/>
    <col min="3846" max="3847" width="6.28515625" customWidth="1"/>
    <col min="3848" max="3848" width="6.42578125" customWidth="1"/>
    <col min="3849" max="3849" width="11" customWidth="1"/>
    <col min="3850" max="3850" width="1" customWidth="1"/>
    <col min="3851" max="3851" width="1.85546875" customWidth="1"/>
    <col min="3852" max="3852" width="1.5703125" customWidth="1"/>
    <col min="3853" max="3854" width="1.42578125" customWidth="1"/>
    <col min="3855" max="3855" width="6.42578125" customWidth="1"/>
    <col min="4091" max="4091" width="5.42578125" customWidth="1"/>
    <col min="4092" max="4092" width="36" customWidth="1"/>
    <col min="4093" max="4093" width="9.28515625" customWidth="1"/>
    <col min="4094" max="4094" width="8.85546875" customWidth="1"/>
    <col min="4095" max="4095" width="7.85546875" customWidth="1"/>
    <col min="4096" max="4096" width="8.5703125" customWidth="1"/>
    <col min="4097" max="4097" width="10.28515625" customWidth="1"/>
    <col min="4098" max="4098" width="12.140625" customWidth="1"/>
    <col min="4099" max="4099" width="9.85546875" customWidth="1"/>
    <col min="4100" max="4100" width="9.140625" customWidth="1"/>
    <col min="4101" max="4101" width="7" bestFit="1" customWidth="1"/>
    <col min="4102" max="4103" width="6.28515625" customWidth="1"/>
    <col min="4104" max="4104" width="6.42578125" customWidth="1"/>
    <col min="4105" max="4105" width="11" customWidth="1"/>
    <col min="4106" max="4106" width="1" customWidth="1"/>
    <col min="4107" max="4107" width="1.85546875" customWidth="1"/>
    <col min="4108" max="4108" width="1.5703125" customWidth="1"/>
    <col min="4109" max="4110" width="1.42578125" customWidth="1"/>
    <col min="4111" max="4111" width="6.42578125" customWidth="1"/>
    <col min="4347" max="4347" width="5.42578125" customWidth="1"/>
    <col min="4348" max="4348" width="36" customWidth="1"/>
    <col min="4349" max="4349" width="9.28515625" customWidth="1"/>
    <col min="4350" max="4350" width="8.85546875" customWidth="1"/>
    <col min="4351" max="4351" width="7.85546875" customWidth="1"/>
    <col min="4352" max="4352" width="8.5703125" customWidth="1"/>
    <col min="4353" max="4353" width="10.28515625" customWidth="1"/>
    <col min="4354" max="4354" width="12.140625" customWidth="1"/>
    <col min="4355" max="4355" width="9.85546875" customWidth="1"/>
    <col min="4356" max="4356" width="9.140625" customWidth="1"/>
    <col min="4357" max="4357" width="7" bestFit="1" customWidth="1"/>
    <col min="4358" max="4359" width="6.28515625" customWidth="1"/>
    <col min="4360" max="4360" width="6.42578125" customWidth="1"/>
    <col min="4361" max="4361" width="11" customWidth="1"/>
    <col min="4362" max="4362" width="1" customWidth="1"/>
    <col min="4363" max="4363" width="1.85546875" customWidth="1"/>
    <col min="4364" max="4364" width="1.5703125" customWidth="1"/>
    <col min="4365" max="4366" width="1.42578125" customWidth="1"/>
    <col min="4367" max="4367" width="6.42578125" customWidth="1"/>
    <col min="4603" max="4603" width="5.42578125" customWidth="1"/>
    <col min="4604" max="4604" width="36" customWidth="1"/>
    <col min="4605" max="4605" width="9.28515625" customWidth="1"/>
    <col min="4606" max="4606" width="8.85546875" customWidth="1"/>
    <col min="4607" max="4607" width="7.85546875" customWidth="1"/>
    <col min="4608" max="4608" width="8.5703125" customWidth="1"/>
    <col min="4609" max="4609" width="10.28515625" customWidth="1"/>
    <col min="4610" max="4610" width="12.140625" customWidth="1"/>
    <col min="4611" max="4611" width="9.85546875" customWidth="1"/>
    <col min="4612" max="4612" width="9.140625" customWidth="1"/>
    <col min="4613" max="4613" width="7" bestFit="1" customWidth="1"/>
    <col min="4614" max="4615" width="6.28515625" customWidth="1"/>
    <col min="4616" max="4616" width="6.42578125" customWidth="1"/>
    <col min="4617" max="4617" width="11" customWidth="1"/>
    <col min="4618" max="4618" width="1" customWidth="1"/>
    <col min="4619" max="4619" width="1.85546875" customWidth="1"/>
    <col min="4620" max="4620" width="1.5703125" customWidth="1"/>
    <col min="4621" max="4622" width="1.42578125" customWidth="1"/>
    <col min="4623" max="4623" width="6.42578125" customWidth="1"/>
    <col min="4859" max="4859" width="5.42578125" customWidth="1"/>
    <col min="4860" max="4860" width="36" customWidth="1"/>
    <col min="4861" max="4861" width="9.28515625" customWidth="1"/>
    <col min="4862" max="4862" width="8.85546875" customWidth="1"/>
    <col min="4863" max="4863" width="7.85546875" customWidth="1"/>
    <col min="4864" max="4864" width="8.5703125" customWidth="1"/>
    <col min="4865" max="4865" width="10.28515625" customWidth="1"/>
    <col min="4866" max="4866" width="12.140625" customWidth="1"/>
    <col min="4867" max="4867" width="9.85546875" customWidth="1"/>
    <col min="4868" max="4868" width="9.140625" customWidth="1"/>
    <col min="4869" max="4869" width="7" bestFit="1" customWidth="1"/>
    <col min="4870" max="4871" width="6.28515625" customWidth="1"/>
    <col min="4872" max="4872" width="6.42578125" customWidth="1"/>
    <col min="4873" max="4873" width="11" customWidth="1"/>
    <col min="4874" max="4874" width="1" customWidth="1"/>
    <col min="4875" max="4875" width="1.85546875" customWidth="1"/>
    <col min="4876" max="4876" width="1.5703125" customWidth="1"/>
    <col min="4877" max="4878" width="1.42578125" customWidth="1"/>
    <col min="4879" max="4879" width="6.42578125" customWidth="1"/>
    <col min="5115" max="5115" width="5.42578125" customWidth="1"/>
    <col min="5116" max="5116" width="36" customWidth="1"/>
    <col min="5117" max="5117" width="9.28515625" customWidth="1"/>
    <col min="5118" max="5118" width="8.85546875" customWidth="1"/>
    <col min="5119" max="5119" width="7.85546875" customWidth="1"/>
    <col min="5120" max="5120" width="8.5703125" customWidth="1"/>
    <col min="5121" max="5121" width="10.28515625" customWidth="1"/>
    <col min="5122" max="5122" width="12.140625" customWidth="1"/>
    <col min="5123" max="5123" width="9.85546875" customWidth="1"/>
    <col min="5124" max="5124" width="9.140625" customWidth="1"/>
    <col min="5125" max="5125" width="7" bestFit="1" customWidth="1"/>
    <col min="5126" max="5127" width="6.28515625" customWidth="1"/>
    <col min="5128" max="5128" width="6.42578125" customWidth="1"/>
    <col min="5129" max="5129" width="11" customWidth="1"/>
    <col min="5130" max="5130" width="1" customWidth="1"/>
    <col min="5131" max="5131" width="1.85546875" customWidth="1"/>
    <col min="5132" max="5132" width="1.5703125" customWidth="1"/>
    <col min="5133" max="5134" width="1.42578125" customWidth="1"/>
    <col min="5135" max="5135" width="6.42578125" customWidth="1"/>
    <col min="5371" max="5371" width="5.42578125" customWidth="1"/>
    <col min="5372" max="5372" width="36" customWidth="1"/>
    <col min="5373" max="5373" width="9.28515625" customWidth="1"/>
    <col min="5374" max="5374" width="8.85546875" customWidth="1"/>
    <col min="5375" max="5375" width="7.85546875" customWidth="1"/>
    <col min="5376" max="5376" width="8.5703125" customWidth="1"/>
    <col min="5377" max="5377" width="10.28515625" customWidth="1"/>
    <col min="5378" max="5378" width="12.140625" customWidth="1"/>
    <col min="5379" max="5379" width="9.85546875" customWidth="1"/>
    <col min="5380" max="5380" width="9.140625" customWidth="1"/>
    <col min="5381" max="5381" width="7" bestFit="1" customWidth="1"/>
    <col min="5382" max="5383" width="6.28515625" customWidth="1"/>
    <col min="5384" max="5384" width="6.42578125" customWidth="1"/>
    <col min="5385" max="5385" width="11" customWidth="1"/>
    <col min="5386" max="5386" width="1" customWidth="1"/>
    <col min="5387" max="5387" width="1.85546875" customWidth="1"/>
    <col min="5388" max="5388" width="1.5703125" customWidth="1"/>
    <col min="5389" max="5390" width="1.42578125" customWidth="1"/>
    <col min="5391" max="5391" width="6.42578125" customWidth="1"/>
    <col min="5627" max="5627" width="5.42578125" customWidth="1"/>
    <col min="5628" max="5628" width="36" customWidth="1"/>
    <col min="5629" max="5629" width="9.28515625" customWidth="1"/>
    <col min="5630" max="5630" width="8.85546875" customWidth="1"/>
    <col min="5631" max="5631" width="7.85546875" customWidth="1"/>
    <col min="5632" max="5632" width="8.5703125" customWidth="1"/>
    <col min="5633" max="5633" width="10.28515625" customWidth="1"/>
    <col min="5634" max="5634" width="12.140625" customWidth="1"/>
    <col min="5635" max="5635" width="9.85546875" customWidth="1"/>
    <col min="5636" max="5636" width="9.140625" customWidth="1"/>
    <col min="5637" max="5637" width="7" bestFit="1" customWidth="1"/>
    <col min="5638" max="5639" width="6.28515625" customWidth="1"/>
    <col min="5640" max="5640" width="6.42578125" customWidth="1"/>
    <col min="5641" max="5641" width="11" customWidth="1"/>
    <col min="5642" max="5642" width="1" customWidth="1"/>
    <col min="5643" max="5643" width="1.85546875" customWidth="1"/>
    <col min="5644" max="5644" width="1.5703125" customWidth="1"/>
    <col min="5645" max="5646" width="1.42578125" customWidth="1"/>
    <col min="5647" max="5647" width="6.42578125" customWidth="1"/>
    <col min="5883" max="5883" width="5.42578125" customWidth="1"/>
    <col min="5884" max="5884" width="36" customWidth="1"/>
    <col min="5885" max="5885" width="9.28515625" customWidth="1"/>
    <col min="5886" max="5886" width="8.85546875" customWidth="1"/>
    <col min="5887" max="5887" width="7.85546875" customWidth="1"/>
    <col min="5888" max="5888" width="8.5703125" customWidth="1"/>
    <col min="5889" max="5889" width="10.28515625" customWidth="1"/>
    <col min="5890" max="5890" width="12.140625" customWidth="1"/>
    <col min="5891" max="5891" width="9.85546875" customWidth="1"/>
    <col min="5892" max="5892" width="9.140625" customWidth="1"/>
    <col min="5893" max="5893" width="7" bestFit="1" customWidth="1"/>
    <col min="5894" max="5895" width="6.28515625" customWidth="1"/>
    <col min="5896" max="5896" width="6.42578125" customWidth="1"/>
    <col min="5897" max="5897" width="11" customWidth="1"/>
    <col min="5898" max="5898" width="1" customWidth="1"/>
    <col min="5899" max="5899" width="1.85546875" customWidth="1"/>
    <col min="5900" max="5900" width="1.5703125" customWidth="1"/>
    <col min="5901" max="5902" width="1.42578125" customWidth="1"/>
    <col min="5903" max="5903" width="6.42578125" customWidth="1"/>
    <col min="6139" max="6139" width="5.42578125" customWidth="1"/>
    <col min="6140" max="6140" width="36" customWidth="1"/>
    <col min="6141" max="6141" width="9.28515625" customWidth="1"/>
    <col min="6142" max="6142" width="8.85546875" customWidth="1"/>
    <col min="6143" max="6143" width="7.85546875" customWidth="1"/>
    <col min="6144" max="6144" width="8.5703125" customWidth="1"/>
    <col min="6145" max="6145" width="10.28515625" customWidth="1"/>
    <col min="6146" max="6146" width="12.140625" customWidth="1"/>
    <col min="6147" max="6147" width="9.85546875" customWidth="1"/>
    <col min="6148" max="6148" width="9.140625" customWidth="1"/>
    <col min="6149" max="6149" width="7" bestFit="1" customWidth="1"/>
    <col min="6150" max="6151" width="6.28515625" customWidth="1"/>
    <col min="6152" max="6152" width="6.42578125" customWidth="1"/>
    <col min="6153" max="6153" width="11" customWidth="1"/>
    <col min="6154" max="6154" width="1" customWidth="1"/>
    <col min="6155" max="6155" width="1.85546875" customWidth="1"/>
    <col min="6156" max="6156" width="1.5703125" customWidth="1"/>
    <col min="6157" max="6158" width="1.42578125" customWidth="1"/>
    <col min="6159" max="6159" width="6.42578125" customWidth="1"/>
    <col min="6395" max="6395" width="5.42578125" customWidth="1"/>
    <col min="6396" max="6396" width="36" customWidth="1"/>
    <col min="6397" max="6397" width="9.28515625" customWidth="1"/>
    <col min="6398" max="6398" width="8.85546875" customWidth="1"/>
    <col min="6399" max="6399" width="7.85546875" customWidth="1"/>
    <col min="6400" max="6400" width="8.5703125" customWidth="1"/>
    <col min="6401" max="6401" width="10.28515625" customWidth="1"/>
    <col min="6402" max="6402" width="12.140625" customWidth="1"/>
    <col min="6403" max="6403" width="9.85546875" customWidth="1"/>
    <col min="6404" max="6404" width="9.140625" customWidth="1"/>
    <col min="6405" max="6405" width="7" bestFit="1" customWidth="1"/>
    <col min="6406" max="6407" width="6.28515625" customWidth="1"/>
    <col min="6408" max="6408" width="6.42578125" customWidth="1"/>
    <col min="6409" max="6409" width="11" customWidth="1"/>
    <col min="6410" max="6410" width="1" customWidth="1"/>
    <col min="6411" max="6411" width="1.85546875" customWidth="1"/>
    <col min="6412" max="6412" width="1.5703125" customWidth="1"/>
    <col min="6413" max="6414" width="1.42578125" customWidth="1"/>
    <col min="6415" max="6415" width="6.42578125" customWidth="1"/>
    <col min="6651" max="6651" width="5.42578125" customWidth="1"/>
    <col min="6652" max="6652" width="36" customWidth="1"/>
    <col min="6653" max="6653" width="9.28515625" customWidth="1"/>
    <col min="6654" max="6654" width="8.85546875" customWidth="1"/>
    <col min="6655" max="6655" width="7.85546875" customWidth="1"/>
    <col min="6656" max="6656" width="8.5703125" customWidth="1"/>
    <col min="6657" max="6657" width="10.28515625" customWidth="1"/>
    <col min="6658" max="6658" width="12.140625" customWidth="1"/>
    <col min="6659" max="6659" width="9.85546875" customWidth="1"/>
    <col min="6660" max="6660" width="9.140625" customWidth="1"/>
    <col min="6661" max="6661" width="7" bestFit="1" customWidth="1"/>
    <col min="6662" max="6663" width="6.28515625" customWidth="1"/>
    <col min="6664" max="6664" width="6.42578125" customWidth="1"/>
    <col min="6665" max="6665" width="11" customWidth="1"/>
    <col min="6666" max="6666" width="1" customWidth="1"/>
    <col min="6667" max="6667" width="1.85546875" customWidth="1"/>
    <col min="6668" max="6668" width="1.5703125" customWidth="1"/>
    <col min="6669" max="6670" width="1.42578125" customWidth="1"/>
    <col min="6671" max="6671" width="6.42578125" customWidth="1"/>
    <col min="6907" max="6907" width="5.42578125" customWidth="1"/>
    <col min="6908" max="6908" width="36" customWidth="1"/>
    <col min="6909" max="6909" width="9.28515625" customWidth="1"/>
    <col min="6910" max="6910" width="8.85546875" customWidth="1"/>
    <col min="6911" max="6911" width="7.85546875" customWidth="1"/>
    <col min="6912" max="6912" width="8.5703125" customWidth="1"/>
    <col min="6913" max="6913" width="10.28515625" customWidth="1"/>
    <col min="6914" max="6914" width="12.140625" customWidth="1"/>
    <col min="6915" max="6915" width="9.85546875" customWidth="1"/>
    <col min="6916" max="6916" width="9.140625" customWidth="1"/>
    <col min="6917" max="6917" width="7" bestFit="1" customWidth="1"/>
    <col min="6918" max="6919" width="6.28515625" customWidth="1"/>
    <col min="6920" max="6920" width="6.42578125" customWidth="1"/>
    <col min="6921" max="6921" width="11" customWidth="1"/>
    <col min="6922" max="6922" width="1" customWidth="1"/>
    <col min="6923" max="6923" width="1.85546875" customWidth="1"/>
    <col min="6924" max="6924" width="1.5703125" customWidth="1"/>
    <col min="6925" max="6926" width="1.42578125" customWidth="1"/>
    <col min="6927" max="6927" width="6.42578125" customWidth="1"/>
    <col min="7163" max="7163" width="5.42578125" customWidth="1"/>
    <col min="7164" max="7164" width="36" customWidth="1"/>
    <col min="7165" max="7165" width="9.28515625" customWidth="1"/>
    <col min="7166" max="7166" width="8.85546875" customWidth="1"/>
    <col min="7167" max="7167" width="7.85546875" customWidth="1"/>
    <col min="7168" max="7168" width="8.5703125" customWidth="1"/>
    <col min="7169" max="7169" width="10.28515625" customWidth="1"/>
    <col min="7170" max="7170" width="12.140625" customWidth="1"/>
    <col min="7171" max="7171" width="9.85546875" customWidth="1"/>
    <col min="7172" max="7172" width="9.140625" customWidth="1"/>
    <col min="7173" max="7173" width="7" bestFit="1" customWidth="1"/>
    <col min="7174" max="7175" width="6.28515625" customWidth="1"/>
    <col min="7176" max="7176" width="6.42578125" customWidth="1"/>
    <col min="7177" max="7177" width="11" customWidth="1"/>
    <col min="7178" max="7178" width="1" customWidth="1"/>
    <col min="7179" max="7179" width="1.85546875" customWidth="1"/>
    <col min="7180" max="7180" width="1.5703125" customWidth="1"/>
    <col min="7181" max="7182" width="1.42578125" customWidth="1"/>
    <col min="7183" max="7183" width="6.42578125" customWidth="1"/>
    <col min="7419" max="7419" width="5.42578125" customWidth="1"/>
    <col min="7420" max="7420" width="36" customWidth="1"/>
    <col min="7421" max="7421" width="9.28515625" customWidth="1"/>
    <col min="7422" max="7422" width="8.85546875" customWidth="1"/>
    <col min="7423" max="7423" width="7.85546875" customWidth="1"/>
    <col min="7424" max="7424" width="8.5703125" customWidth="1"/>
    <col min="7425" max="7425" width="10.28515625" customWidth="1"/>
    <col min="7426" max="7426" width="12.140625" customWidth="1"/>
    <col min="7427" max="7427" width="9.85546875" customWidth="1"/>
    <col min="7428" max="7428" width="9.140625" customWidth="1"/>
    <col min="7429" max="7429" width="7" bestFit="1" customWidth="1"/>
    <col min="7430" max="7431" width="6.28515625" customWidth="1"/>
    <col min="7432" max="7432" width="6.42578125" customWidth="1"/>
    <col min="7433" max="7433" width="11" customWidth="1"/>
    <col min="7434" max="7434" width="1" customWidth="1"/>
    <col min="7435" max="7435" width="1.85546875" customWidth="1"/>
    <col min="7436" max="7436" width="1.5703125" customWidth="1"/>
    <col min="7437" max="7438" width="1.42578125" customWidth="1"/>
    <col min="7439" max="7439" width="6.42578125" customWidth="1"/>
    <col min="7675" max="7675" width="5.42578125" customWidth="1"/>
    <col min="7676" max="7676" width="36" customWidth="1"/>
    <col min="7677" max="7677" width="9.28515625" customWidth="1"/>
    <col min="7678" max="7678" width="8.85546875" customWidth="1"/>
    <col min="7679" max="7679" width="7.85546875" customWidth="1"/>
    <col min="7680" max="7680" width="8.5703125" customWidth="1"/>
    <col min="7681" max="7681" width="10.28515625" customWidth="1"/>
    <col min="7682" max="7682" width="12.140625" customWidth="1"/>
    <col min="7683" max="7683" width="9.85546875" customWidth="1"/>
    <col min="7684" max="7684" width="9.140625" customWidth="1"/>
    <col min="7685" max="7685" width="7" bestFit="1" customWidth="1"/>
    <col min="7686" max="7687" width="6.28515625" customWidth="1"/>
    <col min="7688" max="7688" width="6.42578125" customWidth="1"/>
    <col min="7689" max="7689" width="11" customWidth="1"/>
    <col min="7690" max="7690" width="1" customWidth="1"/>
    <col min="7691" max="7691" width="1.85546875" customWidth="1"/>
    <col min="7692" max="7692" width="1.5703125" customWidth="1"/>
    <col min="7693" max="7694" width="1.42578125" customWidth="1"/>
    <col min="7695" max="7695" width="6.42578125" customWidth="1"/>
    <col min="7931" max="7931" width="5.42578125" customWidth="1"/>
    <col min="7932" max="7932" width="36" customWidth="1"/>
    <col min="7933" max="7933" width="9.28515625" customWidth="1"/>
    <col min="7934" max="7934" width="8.85546875" customWidth="1"/>
    <col min="7935" max="7935" width="7.85546875" customWidth="1"/>
    <col min="7936" max="7936" width="8.5703125" customWidth="1"/>
    <col min="7937" max="7937" width="10.28515625" customWidth="1"/>
    <col min="7938" max="7938" width="12.140625" customWidth="1"/>
    <col min="7939" max="7939" width="9.85546875" customWidth="1"/>
    <col min="7940" max="7940" width="9.140625" customWidth="1"/>
    <col min="7941" max="7941" width="7" bestFit="1" customWidth="1"/>
    <col min="7942" max="7943" width="6.28515625" customWidth="1"/>
    <col min="7944" max="7944" width="6.42578125" customWidth="1"/>
    <col min="7945" max="7945" width="11" customWidth="1"/>
    <col min="7946" max="7946" width="1" customWidth="1"/>
    <col min="7947" max="7947" width="1.85546875" customWidth="1"/>
    <col min="7948" max="7948" width="1.5703125" customWidth="1"/>
    <col min="7949" max="7950" width="1.42578125" customWidth="1"/>
    <col min="7951" max="7951" width="6.42578125" customWidth="1"/>
    <col min="8187" max="8187" width="5.42578125" customWidth="1"/>
    <col min="8188" max="8188" width="36" customWidth="1"/>
    <col min="8189" max="8189" width="9.28515625" customWidth="1"/>
    <col min="8190" max="8190" width="8.85546875" customWidth="1"/>
    <col min="8191" max="8191" width="7.85546875" customWidth="1"/>
    <col min="8192" max="8192" width="8.5703125" customWidth="1"/>
    <col min="8193" max="8193" width="10.28515625" customWidth="1"/>
    <col min="8194" max="8194" width="12.140625" customWidth="1"/>
    <col min="8195" max="8195" width="9.85546875" customWidth="1"/>
    <col min="8196" max="8196" width="9.140625" customWidth="1"/>
    <col min="8197" max="8197" width="7" bestFit="1" customWidth="1"/>
    <col min="8198" max="8199" width="6.28515625" customWidth="1"/>
    <col min="8200" max="8200" width="6.42578125" customWidth="1"/>
    <col min="8201" max="8201" width="11" customWidth="1"/>
    <col min="8202" max="8202" width="1" customWidth="1"/>
    <col min="8203" max="8203" width="1.85546875" customWidth="1"/>
    <col min="8204" max="8204" width="1.5703125" customWidth="1"/>
    <col min="8205" max="8206" width="1.42578125" customWidth="1"/>
    <col min="8207" max="8207" width="6.42578125" customWidth="1"/>
    <col min="8443" max="8443" width="5.42578125" customWidth="1"/>
    <col min="8444" max="8444" width="36" customWidth="1"/>
    <col min="8445" max="8445" width="9.28515625" customWidth="1"/>
    <col min="8446" max="8446" width="8.85546875" customWidth="1"/>
    <col min="8447" max="8447" width="7.85546875" customWidth="1"/>
    <col min="8448" max="8448" width="8.5703125" customWidth="1"/>
    <col min="8449" max="8449" width="10.28515625" customWidth="1"/>
    <col min="8450" max="8450" width="12.140625" customWidth="1"/>
    <col min="8451" max="8451" width="9.85546875" customWidth="1"/>
    <col min="8452" max="8452" width="9.140625" customWidth="1"/>
    <col min="8453" max="8453" width="7" bestFit="1" customWidth="1"/>
    <col min="8454" max="8455" width="6.28515625" customWidth="1"/>
    <col min="8456" max="8456" width="6.42578125" customWidth="1"/>
    <col min="8457" max="8457" width="11" customWidth="1"/>
    <col min="8458" max="8458" width="1" customWidth="1"/>
    <col min="8459" max="8459" width="1.85546875" customWidth="1"/>
    <col min="8460" max="8460" width="1.5703125" customWidth="1"/>
    <col min="8461" max="8462" width="1.42578125" customWidth="1"/>
    <col min="8463" max="8463" width="6.42578125" customWidth="1"/>
    <col min="8699" max="8699" width="5.42578125" customWidth="1"/>
    <col min="8700" max="8700" width="36" customWidth="1"/>
    <col min="8701" max="8701" width="9.28515625" customWidth="1"/>
    <col min="8702" max="8702" width="8.85546875" customWidth="1"/>
    <col min="8703" max="8703" width="7.85546875" customWidth="1"/>
    <col min="8704" max="8704" width="8.5703125" customWidth="1"/>
    <col min="8705" max="8705" width="10.28515625" customWidth="1"/>
    <col min="8706" max="8706" width="12.140625" customWidth="1"/>
    <col min="8707" max="8707" width="9.85546875" customWidth="1"/>
    <col min="8708" max="8708" width="9.140625" customWidth="1"/>
    <col min="8709" max="8709" width="7" bestFit="1" customWidth="1"/>
    <col min="8710" max="8711" width="6.28515625" customWidth="1"/>
    <col min="8712" max="8712" width="6.42578125" customWidth="1"/>
    <col min="8713" max="8713" width="11" customWidth="1"/>
    <col min="8714" max="8714" width="1" customWidth="1"/>
    <col min="8715" max="8715" width="1.85546875" customWidth="1"/>
    <col min="8716" max="8716" width="1.5703125" customWidth="1"/>
    <col min="8717" max="8718" width="1.42578125" customWidth="1"/>
    <col min="8719" max="8719" width="6.42578125" customWidth="1"/>
    <col min="8955" max="8955" width="5.42578125" customWidth="1"/>
    <col min="8956" max="8956" width="36" customWidth="1"/>
    <col min="8957" max="8957" width="9.28515625" customWidth="1"/>
    <col min="8958" max="8958" width="8.85546875" customWidth="1"/>
    <col min="8959" max="8959" width="7.85546875" customWidth="1"/>
    <col min="8960" max="8960" width="8.5703125" customWidth="1"/>
    <col min="8961" max="8961" width="10.28515625" customWidth="1"/>
    <col min="8962" max="8962" width="12.140625" customWidth="1"/>
    <col min="8963" max="8963" width="9.85546875" customWidth="1"/>
    <col min="8964" max="8964" width="9.140625" customWidth="1"/>
    <col min="8965" max="8965" width="7" bestFit="1" customWidth="1"/>
    <col min="8966" max="8967" width="6.28515625" customWidth="1"/>
    <col min="8968" max="8968" width="6.42578125" customWidth="1"/>
    <col min="8969" max="8969" width="11" customWidth="1"/>
    <col min="8970" max="8970" width="1" customWidth="1"/>
    <col min="8971" max="8971" width="1.85546875" customWidth="1"/>
    <col min="8972" max="8972" width="1.5703125" customWidth="1"/>
    <col min="8973" max="8974" width="1.42578125" customWidth="1"/>
    <col min="8975" max="8975" width="6.42578125" customWidth="1"/>
    <col min="9211" max="9211" width="5.42578125" customWidth="1"/>
    <col min="9212" max="9212" width="36" customWidth="1"/>
    <col min="9213" max="9213" width="9.28515625" customWidth="1"/>
    <col min="9214" max="9214" width="8.85546875" customWidth="1"/>
    <col min="9215" max="9215" width="7.85546875" customWidth="1"/>
    <col min="9216" max="9216" width="8.5703125" customWidth="1"/>
    <col min="9217" max="9217" width="10.28515625" customWidth="1"/>
    <col min="9218" max="9218" width="12.140625" customWidth="1"/>
    <col min="9219" max="9219" width="9.85546875" customWidth="1"/>
    <col min="9220" max="9220" width="9.140625" customWidth="1"/>
    <col min="9221" max="9221" width="7" bestFit="1" customWidth="1"/>
    <col min="9222" max="9223" width="6.28515625" customWidth="1"/>
    <col min="9224" max="9224" width="6.42578125" customWidth="1"/>
    <col min="9225" max="9225" width="11" customWidth="1"/>
    <col min="9226" max="9226" width="1" customWidth="1"/>
    <col min="9227" max="9227" width="1.85546875" customWidth="1"/>
    <col min="9228" max="9228" width="1.5703125" customWidth="1"/>
    <col min="9229" max="9230" width="1.42578125" customWidth="1"/>
    <col min="9231" max="9231" width="6.42578125" customWidth="1"/>
    <col min="9467" max="9467" width="5.42578125" customWidth="1"/>
    <col min="9468" max="9468" width="36" customWidth="1"/>
    <col min="9469" max="9469" width="9.28515625" customWidth="1"/>
    <col min="9470" max="9470" width="8.85546875" customWidth="1"/>
    <col min="9471" max="9471" width="7.85546875" customWidth="1"/>
    <col min="9472" max="9472" width="8.5703125" customWidth="1"/>
    <col min="9473" max="9473" width="10.28515625" customWidth="1"/>
    <col min="9474" max="9474" width="12.140625" customWidth="1"/>
    <col min="9475" max="9475" width="9.85546875" customWidth="1"/>
    <col min="9476" max="9476" width="9.140625" customWidth="1"/>
    <col min="9477" max="9477" width="7" bestFit="1" customWidth="1"/>
    <col min="9478" max="9479" width="6.28515625" customWidth="1"/>
    <col min="9480" max="9480" width="6.42578125" customWidth="1"/>
    <col min="9481" max="9481" width="11" customWidth="1"/>
    <col min="9482" max="9482" width="1" customWidth="1"/>
    <col min="9483" max="9483" width="1.85546875" customWidth="1"/>
    <col min="9484" max="9484" width="1.5703125" customWidth="1"/>
    <col min="9485" max="9486" width="1.42578125" customWidth="1"/>
    <col min="9487" max="9487" width="6.42578125" customWidth="1"/>
    <col min="9723" max="9723" width="5.42578125" customWidth="1"/>
    <col min="9724" max="9724" width="36" customWidth="1"/>
    <col min="9725" max="9725" width="9.28515625" customWidth="1"/>
    <col min="9726" max="9726" width="8.85546875" customWidth="1"/>
    <col min="9727" max="9727" width="7.85546875" customWidth="1"/>
    <col min="9728" max="9728" width="8.5703125" customWidth="1"/>
    <col min="9729" max="9729" width="10.28515625" customWidth="1"/>
    <col min="9730" max="9730" width="12.140625" customWidth="1"/>
    <col min="9731" max="9731" width="9.85546875" customWidth="1"/>
    <col min="9732" max="9732" width="9.140625" customWidth="1"/>
    <col min="9733" max="9733" width="7" bestFit="1" customWidth="1"/>
    <col min="9734" max="9735" width="6.28515625" customWidth="1"/>
    <col min="9736" max="9736" width="6.42578125" customWidth="1"/>
    <col min="9737" max="9737" width="11" customWidth="1"/>
    <col min="9738" max="9738" width="1" customWidth="1"/>
    <col min="9739" max="9739" width="1.85546875" customWidth="1"/>
    <col min="9740" max="9740" width="1.5703125" customWidth="1"/>
    <col min="9741" max="9742" width="1.42578125" customWidth="1"/>
    <col min="9743" max="9743" width="6.42578125" customWidth="1"/>
    <col min="9979" max="9979" width="5.42578125" customWidth="1"/>
    <col min="9980" max="9980" width="36" customWidth="1"/>
    <col min="9981" max="9981" width="9.28515625" customWidth="1"/>
    <col min="9982" max="9982" width="8.85546875" customWidth="1"/>
    <col min="9983" max="9983" width="7.85546875" customWidth="1"/>
    <col min="9984" max="9984" width="8.5703125" customWidth="1"/>
    <col min="9985" max="9985" width="10.28515625" customWidth="1"/>
    <col min="9986" max="9986" width="12.140625" customWidth="1"/>
    <col min="9987" max="9987" width="9.85546875" customWidth="1"/>
    <col min="9988" max="9988" width="9.140625" customWidth="1"/>
    <col min="9989" max="9989" width="7" bestFit="1" customWidth="1"/>
    <col min="9990" max="9991" width="6.28515625" customWidth="1"/>
    <col min="9992" max="9992" width="6.42578125" customWidth="1"/>
    <col min="9993" max="9993" width="11" customWidth="1"/>
    <col min="9994" max="9994" width="1" customWidth="1"/>
    <col min="9995" max="9995" width="1.85546875" customWidth="1"/>
    <col min="9996" max="9996" width="1.5703125" customWidth="1"/>
    <col min="9997" max="9998" width="1.42578125" customWidth="1"/>
    <col min="9999" max="9999" width="6.42578125" customWidth="1"/>
    <col min="10235" max="10235" width="5.42578125" customWidth="1"/>
    <col min="10236" max="10236" width="36" customWidth="1"/>
    <col min="10237" max="10237" width="9.28515625" customWidth="1"/>
    <col min="10238" max="10238" width="8.85546875" customWidth="1"/>
    <col min="10239" max="10239" width="7.85546875" customWidth="1"/>
    <col min="10240" max="10240" width="8.5703125" customWidth="1"/>
    <col min="10241" max="10241" width="10.28515625" customWidth="1"/>
    <col min="10242" max="10242" width="12.140625" customWidth="1"/>
    <col min="10243" max="10243" width="9.85546875" customWidth="1"/>
    <col min="10244" max="10244" width="9.140625" customWidth="1"/>
    <col min="10245" max="10245" width="7" bestFit="1" customWidth="1"/>
    <col min="10246" max="10247" width="6.28515625" customWidth="1"/>
    <col min="10248" max="10248" width="6.42578125" customWidth="1"/>
    <col min="10249" max="10249" width="11" customWidth="1"/>
    <col min="10250" max="10250" width="1" customWidth="1"/>
    <col min="10251" max="10251" width="1.85546875" customWidth="1"/>
    <col min="10252" max="10252" width="1.5703125" customWidth="1"/>
    <col min="10253" max="10254" width="1.42578125" customWidth="1"/>
    <col min="10255" max="10255" width="6.42578125" customWidth="1"/>
    <col min="10491" max="10491" width="5.42578125" customWidth="1"/>
    <col min="10492" max="10492" width="36" customWidth="1"/>
    <col min="10493" max="10493" width="9.28515625" customWidth="1"/>
    <col min="10494" max="10494" width="8.85546875" customWidth="1"/>
    <col min="10495" max="10495" width="7.85546875" customWidth="1"/>
    <col min="10496" max="10496" width="8.5703125" customWidth="1"/>
    <col min="10497" max="10497" width="10.28515625" customWidth="1"/>
    <col min="10498" max="10498" width="12.140625" customWidth="1"/>
    <col min="10499" max="10499" width="9.85546875" customWidth="1"/>
    <col min="10500" max="10500" width="9.140625" customWidth="1"/>
    <col min="10501" max="10501" width="7" bestFit="1" customWidth="1"/>
    <col min="10502" max="10503" width="6.28515625" customWidth="1"/>
    <col min="10504" max="10504" width="6.42578125" customWidth="1"/>
    <col min="10505" max="10505" width="11" customWidth="1"/>
    <col min="10506" max="10506" width="1" customWidth="1"/>
    <col min="10507" max="10507" width="1.85546875" customWidth="1"/>
    <col min="10508" max="10508" width="1.5703125" customWidth="1"/>
    <col min="10509" max="10510" width="1.42578125" customWidth="1"/>
    <col min="10511" max="10511" width="6.42578125" customWidth="1"/>
    <col min="10747" max="10747" width="5.42578125" customWidth="1"/>
    <col min="10748" max="10748" width="36" customWidth="1"/>
    <col min="10749" max="10749" width="9.28515625" customWidth="1"/>
    <col min="10750" max="10750" width="8.85546875" customWidth="1"/>
    <col min="10751" max="10751" width="7.85546875" customWidth="1"/>
    <col min="10752" max="10752" width="8.5703125" customWidth="1"/>
    <col min="10753" max="10753" width="10.28515625" customWidth="1"/>
    <col min="10754" max="10754" width="12.140625" customWidth="1"/>
    <col min="10755" max="10755" width="9.85546875" customWidth="1"/>
    <col min="10756" max="10756" width="9.140625" customWidth="1"/>
    <col min="10757" max="10757" width="7" bestFit="1" customWidth="1"/>
    <col min="10758" max="10759" width="6.28515625" customWidth="1"/>
    <col min="10760" max="10760" width="6.42578125" customWidth="1"/>
    <col min="10761" max="10761" width="11" customWidth="1"/>
    <col min="10762" max="10762" width="1" customWidth="1"/>
    <col min="10763" max="10763" width="1.85546875" customWidth="1"/>
    <col min="10764" max="10764" width="1.5703125" customWidth="1"/>
    <col min="10765" max="10766" width="1.42578125" customWidth="1"/>
    <col min="10767" max="10767" width="6.42578125" customWidth="1"/>
    <col min="11003" max="11003" width="5.42578125" customWidth="1"/>
    <col min="11004" max="11004" width="36" customWidth="1"/>
    <col min="11005" max="11005" width="9.28515625" customWidth="1"/>
    <col min="11006" max="11006" width="8.85546875" customWidth="1"/>
    <col min="11007" max="11007" width="7.85546875" customWidth="1"/>
    <col min="11008" max="11008" width="8.5703125" customWidth="1"/>
    <col min="11009" max="11009" width="10.28515625" customWidth="1"/>
    <col min="11010" max="11010" width="12.140625" customWidth="1"/>
    <col min="11011" max="11011" width="9.85546875" customWidth="1"/>
    <col min="11012" max="11012" width="9.140625" customWidth="1"/>
    <col min="11013" max="11013" width="7" bestFit="1" customWidth="1"/>
    <col min="11014" max="11015" width="6.28515625" customWidth="1"/>
    <col min="11016" max="11016" width="6.42578125" customWidth="1"/>
    <col min="11017" max="11017" width="11" customWidth="1"/>
    <col min="11018" max="11018" width="1" customWidth="1"/>
    <col min="11019" max="11019" width="1.85546875" customWidth="1"/>
    <col min="11020" max="11020" width="1.5703125" customWidth="1"/>
    <col min="11021" max="11022" width="1.42578125" customWidth="1"/>
    <col min="11023" max="11023" width="6.42578125" customWidth="1"/>
    <col min="11259" max="11259" width="5.42578125" customWidth="1"/>
    <col min="11260" max="11260" width="36" customWidth="1"/>
    <col min="11261" max="11261" width="9.28515625" customWidth="1"/>
    <col min="11262" max="11262" width="8.85546875" customWidth="1"/>
    <col min="11263" max="11263" width="7.85546875" customWidth="1"/>
    <col min="11264" max="11264" width="8.5703125" customWidth="1"/>
    <col min="11265" max="11265" width="10.28515625" customWidth="1"/>
    <col min="11266" max="11266" width="12.140625" customWidth="1"/>
    <col min="11267" max="11267" width="9.85546875" customWidth="1"/>
    <col min="11268" max="11268" width="9.140625" customWidth="1"/>
    <col min="11269" max="11269" width="7" bestFit="1" customWidth="1"/>
    <col min="11270" max="11271" width="6.28515625" customWidth="1"/>
    <col min="11272" max="11272" width="6.42578125" customWidth="1"/>
    <col min="11273" max="11273" width="11" customWidth="1"/>
    <col min="11274" max="11274" width="1" customWidth="1"/>
    <col min="11275" max="11275" width="1.85546875" customWidth="1"/>
    <col min="11276" max="11276" width="1.5703125" customWidth="1"/>
    <col min="11277" max="11278" width="1.42578125" customWidth="1"/>
    <col min="11279" max="11279" width="6.42578125" customWidth="1"/>
    <col min="11515" max="11515" width="5.42578125" customWidth="1"/>
    <col min="11516" max="11516" width="36" customWidth="1"/>
    <col min="11517" max="11517" width="9.28515625" customWidth="1"/>
    <col min="11518" max="11518" width="8.85546875" customWidth="1"/>
    <col min="11519" max="11519" width="7.85546875" customWidth="1"/>
    <col min="11520" max="11520" width="8.5703125" customWidth="1"/>
    <col min="11521" max="11521" width="10.28515625" customWidth="1"/>
    <col min="11522" max="11522" width="12.140625" customWidth="1"/>
    <col min="11523" max="11523" width="9.85546875" customWidth="1"/>
    <col min="11524" max="11524" width="9.140625" customWidth="1"/>
    <col min="11525" max="11525" width="7" bestFit="1" customWidth="1"/>
    <col min="11526" max="11527" width="6.28515625" customWidth="1"/>
    <col min="11528" max="11528" width="6.42578125" customWidth="1"/>
    <col min="11529" max="11529" width="11" customWidth="1"/>
    <col min="11530" max="11530" width="1" customWidth="1"/>
    <col min="11531" max="11531" width="1.85546875" customWidth="1"/>
    <col min="11532" max="11532" width="1.5703125" customWidth="1"/>
    <col min="11533" max="11534" width="1.42578125" customWidth="1"/>
    <col min="11535" max="11535" width="6.42578125" customWidth="1"/>
    <col min="11771" max="11771" width="5.42578125" customWidth="1"/>
    <col min="11772" max="11772" width="36" customWidth="1"/>
    <col min="11773" max="11773" width="9.28515625" customWidth="1"/>
    <col min="11774" max="11774" width="8.85546875" customWidth="1"/>
    <col min="11775" max="11775" width="7.85546875" customWidth="1"/>
    <col min="11776" max="11776" width="8.5703125" customWidth="1"/>
    <col min="11777" max="11777" width="10.28515625" customWidth="1"/>
    <col min="11778" max="11778" width="12.140625" customWidth="1"/>
    <col min="11779" max="11779" width="9.85546875" customWidth="1"/>
    <col min="11780" max="11780" width="9.140625" customWidth="1"/>
    <col min="11781" max="11781" width="7" bestFit="1" customWidth="1"/>
    <col min="11782" max="11783" width="6.28515625" customWidth="1"/>
    <col min="11784" max="11784" width="6.42578125" customWidth="1"/>
    <col min="11785" max="11785" width="11" customWidth="1"/>
    <col min="11786" max="11786" width="1" customWidth="1"/>
    <col min="11787" max="11787" width="1.85546875" customWidth="1"/>
    <col min="11788" max="11788" width="1.5703125" customWidth="1"/>
    <col min="11789" max="11790" width="1.42578125" customWidth="1"/>
    <col min="11791" max="11791" width="6.42578125" customWidth="1"/>
    <col min="12027" max="12027" width="5.42578125" customWidth="1"/>
    <col min="12028" max="12028" width="36" customWidth="1"/>
    <col min="12029" max="12029" width="9.28515625" customWidth="1"/>
    <col min="12030" max="12030" width="8.85546875" customWidth="1"/>
    <col min="12031" max="12031" width="7.85546875" customWidth="1"/>
    <col min="12032" max="12032" width="8.5703125" customWidth="1"/>
    <col min="12033" max="12033" width="10.28515625" customWidth="1"/>
    <col min="12034" max="12034" width="12.140625" customWidth="1"/>
    <col min="12035" max="12035" width="9.85546875" customWidth="1"/>
    <col min="12036" max="12036" width="9.140625" customWidth="1"/>
    <col min="12037" max="12037" width="7" bestFit="1" customWidth="1"/>
    <col min="12038" max="12039" width="6.28515625" customWidth="1"/>
    <col min="12040" max="12040" width="6.42578125" customWidth="1"/>
    <col min="12041" max="12041" width="11" customWidth="1"/>
    <col min="12042" max="12042" width="1" customWidth="1"/>
    <col min="12043" max="12043" width="1.85546875" customWidth="1"/>
    <col min="12044" max="12044" width="1.5703125" customWidth="1"/>
    <col min="12045" max="12046" width="1.42578125" customWidth="1"/>
    <col min="12047" max="12047" width="6.42578125" customWidth="1"/>
    <col min="12283" max="12283" width="5.42578125" customWidth="1"/>
    <col min="12284" max="12284" width="36" customWidth="1"/>
    <col min="12285" max="12285" width="9.28515625" customWidth="1"/>
    <col min="12286" max="12286" width="8.85546875" customWidth="1"/>
    <col min="12287" max="12287" width="7.85546875" customWidth="1"/>
    <col min="12288" max="12288" width="8.5703125" customWidth="1"/>
    <col min="12289" max="12289" width="10.28515625" customWidth="1"/>
    <col min="12290" max="12290" width="12.140625" customWidth="1"/>
    <col min="12291" max="12291" width="9.85546875" customWidth="1"/>
    <col min="12292" max="12292" width="9.140625" customWidth="1"/>
    <col min="12293" max="12293" width="7" bestFit="1" customWidth="1"/>
    <col min="12294" max="12295" width="6.28515625" customWidth="1"/>
    <col min="12296" max="12296" width="6.42578125" customWidth="1"/>
    <col min="12297" max="12297" width="11" customWidth="1"/>
    <col min="12298" max="12298" width="1" customWidth="1"/>
    <col min="12299" max="12299" width="1.85546875" customWidth="1"/>
    <col min="12300" max="12300" width="1.5703125" customWidth="1"/>
    <col min="12301" max="12302" width="1.42578125" customWidth="1"/>
    <col min="12303" max="12303" width="6.42578125" customWidth="1"/>
    <col min="12539" max="12539" width="5.42578125" customWidth="1"/>
    <col min="12540" max="12540" width="36" customWidth="1"/>
    <col min="12541" max="12541" width="9.28515625" customWidth="1"/>
    <col min="12542" max="12542" width="8.85546875" customWidth="1"/>
    <col min="12543" max="12543" width="7.85546875" customWidth="1"/>
    <col min="12544" max="12544" width="8.5703125" customWidth="1"/>
    <col min="12545" max="12545" width="10.28515625" customWidth="1"/>
    <col min="12546" max="12546" width="12.140625" customWidth="1"/>
    <col min="12547" max="12547" width="9.85546875" customWidth="1"/>
    <col min="12548" max="12548" width="9.140625" customWidth="1"/>
    <col min="12549" max="12549" width="7" bestFit="1" customWidth="1"/>
    <col min="12550" max="12551" width="6.28515625" customWidth="1"/>
    <col min="12552" max="12552" width="6.42578125" customWidth="1"/>
    <col min="12553" max="12553" width="11" customWidth="1"/>
    <col min="12554" max="12554" width="1" customWidth="1"/>
    <col min="12555" max="12555" width="1.85546875" customWidth="1"/>
    <col min="12556" max="12556" width="1.5703125" customWidth="1"/>
    <col min="12557" max="12558" width="1.42578125" customWidth="1"/>
    <col min="12559" max="12559" width="6.42578125" customWidth="1"/>
    <col min="12795" max="12795" width="5.42578125" customWidth="1"/>
    <col min="12796" max="12796" width="36" customWidth="1"/>
    <col min="12797" max="12797" width="9.28515625" customWidth="1"/>
    <col min="12798" max="12798" width="8.85546875" customWidth="1"/>
    <col min="12799" max="12799" width="7.85546875" customWidth="1"/>
    <col min="12800" max="12800" width="8.5703125" customWidth="1"/>
    <col min="12801" max="12801" width="10.28515625" customWidth="1"/>
    <col min="12802" max="12802" width="12.140625" customWidth="1"/>
    <col min="12803" max="12803" width="9.85546875" customWidth="1"/>
    <col min="12804" max="12804" width="9.140625" customWidth="1"/>
    <col min="12805" max="12805" width="7" bestFit="1" customWidth="1"/>
    <col min="12806" max="12807" width="6.28515625" customWidth="1"/>
    <col min="12808" max="12808" width="6.42578125" customWidth="1"/>
    <col min="12809" max="12809" width="11" customWidth="1"/>
    <col min="12810" max="12810" width="1" customWidth="1"/>
    <col min="12811" max="12811" width="1.85546875" customWidth="1"/>
    <col min="12812" max="12812" width="1.5703125" customWidth="1"/>
    <col min="12813" max="12814" width="1.42578125" customWidth="1"/>
    <col min="12815" max="12815" width="6.42578125" customWidth="1"/>
    <col min="13051" max="13051" width="5.42578125" customWidth="1"/>
    <col min="13052" max="13052" width="36" customWidth="1"/>
    <col min="13053" max="13053" width="9.28515625" customWidth="1"/>
    <col min="13054" max="13054" width="8.85546875" customWidth="1"/>
    <col min="13055" max="13055" width="7.85546875" customWidth="1"/>
    <col min="13056" max="13056" width="8.5703125" customWidth="1"/>
    <col min="13057" max="13057" width="10.28515625" customWidth="1"/>
    <col min="13058" max="13058" width="12.140625" customWidth="1"/>
    <col min="13059" max="13059" width="9.85546875" customWidth="1"/>
    <col min="13060" max="13060" width="9.140625" customWidth="1"/>
    <col min="13061" max="13061" width="7" bestFit="1" customWidth="1"/>
    <col min="13062" max="13063" width="6.28515625" customWidth="1"/>
    <col min="13064" max="13064" width="6.42578125" customWidth="1"/>
    <col min="13065" max="13065" width="11" customWidth="1"/>
    <col min="13066" max="13066" width="1" customWidth="1"/>
    <col min="13067" max="13067" width="1.85546875" customWidth="1"/>
    <col min="13068" max="13068" width="1.5703125" customWidth="1"/>
    <col min="13069" max="13070" width="1.42578125" customWidth="1"/>
    <col min="13071" max="13071" width="6.42578125" customWidth="1"/>
    <col min="13307" max="13307" width="5.42578125" customWidth="1"/>
    <col min="13308" max="13308" width="36" customWidth="1"/>
    <col min="13309" max="13309" width="9.28515625" customWidth="1"/>
    <col min="13310" max="13310" width="8.85546875" customWidth="1"/>
    <col min="13311" max="13311" width="7.85546875" customWidth="1"/>
    <col min="13312" max="13312" width="8.5703125" customWidth="1"/>
    <col min="13313" max="13313" width="10.28515625" customWidth="1"/>
    <col min="13314" max="13314" width="12.140625" customWidth="1"/>
    <col min="13315" max="13315" width="9.85546875" customWidth="1"/>
    <col min="13316" max="13316" width="9.140625" customWidth="1"/>
    <col min="13317" max="13317" width="7" bestFit="1" customWidth="1"/>
    <col min="13318" max="13319" width="6.28515625" customWidth="1"/>
    <col min="13320" max="13320" width="6.42578125" customWidth="1"/>
    <col min="13321" max="13321" width="11" customWidth="1"/>
    <col min="13322" max="13322" width="1" customWidth="1"/>
    <col min="13323" max="13323" width="1.85546875" customWidth="1"/>
    <col min="13324" max="13324" width="1.5703125" customWidth="1"/>
    <col min="13325" max="13326" width="1.42578125" customWidth="1"/>
    <col min="13327" max="13327" width="6.42578125" customWidth="1"/>
    <col min="13563" max="13563" width="5.42578125" customWidth="1"/>
    <col min="13564" max="13564" width="36" customWidth="1"/>
    <col min="13565" max="13565" width="9.28515625" customWidth="1"/>
    <col min="13566" max="13566" width="8.85546875" customWidth="1"/>
    <col min="13567" max="13567" width="7.85546875" customWidth="1"/>
    <col min="13568" max="13568" width="8.5703125" customWidth="1"/>
    <col min="13569" max="13569" width="10.28515625" customWidth="1"/>
    <col min="13570" max="13570" width="12.140625" customWidth="1"/>
    <col min="13571" max="13571" width="9.85546875" customWidth="1"/>
    <col min="13572" max="13572" width="9.140625" customWidth="1"/>
    <col min="13573" max="13573" width="7" bestFit="1" customWidth="1"/>
    <col min="13574" max="13575" width="6.28515625" customWidth="1"/>
    <col min="13576" max="13576" width="6.42578125" customWidth="1"/>
    <col min="13577" max="13577" width="11" customWidth="1"/>
    <col min="13578" max="13578" width="1" customWidth="1"/>
    <col min="13579" max="13579" width="1.85546875" customWidth="1"/>
    <col min="13580" max="13580" width="1.5703125" customWidth="1"/>
    <col min="13581" max="13582" width="1.42578125" customWidth="1"/>
    <col min="13583" max="13583" width="6.42578125" customWidth="1"/>
    <col min="13819" max="13819" width="5.42578125" customWidth="1"/>
    <col min="13820" max="13820" width="36" customWidth="1"/>
    <col min="13821" max="13821" width="9.28515625" customWidth="1"/>
    <col min="13822" max="13822" width="8.85546875" customWidth="1"/>
    <col min="13823" max="13823" width="7.85546875" customWidth="1"/>
    <col min="13824" max="13824" width="8.5703125" customWidth="1"/>
    <col min="13825" max="13825" width="10.28515625" customWidth="1"/>
    <col min="13826" max="13826" width="12.140625" customWidth="1"/>
    <col min="13827" max="13827" width="9.85546875" customWidth="1"/>
    <col min="13828" max="13828" width="9.140625" customWidth="1"/>
    <col min="13829" max="13829" width="7" bestFit="1" customWidth="1"/>
    <col min="13830" max="13831" width="6.28515625" customWidth="1"/>
    <col min="13832" max="13832" width="6.42578125" customWidth="1"/>
    <col min="13833" max="13833" width="11" customWidth="1"/>
    <col min="13834" max="13834" width="1" customWidth="1"/>
    <col min="13835" max="13835" width="1.85546875" customWidth="1"/>
    <col min="13836" max="13836" width="1.5703125" customWidth="1"/>
    <col min="13837" max="13838" width="1.42578125" customWidth="1"/>
    <col min="13839" max="13839" width="6.42578125" customWidth="1"/>
    <col min="14075" max="14075" width="5.42578125" customWidth="1"/>
    <col min="14076" max="14076" width="36" customWidth="1"/>
    <col min="14077" max="14077" width="9.28515625" customWidth="1"/>
    <col min="14078" max="14078" width="8.85546875" customWidth="1"/>
    <col min="14079" max="14079" width="7.85546875" customWidth="1"/>
    <col min="14080" max="14080" width="8.5703125" customWidth="1"/>
    <col min="14081" max="14081" width="10.28515625" customWidth="1"/>
    <col min="14082" max="14082" width="12.140625" customWidth="1"/>
    <col min="14083" max="14083" width="9.85546875" customWidth="1"/>
    <col min="14084" max="14084" width="9.140625" customWidth="1"/>
    <col min="14085" max="14085" width="7" bestFit="1" customWidth="1"/>
    <col min="14086" max="14087" width="6.28515625" customWidth="1"/>
    <col min="14088" max="14088" width="6.42578125" customWidth="1"/>
    <col min="14089" max="14089" width="11" customWidth="1"/>
    <col min="14090" max="14090" width="1" customWidth="1"/>
    <col min="14091" max="14091" width="1.85546875" customWidth="1"/>
    <col min="14092" max="14092" width="1.5703125" customWidth="1"/>
    <col min="14093" max="14094" width="1.42578125" customWidth="1"/>
    <col min="14095" max="14095" width="6.42578125" customWidth="1"/>
    <col min="14331" max="14331" width="5.42578125" customWidth="1"/>
    <col min="14332" max="14332" width="36" customWidth="1"/>
    <col min="14333" max="14333" width="9.28515625" customWidth="1"/>
    <col min="14334" max="14334" width="8.85546875" customWidth="1"/>
    <col min="14335" max="14335" width="7.85546875" customWidth="1"/>
    <col min="14336" max="14336" width="8.5703125" customWidth="1"/>
    <col min="14337" max="14337" width="10.28515625" customWidth="1"/>
    <col min="14338" max="14338" width="12.140625" customWidth="1"/>
    <col min="14339" max="14339" width="9.85546875" customWidth="1"/>
    <col min="14340" max="14340" width="9.140625" customWidth="1"/>
    <col min="14341" max="14341" width="7" bestFit="1" customWidth="1"/>
    <col min="14342" max="14343" width="6.28515625" customWidth="1"/>
    <col min="14344" max="14344" width="6.42578125" customWidth="1"/>
    <col min="14345" max="14345" width="11" customWidth="1"/>
    <col min="14346" max="14346" width="1" customWidth="1"/>
    <col min="14347" max="14347" width="1.85546875" customWidth="1"/>
    <col min="14348" max="14348" width="1.5703125" customWidth="1"/>
    <col min="14349" max="14350" width="1.42578125" customWidth="1"/>
    <col min="14351" max="14351" width="6.42578125" customWidth="1"/>
    <col min="14587" max="14587" width="5.42578125" customWidth="1"/>
    <col min="14588" max="14588" width="36" customWidth="1"/>
    <col min="14589" max="14589" width="9.28515625" customWidth="1"/>
    <col min="14590" max="14590" width="8.85546875" customWidth="1"/>
    <col min="14591" max="14591" width="7.85546875" customWidth="1"/>
    <col min="14592" max="14592" width="8.5703125" customWidth="1"/>
    <col min="14593" max="14593" width="10.28515625" customWidth="1"/>
    <col min="14594" max="14594" width="12.140625" customWidth="1"/>
    <col min="14595" max="14595" width="9.85546875" customWidth="1"/>
    <col min="14596" max="14596" width="9.140625" customWidth="1"/>
    <col min="14597" max="14597" width="7" bestFit="1" customWidth="1"/>
    <col min="14598" max="14599" width="6.28515625" customWidth="1"/>
    <col min="14600" max="14600" width="6.42578125" customWidth="1"/>
    <col min="14601" max="14601" width="11" customWidth="1"/>
    <col min="14602" max="14602" width="1" customWidth="1"/>
    <col min="14603" max="14603" width="1.85546875" customWidth="1"/>
    <col min="14604" max="14604" width="1.5703125" customWidth="1"/>
    <col min="14605" max="14606" width="1.42578125" customWidth="1"/>
    <col min="14607" max="14607" width="6.42578125" customWidth="1"/>
    <col min="14843" max="14843" width="5.42578125" customWidth="1"/>
    <col min="14844" max="14844" width="36" customWidth="1"/>
    <col min="14845" max="14845" width="9.28515625" customWidth="1"/>
    <col min="14846" max="14846" width="8.85546875" customWidth="1"/>
    <col min="14847" max="14847" width="7.85546875" customWidth="1"/>
    <col min="14848" max="14848" width="8.5703125" customWidth="1"/>
    <col min="14849" max="14849" width="10.28515625" customWidth="1"/>
    <col min="14850" max="14850" width="12.140625" customWidth="1"/>
    <col min="14851" max="14851" width="9.85546875" customWidth="1"/>
    <col min="14852" max="14852" width="9.140625" customWidth="1"/>
    <col min="14853" max="14853" width="7" bestFit="1" customWidth="1"/>
    <col min="14854" max="14855" width="6.28515625" customWidth="1"/>
    <col min="14856" max="14856" width="6.42578125" customWidth="1"/>
    <col min="14857" max="14857" width="11" customWidth="1"/>
    <col min="14858" max="14858" width="1" customWidth="1"/>
    <col min="14859" max="14859" width="1.85546875" customWidth="1"/>
    <col min="14860" max="14860" width="1.5703125" customWidth="1"/>
    <col min="14861" max="14862" width="1.42578125" customWidth="1"/>
    <col min="14863" max="14863" width="6.42578125" customWidth="1"/>
    <col min="15099" max="15099" width="5.42578125" customWidth="1"/>
    <col min="15100" max="15100" width="36" customWidth="1"/>
    <col min="15101" max="15101" width="9.28515625" customWidth="1"/>
    <col min="15102" max="15102" width="8.85546875" customWidth="1"/>
    <col min="15103" max="15103" width="7.85546875" customWidth="1"/>
    <col min="15104" max="15104" width="8.5703125" customWidth="1"/>
    <col min="15105" max="15105" width="10.28515625" customWidth="1"/>
    <col min="15106" max="15106" width="12.140625" customWidth="1"/>
    <col min="15107" max="15107" width="9.85546875" customWidth="1"/>
    <col min="15108" max="15108" width="9.140625" customWidth="1"/>
    <col min="15109" max="15109" width="7" bestFit="1" customWidth="1"/>
    <col min="15110" max="15111" width="6.28515625" customWidth="1"/>
    <col min="15112" max="15112" width="6.42578125" customWidth="1"/>
    <col min="15113" max="15113" width="11" customWidth="1"/>
    <col min="15114" max="15114" width="1" customWidth="1"/>
    <col min="15115" max="15115" width="1.85546875" customWidth="1"/>
    <col min="15116" max="15116" width="1.5703125" customWidth="1"/>
    <col min="15117" max="15118" width="1.42578125" customWidth="1"/>
    <col min="15119" max="15119" width="6.42578125" customWidth="1"/>
    <col min="15355" max="15355" width="5.42578125" customWidth="1"/>
    <col min="15356" max="15356" width="36" customWidth="1"/>
    <col min="15357" max="15357" width="9.28515625" customWidth="1"/>
    <col min="15358" max="15358" width="8.85546875" customWidth="1"/>
    <col min="15359" max="15359" width="7.85546875" customWidth="1"/>
    <col min="15360" max="15360" width="8.5703125" customWidth="1"/>
    <col min="15361" max="15361" width="10.28515625" customWidth="1"/>
    <col min="15362" max="15362" width="12.140625" customWidth="1"/>
    <col min="15363" max="15363" width="9.85546875" customWidth="1"/>
    <col min="15364" max="15364" width="9.140625" customWidth="1"/>
    <col min="15365" max="15365" width="7" bestFit="1" customWidth="1"/>
    <col min="15366" max="15367" width="6.28515625" customWidth="1"/>
    <col min="15368" max="15368" width="6.42578125" customWidth="1"/>
    <col min="15369" max="15369" width="11" customWidth="1"/>
    <col min="15370" max="15370" width="1" customWidth="1"/>
    <col min="15371" max="15371" width="1.85546875" customWidth="1"/>
    <col min="15372" max="15372" width="1.5703125" customWidth="1"/>
    <col min="15373" max="15374" width="1.42578125" customWidth="1"/>
    <col min="15375" max="15375" width="6.42578125" customWidth="1"/>
    <col min="15611" max="15611" width="5.42578125" customWidth="1"/>
    <col min="15612" max="15612" width="36" customWidth="1"/>
    <col min="15613" max="15613" width="9.28515625" customWidth="1"/>
    <col min="15614" max="15614" width="8.85546875" customWidth="1"/>
    <col min="15615" max="15615" width="7.85546875" customWidth="1"/>
    <col min="15616" max="15616" width="8.5703125" customWidth="1"/>
    <col min="15617" max="15617" width="10.28515625" customWidth="1"/>
    <col min="15618" max="15618" width="12.140625" customWidth="1"/>
    <col min="15619" max="15619" width="9.85546875" customWidth="1"/>
    <col min="15620" max="15620" width="9.140625" customWidth="1"/>
    <col min="15621" max="15621" width="7" bestFit="1" customWidth="1"/>
    <col min="15622" max="15623" width="6.28515625" customWidth="1"/>
    <col min="15624" max="15624" width="6.42578125" customWidth="1"/>
    <col min="15625" max="15625" width="11" customWidth="1"/>
    <col min="15626" max="15626" width="1" customWidth="1"/>
    <col min="15627" max="15627" width="1.85546875" customWidth="1"/>
    <col min="15628" max="15628" width="1.5703125" customWidth="1"/>
    <col min="15629" max="15630" width="1.42578125" customWidth="1"/>
    <col min="15631" max="15631" width="6.42578125" customWidth="1"/>
    <col min="15867" max="15867" width="5.42578125" customWidth="1"/>
    <col min="15868" max="15868" width="36" customWidth="1"/>
    <col min="15869" max="15869" width="9.28515625" customWidth="1"/>
    <col min="15870" max="15870" width="8.85546875" customWidth="1"/>
    <col min="15871" max="15871" width="7.85546875" customWidth="1"/>
    <col min="15872" max="15872" width="8.5703125" customWidth="1"/>
    <col min="15873" max="15873" width="10.28515625" customWidth="1"/>
    <col min="15874" max="15874" width="12.140625" customWidth="1"/>
    <col min="15875" max="15875" width="9.85546875" customWidth="1"/>
    <col min="15876" max="15876" width="9.140625" customWidth="1"/>
    <col min="15877" max="15877" width="7" bestFit="1" customWidth="1"/>
    <col min="15878" max="15879" width="6.28515625" customWidth="1"/>
    <col min="15880" max="15880" width="6.42578125" customWidth="1"/>
    <col min="15881" max="15881" width="11" customWidth="1"/>
    <col min="15882" max="15882" width="1" customWidth="1"/>
    <col min="15883" max="15883" width="1.85546875" customWidth="1"/>
    <col min="15884" max="15884" width="1.5703125" customWidth="1"/>
    <col min="15885" max="15886" width="1.42578125" customWidth="1"/>
    <col min="15887" max="15887" width="6.42578125" customWidth="1"/>
    <col min="16123" max="16123" width="5.42578125" customWidth="1"/>
    <col min="16124" max="16124" width="36" customWidth="1"/>
    <col min="16125" max="16125" width="9.28515625" customWidth="1"/>
    <col min="16126" max="16126" width="8.85546875" customWidth="1"/>
    <col min="16127" max="16127" width="7.85546875" customWidth="1"/>
    <col min="16128" max="16128" width="8.5703125" customWidth="1"/>
    <col min="16129" max="16129" width="10.28515625" customWidth="1"/>
    <col min="16130" max="16130" width="12.140625" customWidth="1"/>
    <col min="16131" max="16131" width="9.85546875" customWidth="1"/>
    <col min="16132" max="16132" width="9.140625" customWidth="1"/>
    <col min="16133" max="16133" width="7" bestFit="1" customWidth="1"/>
    <col min="16134" max="16135" width="6.28515625" customWidth="1"/>
    <col min="16136" max="16136" width="6.42578125" customWidth="1"/>
    <col min="16137" max="16137" width="11" customWidth="1"/>
    <col min="16138" max="16138" width="1" customWidth="1"/>
    <col min="16139" max="16139" width="1.85546875" customWidth="1"/>
    <col min="16140" max="16140" width="1.5703125" customWidth="1"/>
    <col min="16141" max="16142" width="1.42578125" customWidth="1"/>
    <col min="16143" max="16143" width="6.42578125" customWidth="1"/>
  </cols>
  <sheetData>
    <row r="1" spans="1:18" s="1" customFormat="1" ht="15.75" x14ac:dyDescent="0.25">
      <c r="A1" s="74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2"/>
      <c r="Q1" s="13"/>
      <c r="R1" s="13"/>
    </row>
    <row r="2" spans="1:18" s="1" customFormat="1" ht="21" customHeight="1" x14ac:dyDescent="0.25">
      <c r="A2" s="75" t="s">
        <v>78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12"/>
      <c r="Q2" s="13"/>
      <c r="R2" s="13"/>
    </row>
    <row r="3" spans="1:18" ht="11.25" customHeight="1" x14ac:dyDescent="0.25">
      <c r="A3" s="76" t="s">
        <v>0</v>
      </c>
      <c r="B3" s="71" t="s">
        <v>1</v>
      </c>
      <c r="C3" s="77" t="s">
        <v>72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 t="s">
        <v>2</v>
      </c>
      <c r="P3" s="12"/>
      <c r="Q3" s="14"/>
      <c r="R3" s="14"/>
    </row>
    <row r="4" spans="1:18" ht="23.25" customHeight="1" x14ac:dyDescent="0.25">
      <c r="A4" s="76"/>
      <c r="B4" s="71"/>
      <c r="C4" s="82" t="s">
        <v>3</v>
      </c>
      <c r="D4" s="83"/>
      <c r="E4" s="73" t="s">
        <v>4</v>
      </c>
      <c r="F4" s="73"/>
      <c r="G4" s="73" t="s">
        <v>5</v>
      </c>
      <c r="H4" s="73"/>
      <c r="I4" s="73"/>
      <c r="J4" s="73"/>
      <c r="K4" s="73" t="s">
        <v>6</v>
      </c>
      <c r="L4" s="73"/>
      <c r="M4" s="73" t="s">
        <v>7</v>
      </c>
      <c r="N4" s="73"/>
      <c r="O4" s="80"/>
      <c r="P4" s="12"/>
      <c r="Q4" s="14"/>
      <c r="R4" s="14"/>
    </row>
    <row r="5" spans="1:18" ht="81" customHeight="1" x14ac:dyDescent="0.25">
      <c r="A5" s="76"/>
      <c r="B5" s="71"/>
      <c r="C5" s="15" t="s">
        <v>8</v>
      </c>
      <c r="D5" s="45" t="s">
        <v>9</v>
      </c>
      <c r="E5" s="16" t="s">
        <v>8</v>
      </c>
      <c r="F5" s="16" t="s">
        <v>9</v>
      </c>
      <c r="G5" s="16" t="s">
        <v>10</v>
      </c>
      <c r="H5" s="16" t="s">
        <v>79</v>
      </c>
      <c r="I5" s="16" t="s">
        <v>11</v>
      </c>
      <c r="J5" s="16" t="s">
        <v>12</v>
      </c>
      <c r="K5" s="16" t="s">
        <v>8</v>
      </c>
      <c r="L5" s="16" t="s">
        <v>9</v>
      </c>
      <c r="M5" s="16" t="s">
        <v>8</v>
      </c>
      <c r="N5" s="16" t="s">
        <v>9</v>
      </c>
      <c r="O5" s="81"/>
      <c r="P5" s="12"/>
      <c r="Q5" s="14"/>
      <c r="R5" s="14"/>
    </row>
    <row r="6" spans="1:18" s="2" customFormat="1" ht="20.25" customHeight="1" x14ac:dyDescent="0.15">
      <c r="A6" s="17">
        <v>1</v>
      </c>
      <c r="B6" s="18">
        <v>2</v>
      </c>
      <c r="C6" s="46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15</v>
      </c>
      <c r="P6" s="12"/>
      <c r="Q6" s="19"/>
      <c r="R6" s="19"/>
    </row>
    <row r="7" spans="1:18" s="9" customFormat="1" ht="63.75" customHeight="1" x14ac:dyDescent="0.3">
      <c r="A7" s="20" t="s">
        <v>59</v>
      </c>
      <c r="B7" s="21" t="s">
        <v>40</v>
      </c>
      <c r="C7" s="47">
        <f>E7+H7+K7+M7</f>
        <v>118885.1</v>
      </c>
      <c r="D7" s="47">
        <f>F7+J7+L7+N7</f>
        <v>123895.05</v>
      </c>
      <c r="E7" s="47"/>
      <c r="F7" s="47"/>
      <c r="G7" s="47">
        <f>G8</f>
        <v>117788.51</v>
      </c>
      <c r="H7" s="47">
        <f t="shared" ref="H7:N7" si="0">H8</f>
        <v>118885.1</v>
      </c>
      <c r="I7" s="47">
        <f t="shared" si="0"/>
        <v>123895.05</v>
      </c>
      <c r="J7" s="47">
        <f t="shared" si="0"/>
        <v>123895.05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9"/>
      <c r="P7" s="12"/>
      <c r="Q7" s="65">
        <f>J8+J10+J40</f>
        <v>126825.05</v>
      </c>
      <c r="R7" s="19"/>
    </row>
    <row r="8" spans="1:18" s="10" customFormat="1" ht="78" customHeight="1" x14ac:dyDescent="0.2">
      <c r="A8" s="22" t="s">
        <v>42</v>
      </c>
      <c r="B8" s="23" t="s">
        <v>43</v>
      </c>
      <c r="C8" s="47">
        <f t="shared" ref="C8:C55" si="1">E8+H8+K8+M8</f>
        <v>118885.1</v>
      </c>
      <c r="D8" s="47">
        <f t="shared" ref="D8:D55" si="2">F8+J8+L8+N8</f>
        <v>123895.05</v>
      </c>
      <c r="E8" s="50">
        <v>0</v>
      </c>
      <c r="F8" s="50">
        <v>0</v>
      </c>
      <c r="G8" s="50">
        <v>117788.51</v>
      </c>
      <c r="H8" s="50">
        <v>118885.1</v>
      </c>
      <c r="I8" s="50">
        <v>123895.05</v>
      </c>
      <c r="J8" s="50">
        <v>123895.05</v>
      </c>
      <c r="K8" s="50">
        <v>0</v>
      </c>
      <c r="L8" s="50">
        <v>0</v>
      </c>
      <c r="M8" s="50">
        <v>0</v>
      </c>
      <c r="N8" s="50">
        <v>0</v>
      </c>
      <c r="O8" s="55" t="s">
        <v>76</v>
      </c>
      <c r="P8" s="24" t="s">
        <v>41</v>
      </c>
      <c r="Q8" s="25">
        <f>J8*100/I8</f>
        <v>100</v>
      </c>
      <c r="R8" s="66">
        <f>I8+I10+I40</f>
        <v>126825.05</v>
      </c>
    </row>
    <row r="9" spans="1:18" s="11" customFormat="1" ht="72.75" customHeight="1" x14ac:dyDescent="0.15">
      <c r="A9" s="26" t="s">
        <v>60</v>
      </c>
      <c r="B9" s="27" t="s">
        <v>13</v>
      </c>
      <c r="C9" s="64">
        <f>E9+H9+K9+M9</f>
        <v>1000</v>
      </c>
      <c r="D9" s="47">
        <f t="shared" si="2"/>
        <v>1000</v>
      </c>
      <c r="E9" s="28"/>
      <c r="F9" s="28"/>
      <c r="G9" s="28">
        <f>G10+G13+G14+G16</f>
        <v>1000</v>
      </c>
      <c r="H9" s="28">
        <f t="shared" ref="H9:J9" si="3">H10+H13+H14+H16</f>
        <v>1000</v>
      </c>
      <c r="I9" s="28">
        <f t="shared" si="3"/>
        <v>1000</v>
      </c>
      <c r="J9" s="28">
        <f t="shared" si="3"/>
        <v>1000</v>
      </c>
      <c r="K9" s="28">
        <f t="shared" ref="K9:N9" si="4">K10+K13+K14+K16</f>
        <v>0</v>
      </c>
      <c r="L9" s="28">
        <f t="shared" si="4"/>
        <v>0</v>
      </c>
      <c r="M9" s="28">
        <f t="shared" si="4"/>
        <v>0</v>
      </c>
      <c r="N9" s="28">
        <f t="shared" si="4"/>
        <v>0</v>
      </c>
      <c r="O9" s="29"/>
      <c r="P9" s="12"/>
      <c r="Q9" s="19"/>
      <c r="R9" s="19"/>
    </row>
    <row r="10" spans="1:18" s="11" customFormat="1" ht="200.25" customHeight="1" x14ac:dyDescent="0.15">
      <c r="A10" s="22" t="s">
        <v>61</v>
      </c>
      <c r="B10" s="30" t="s">
        <v>14</v>
      </c>
      <c r="C10" s="47">
        <f t="shared" si="1"/>
        <v>530</v>
      </c>
      <c r="D10" s="47">
        <f t="shared" si="2"/>
        <v>530</v>
      </c>
      <c r="E10" s="31">
        <v>0</v>
      </c>
      <c r="F10" s="31">
        <v>0</v>
      </c>
      <c r="G10" s="31">
        <v>530</v>
      </c>
      <c r="H10" s="31">
        <v>530</v>
      </c>
      <c r="I10" s="31">
        <v>530</v>
      </c>
      <c r="J10" s="31">
        <v>530</v>
      </c>
      <c r="K10" s="31">
        <v>0</v>
      </c>
      <c r="L10" s="31">
        <v>0</v>
      </c>
      <c r="M10" s="31">
        <v>0</v>
      </c>
      <c r="N10" s="31">
        <v>0</v>
      </c>
      <c r="O10" s="32" t="s">
        <v>64</v>
      </c>
      <c r="P10" s="12" t="s">
        <v>34</v>
      </c>
      <c r="Q10" s="19"/>
      <c r="R10" s="19"/>
    </row>
    <row r="11" spans="1:18" s="11" customFormat="1" ht="12.75" hidden="1" customHeight="1" x14ac:dyDescent="0.15">
      <c r="A11" s="22"/>
      <c r="B11" s="30"/>
      <c r="C11" s="47">
        <f t="shared" si="1"/>
        <v>0</v>
      </c>
      <c r="D11" s="47">
        <f t="shared" si="2"/>
        <v>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12" t="s">
        <v>35</v>
      </c>
      <c r="Q11" s="19"/>
      <c r="R11" s="19"/>
    </row>
    <row r="12" spans="1:18" s="11" customFormat="1" ht="21" hidden="1" customHeight="1" x14ac:dyDescent="0.2">
      <c r="A12" s="22"/>
      <c r="B12" s="30"/>
      <c r="C12" s="47">
        <f t="shared" si="1"/>
        <v>0</v>
      </c>
      <c r="D12" s="47">
        <f t="shared" si="2"/>
        <v>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3"/>
      <c r="P12" s="34"/>
      <c r="Q12" s="35">
        <v>709</v>
      </c>
      <c r="R12" s="36" t="s">
        <v>15</v>
      </c>
    </row>
    <row r="13" spans="1:18" s="11" customFormat="1" ht="304.5" customHeight="1" x14ac:dyDescent="0.15">
      <c r="A13" s="22" t="s">
        <v>44</v>
      </c>
      <c r="B13" s="30" t="s">
        <v>45</v>
      </c>
      <c r="C13" s="47">
        <f t="shared" si="1"/>
        <v>270</v>
      </c>
      <c r="D13" s="47">
        <f t="shared" si="2"/>
        <v>270</v>
      </c>
      <c r="E13" s="31">
        <v>0</v>
      </c>
      <c r="F13" s="31">
        <v>0</v>
      </c>
      <c r="G13" s="31">
        <v>270</v>
      </c>
      <c r="H13" s="31">
        <v>270</v>
      </c>
      <c r="I13" s="31">
        <v>270</v>
      </c>
      <c r="J13" s="31">
        <v>270</v>
      </c>
      <c r="K13" s="31">
        <v>0</v>
      </c>
      <c r="L13" s="31">
        <v>0</v>
      </c>
      <c r="M13" s="31">
        <v>0</v>
      </c>
      <c r="N13" s="31">
        <v>0</v>
      </c>
      <c r="O13" s="56" t="s">
        <v>70</v>
      </c>
      <c r="P13" s="12" t="s">
        <v>36</v>
      </c>
      <c r="Q13" s="19"/>
      <c r="R13" s="19"/>
    </row>
    <row r="14" spans="1:18" s="11" customFormat="1" ht="165" customHeight="1" x14ac:dyDescent="0.15">
      <c r="A14" s="22" t="s">
        <v>46</v>
      </c>
      <c r="B14" s="30" t="s">
        <v>47</v>
      </c>
      <c r="C14" s="47">
        <f t="shared" si="1"/>
        <v>200</v>
      </c>
      <c r="D14" s="47">
        <f t="shared" si="2"/>
        <v>200</v>
      </c>
      <c r="E14" s="31">
        <v>0</v>
      </c>
      <c r="F14" s="31">
        <v>0</v>
      </c>
      <c r="G14" s="31">
        <v>200</v>
      </c>
      <c r="H14" s="31">
        <v>200</v>
      </c>
      <c r="I14" s="31">
        <v>200</v>
      </c>
      <c r="J14" s="31">
        <v>200</v>
      </c>
      <c r="K14" s="31">
        <v>0</v>
      </c>
      <c r="L14" s="31">
        <v>0</v>
      </c>
      <c r="M14" s="31">
        <v>0</v>
      </c>
      <c r="N14" s="31">
        <v>0</v>
      </c>
      <c r="O14" s="70" t="s">
        <v>74</v>
      </c>
      <c r="P14" s="37" t="s">
        <v>39</v>
      </c>
      <c r="Q14" s="19">
        <f>J14*100/I14</f>
        <v>100</v>
      </c>
      <c r="R14" s="19"/>
    </row>
    <row r="15" spans="1:18" s="11" customFormat="1" ht="48" hidden="1" customHeight="1" x14ac:dyDescent="0.15">
      <c r="A15" s="22"/>
      <c r="B15" s="30"/>
      <c r="C15" s="47">
        <f t="shared" si="1"/>
        <v>0</v>
      </c>
      <c r="D15" s="47">
        <f t="shared" si="2"/>
        <v>0</v>
      </c>
      <c r="E15" s="31"/>
      <c r="F15" s="31"/>
      <c r="G15" s="31"/>
      <c r="H15" s="31"/>
      <c r="I15" s="31"/>
      <c r="J15" s="38"/>
      <c r="K15" s="31"/>
      <c r="L15" s="31"/>
      <c r="M15" s="31"/>
      <c r="N15" s="31"/>
      <c r="O15" s="33"/>
      <c r="P15" s="12"/>
      <c r="Q15" s="19"/>
      <c r="R15" s="19"/>
    </row>
    <row r="16" spans="1:18" s="11" customFormat="1" ht="169.5" customHeight="1" x14ac:dyDescent="0.15">
      <c r="A16" s="22" t="s">
        <v>48</v>
      </c>
      <c r="B16" s="30" t="s">
        <v>49</v>
      </c>
      <c r="C16" s="47">
        <f t="shared" si="1"/>
        <v>0</v>
      </c>
      <c r="D16" s="47">
        <f t="shared" si="2"/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68" t="s">
        <v>71</v>
      </c>
      <c r="P16" s="12" t="s">
        <v>37</v>
      </c>
      <c r="Q16" s="19"/>
      <c r="R16" s="19"/>
    </row>
    <row r="17" spans="1:18" s="2" customFormat="1" ht="45" hidden="1" customHeight="1" x14ac:dyDescent="0.15">
      <c r="A17" s="22"/>
      <c r="B17" s="30"/>
      <c r="C17" s="47">
        <f t="shared" si="1"/>
        <v>0</v>
      </c>
      <c r="D17" s="47">
        <f t="shared" si="2"/>
        <v>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3"/>
      <c r="P17" s="12"/>
      <c r="Q17" s="19"/>
      <c r="R17" s="19"/>
    </row>
    <row r="18" spans="1:18" s="2" customFormat="1" ht="36" hidden="1" customHeight="1" x14ac:dyDescent="0.15">
      <c r="A18" s="22" t="s">
        <v>46</v>
      </c>
      <c r="B18" s="30" t="s">
        <v>47</v>
      </c>
      <c r="C18" s="47">
        <f t="shared" si="1"/>
        <v>0</v>
      </c>
      <c r="D18" s="47">
        <f t="shared" si="2"/>
        <v>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3"/>
      <c r="P18" s="12"/>
      <c r="Q18" s="19"/>
      <c r="R18" s="19"/>
    </row>
    <row r="19" spans="1:18" s="2" customFormat="1" ht="45" hidden="1" customHeight="1" x14ac:dyDescent="0.15">
      <c r="A19" s="22"/>
      <c r="B19" s="30"/>
      <c r="C19" s="47">
        <f t="shared" si="1"/>
        <v>0</v>
      </c>
      <c r="D19" s="47">
        <f t="shared" si="2"/>
        <v>0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3"/>
      <c r="P19" s="12" t="s">
        <v>36</v>
      </c>
      <c r="Q19" s="19"/>
      <c r="R19" s="19"/>
    </row>
    <row r="20" spans="1:18" s="2" customFormat="1" ht="46.5" hidden="1" customHeight="1" x14ac:dyDescent="0.15">
      <c r="A20" s="22"/>
      <c r="B20" s="30"/>
      <c r="C20" s="47">
        <f t="shared" si="1"/>
        <v>0</v>
      </c>
      <c r="D20" s="47">
        <f t="shared" si="2"/>
        <v>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3"/>
      <c r="P20" s="12"/>
      <c r="Q20" s="19"/>
      <c r="R20" s="19"/>
    </row>
    <row r="21" spans="1:18" s="2" customFormat="1" ht="67.5" hidden="1" customHeight="1" x14ac:dyDescent="0.15">
      <c r="A21" s="22" t="s">
        <v>48</v>
      </c>
      <c r="B21" s="30" t="s">
        <v>49</v>
      </c>
      <c r="C21" s="47">
        <f t="shared" si="1"/>
        <v>0</v>
      </c>
      <c r="D21" s="47">
        <f t="shared" si="2"/>
        <v>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3"/>
      <c r="P21" s="12"/>
      <c r="Q21" s="19"/>
      <c r="R21" s="19"/>
    </row>
    <row r="22" spans="1:18" s="2" customFormat="1" ht="25.5" hidden="1" customHeight="1" x14ac:dyDescent="0.15">
      <c r="A22" s="22"/>
      <c r="B22" s="30"/>
      <c r="C22" s="47">
        <f t="shared" si="1"/>
        <v>0</v>
      </c>
      <c r="D22" s="47">
        <f t="shared" si="2"/>
        <v>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3"/>
      <c r="P22" s="12"/>
      <c r="Q22" s="19"/>
      <c r="R22" s="19"/>
    </row>
    <row r="23" spans="1:18" s="2" customFormat="1" ht="48" hidden="1" customHeight="1" x14ac:dyDescent="0.15">
      <c r="A23" s="22"/>
      <c r="B23" s="30"/>
      <c r="C23" s="47">
        <f t="shared" si="1"/>
        <v>0</v>
      </c>
      <c r="D23" s="47">
        <f t="shared" si="2"/>
        <v>0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3"/>
      <c r="P23" s="12"/>
      <c r="Q23" s="19"/>
      <c r="R23" s="19"/>
    </row>
    <row r="24" spans="1:18" s="2" customFormat="1" ht="138" hidden="1" customHeight="1" x14ac:dyDescent="0.15">
      <c r="A24" s="22"/>
      <c r="B24" s="30"/>
      <c r="C24" s="47">
        <f t="shared" si="1"/>
        <v>0</v>
      </c>
      <c r="D24" s="47">
        <f t="shared" si="2"/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3"/>
      <c r="P24" s="12"/>
      <c r="Q24" s="19"/>
      <c r="R24" s="19"/>
    </row>
    <row r="25" spans="1:18" s="2" customFormat="1" ht="69.75" hidden="1" customHeight="1" x14ac:dyDescent="0.15">
      <c r="A25" s="22"/>
      <c r="B25" s="30"/>
      <c r="C25" s="47">
        <f t="shared" si="1"/>
        <v>0</v>
      </c>
      <c r="D25" s="47">
        <f t="shared" si="2"/>
        <v>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3"/>
      <c r="P25" s="12"/>
      <c r="Q25" s="19"/>
      <c r="R25" s="19"/>
    </row>
    <row r="26" spans="1:18" s="2" customFormat="1" ht="56.25" hidden="1" customHeight="1" x14ac:dyDescent="0.15">
      <c r="A26" s="26"/>
      <c r="B26" s="27"/>
      <c r="C26" s="47">
        <f t="shared" si="1"/>
        <v>0</v>
      </c>
      <c r="D26" s="47">
        <f t="shared" si="2"/>
        <v>0</v>
      </c>
      <c r="E26" s="28"/>
      <c r="F26" s="28"/>
      <c r="G26" s="31"/>
      <c r="H26" s="28"/>
      <c r="I26" s="28"/>
      <c r="J26" s="28"/>
      <c r="K26" s="28"/>
      <c r="L26" s="28"/>
      <c r="M26" s="28"/>
      <c r="N26" s="28"/>
      <c r="O26" s="39"/>
      <c r="P26" s="12"/>
      <c r="Q26" s="19"/>
      <c r="R26" s="19"/>
    </row>
    <row r="27" spans="1:18" s="2" customFormat="1" ht="58.5" hidden="1" customHeight="1" x14ac:dyDescent="0.15">
      <c r="A27" s="22"/>
      <c r="B27" s="30"/>
      <c r="C27" s="47">
        <f t="shared" si="1"/>
        <v>0</v>
      </c>
      <c r="D27" s="47">
        <f t="shared" si="2"/>
        <v>0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3"/>
      <c r="P27" s="12"/>
      <c r="Q27" s="19"/>
      <c r="R27" s="19"/>
    </row>
    <row r="28" spans="1:18" s="2" customFormat="1" ht="48" hidden="1" customHeight="1" x14ac:dyDescent="0.15">
      <c r="A28" s="22"/>
      <c r="B28" s="30"/>
      <c r="C28" s="47">
        <f t="shared" si="1"/>
        <v>0</v>
      </c>
      <c r="D28" s="47">
        <f t="shared" si="2"/>
        <v>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3"/>
      <c r="P28" s="8"/>
      <c r="Q28" s="19"/>
      <c r="R28" s="19"/>
    </row>
    <row r="29" spans="1:18" s="2" customFormat="1" ht="46.5" hidden="1" customHeight="1" x14ac:dyDescent="0.15">
      <c r="A29" s="22"/>
      <c r="B29" s="30"/>
      <c r="C29" s="47">
        <f t="shared" si="1"/>
        <v>0</v>
      </c>
      <c r="D29" s="47">
        <f t="shared" si="2"/>
        <v>0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3"/>
      <c r="P29" s="12"/>
      <c r="Q29" s="19"/>
      <c r="R29" s="19"/>
    </row>
    <row r="30" spans="1:18" s="2" customFormat="1" ht="57" hidden="1" customHeight="1" x14ac:dyDescent="0.15">
      <c r="A30" s="22"/>
      <c r="B30" s="30"/>
      <c r="C30" s="47">
        <f t="shared" si="1"/>
        <v>0</v>
      </c>
      <c r="D30" s="47">
        <f t="shared" si="2"/>
        <v>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3"/>
      <c r="P30" s="12"/>
      <c r="Q30" s="19"/>
      <c r="R30" s="19"/>
    </row>
    <row r="31" spans="1:18" s="2" customFormat="1" ht="44.25" hidden="1" customHeight="1" x14ac:dyDescent="0.15">
      <c r="A31" s="26"/>
      <c r="B31" s="27"/>
      <c r="C31" s="47">
        <f t="shared" si="1"/>
        <v>0</v>
      </c>
      <c r="D31" s="47">
        <f t="shared" si="2"/>
        <v>0</v>
      </c>
      <c r="E31" s="28"/>
      <c r="F31" s="28"/>
      <c r="G31" s="31"/>
      <c r="H31" s="28"/>
      <c r="I31" s="28"/>
      <c r="J31" s="28"/>
      <c r="K31" s="28"/>
      <c r="L31" s="28"/>
      <c r="M31" s="28"/>
      <c r="N31" s="28"/>
      <c r="O31" s="39"/>
      <c r="P31" s="12"/>
      <c r="Q31" s="19"/>
      <c r="R31" s="19"/>
    </row>
    <row r="32" spans="1:18" s="2" customFormat="1" ht="79.5" hidden="1" customHeight="1" x14ac:dyDescent="0.15">
      <c r="A32" s="22"/>
      <c r="B32" s="30"/>
      <c r="C32" s="47">
        <f t="shared" si="1"/>
        <v>0</v>
      </c>
      <c r="D32" s="47">
        <f t="shared" si="2"/>
        <v>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3"/>
      <c r="P32" s="12"/>
      <c r="Q32" s="19"/>
      <c r="R32" s="19"/>
    </row>
    <row r="33" spans="1:18" s="2" customFormat="1" ht="126" customHeight="1" x14ac:dyDescent="0.15">
      <c r="A33" s="22" t="s">
        <v>50</v>
      </c>
      <c r="B33" s="27" t="s">
        <v>51</v>
      </c>
      <c r="C33" s="47">
        <f t="shared" si="1"/>
        <v>3398.5</v>
      </c>
      <c r="D33" s="47">
        <f t="shared" si="2"/>
        <v>3398.5</v>
      </c>
      <c r="E33" s="31">
        <v>0</v>
      </c>
      <c r="F33" s="31">
        <v>0</v>
      </c>
      <c r="G33" s="31">
        <f>G34</f>
        <v>2696.5</v>
      </c>
      <c r="H33" s="31">
        <f t="shared" ref="H33:N33" si="5">H34</f>
        <v>2696.5</v>
      </c>
      <c r="I33" s="31">
        <f t="shared" si="5"/>
        <v>2696.5</v>
      </c>
      <c r="J33" s="31">
        <f t="shared" si="5"/>
        <v>2696.5</v>
      </c>
      <c r="K33" s="31">
        <f t="shared" si="5"/>
        <v>702</v>
      </c>
      <c r="L33" s="31">
        <f t="shared" si="5"/>
        <v>702</v>
      </c>
      <c r="M33" s="31">
        <f t="shared" si="5"/>
        <v>0</v>
      </c>
      <c r="N33" s="31">
        <f t="shared" si="5"/>
        <v>0</v>
      </c>
      <c r="O33" s="40"/>
      <c r="P33" s="12"/>
      <c r="Q33" s="19"/>
      <c r="R33" s="19"/>
    </row>
    <row r="34" spans="1:18" s="63" customFormat="1" ht="301.5" customHeight="1" x14ac:dyDescent="0.25">
      <c r="A34" s="57" t="s">
        <v>62</v>
      </c>
      <c r="B34" s="57" t="s">
        <v>52</v>
      </c>
      <c r="C34" s="58">
        <f t="shared" si="1"/>
        <v>3398.5</v>
      </c>
      <c r="D34" s="58">
        <f t="shared" si="2"/>
        <v>3398.5</v>
      </c>
      <c r="E34" s="59">
        <v>0</v>
      </c>
      <c r="F34" s="59">
        <v>0</v>
      </c>
      <c r="G34" s="59">
        <v>2696.5</v>
      </c>
      <c r="H34" s="59">
        <v>2696.5</v>
      </c>
      <c r="I34" s="59">
        <v>2696.5</v>
      </c>
      <c r="J34" s="59">
        <v>2696.5</v>
      </c>
      <c r="K34" s="59">
        <v>702</v>
      </c>
      <c r="L34" s="59">
        <v>702</v>
      </c>
      <c r="M34" s="59">
        <v>0</v>
      </c>
      <c r="N34" s="59">
        <v>0</v>
      </c>
      <c r="O34" s="60" t="s">
        <v>73</v>
      </c>
      <c r="P34" s="61"/>
      <c r="Q34" s="67">
        <f>J34*100/I34</f>
        <v>100</v>
      </c>
      <c r="R34" s="62"/>
    </row>
    <row r="35" spans="1:18" s="2" customFormat="1" ht="172.5" customHeight="1" x14ac:dyDescent="0.15">
      <c r="A35" s="26" t="s">
        <v>58</v>
      </c>
      <c r="B35" s="27" t="s">
        <v>53</v>
      </c>
      <c r="C35" s="64">
        <f>E35+H35+K35+M35</f>
        <v>2900</v>
      </c>
      <c r="D35" s="64">
        <f>F35+J35+L35+N35</f>
        <v>2900</v>
      </c>
      <c r="E35" s="28">
        <v>0</v>
      </c>
      <c r="F35" s="28">
        <v>0</v>
      </c>
      <c r="G35" s="28">
        <f>G40+G41</f>
        <v>2900</v>
      </c>
      <c r="H35" s="28">
        <f t="shared" ref="H35:I35" si="6">H40+H41</f>
        <v>2900</v>
      </c>
      <c r="I35" s="28">
        <f t="shared" si="6"/>
        <v>2900</v>
      </c>
      <c r="J35" s="28">
        <f>J40+J41</f>
        <v>2900</v>
      </c>
      <c r="K35" s="28">
        <f>K40+K41</f>
        <v>0</v>
      </c>
      <c r="L35" s="28">
        <f>L40+L41</f>
        <v>0</v>
      </c>
      <c r="M35" s="28">
        <f>M40+M41</f>
        <v>0</v>
      </c>
      <c r="N35" s="28">
        <f>N40+N41</f>
        <v>0</v>
      </c>
      <c r="O35" s="32" t="s">
        <v>69</v>
      </c>
      <c r="P35" s="12"/>
      <c r="Q35" s="19"/>
      <c r="R35" s="19"/>
    </row>
    <row r="36" spans="1:18" s="2" customFormat="1" ht="126" hidden="1" customHeight="1" x14ac:dyDescent="0.15">
      <c r="A36" s="22" t="s">
        <v>16</v>
      </c>
      <c r="B36" s="30" t="s">
        <v>17</v>
      </c>
      <c r="C36" s="47">
        <f t="shared" si="1"/>
        <v>0</v>
      </c>
      <c r="D36" s="47">
        <f t="shared" si="2"/>
        <v>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3" t="s">
        <v>65</v>
      </c>
      <c r="P36" s="12"/>
      <c r="Q36" s="19"/>
      <c r="R36" s="19"/>
    </row>
    <row r="37" spans="1:18" s="2" customFormat="1" ht="81" hidden="1" customHeight="1" x14ac:dyDescent="0.15">
      <c r="A37" s="22" t="s">
        <v>18</v>
      </c>
      <c r="B37" s="30" t="s">
        <v>19</v>
      </c>
      <c r="C37" s="47">
        <f t="shared" si="1"/>
        <v>0</v>
      </c>
      <c r="D37" s="47">
        <f t="shared" si="2"/>
        <v>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3" t="s">
        <v>66</v>
      </c>
      <c r="P37" s="12"/>
      <c r="Q37" s="19"/>
      <c r="R37" s="19"/>
    </row>
    <row r="38" spans="1:18" s="2" customFormat="1" ht="91.5" hidden="1" customHeight="1" x14ac:dyDescent="0.15">
      <c r="A38" s="22" t="s">
        <v>20</v>
      </c>
      <c r="B38" s="30" t="s">
        <v>21</v>
      </c>
      <c r="C38" s="47">
        <f t="shared" si="1"/>
        <v>0</v>
      </c>
      <c r="D38" s="47">
        <f t="shared" si="2"/>
        <v>0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3" t="s">
        <v>67</v>
      </c>
      <c r="P38" s="12"/>
      <c r="Q38" s="19"/>
      <c r="R38" s="19"/>
    </row>
    <row r="39" spans="1:18" s="2" customFormat="1" ht="1.5" hidden="1" customHeight="1" x14ac:dyDescent="0.15">
      <c r="A39" s="22" t="s">
        <v>22</v>
      </c>
      <c r="B39" s="30" t="s">
        <v>23</v>
      </c>
      <c r="C39" s="47">
        <f t="shared" si="1"/>
        <v>0</v>
      </c>
      <c r="D39" s="47">
        <f t="shared" si="2"/>
        <v>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3" t="s">
        <v>68</v>
      </c>
      <c r="P39" s="12"/>
      <c r="Q39" s="19"/>
      <c r="R39" s="19"/>
    </row>
    <row r="40" spans="1:18" s="2" customFormat="1" ht="79.5" customHeight="1" x14ac:dyDescent="0.15">
      <c r="A40" s="22" t="s">
        <v>54</v>
      </c>
      <c r="B40" s="30" t="s">
        <v>55</v>
      </c>
      <c r="C40" s="47">
        <f t="shared" si="1"/>
        <v>2400</v>
      </c>
      <c r="D40" s="47">
        <f t="shared" si="2"/>
        <v>2400</v>
      </c>
      <c r="E40" s="31">
        <v>0</v>
      </c>
      <c r="F40" s="31">
        <v>0</v>
      </c>
      <c r="G40" s="31">
        <v>2400</v>
      </c>
      <c r="H40" s="31">
        <v>2400</v>
      </c>
      <c r="I40" s="31">
        <v>2400</v>
      </c>
      <c r="J40" s="31">
        <v>2400</v>
      </c>
      <c r="K40" s="31">
        <v>0</v>
      </c>
      <c r="L40" s="31">
        <v>0</v>
      </c>
      <c r="M40" s="31">
        <v>0</v>
      </c>
      <c r="N40" s="31">
        <v>0</v>
      </c>
      <c r="O40" s="40" t="s">
        <v>75</v>
      </c>
      <c r="P40" s="12"/>
      <c r="Q40" s="19"/>
      <c r="R40" s="19"/>
    </row>
    <row r="41" spans="1:18" s="2" customFormat="1" ht="234" customHeight="1" x14ac:dyDescent="0.15">
      <c r="A41" s="71" t="s">
        <v>56</v>
      </c>
      <c r="B41" s="72" t="s">
        <v>57</v>
      </c>
      <c r="C41" s="47">
        <f t="shared" si="1"/>
        <v>500</v>
      </c>
      <c r="D41" s="47">
        <f t="shared" si="2"/>
        <v>500</v>
      </c>
      <c r="E41" s="31">
        <v>0</v>
      </c>
      <c r="F41" s="31">
        <v>0</v>
      </c>
      <c r="G41" s="31">
        <v>500</v>
      </c>
      <c r="H41" s="31">
        <v>500</v>
      </c>
      <c r="I41" s="31">
        <v>500</v>
      </c>
      <c r="J41" s="41">
        <v>500</v>
      </c>
      <c r="K41" s="31">
        <v>0</v>
      </c>
      <c r="L41" s="31">
        <v>0</v>
      </c>
      <c r="M41" s="31">
        <v>0</v>
      </c>
      <c r="N41" s="31">
        <v>0</v>
      </c>
      <c r="O41" s="69" t="s">
        <v>77</v>
      </c>
      <c r="P41" s="12" t="s">
        <v>38</v>
      </c>
      <c r="Q41" s="19"/>
      <c r="R41" s="19"/>
    </row>
    <row r="42" spans="1:18" s="2" customFormat="1" ht="46.5" hidden="1" customHeight="1" x14ac:dyDescent="0.15">
      <c r="A42" s="71"/>
      <c r="B42" s="72"/>
      <c r="C42" s="47">
        <f t="shared" si="1"/>
        <v>0</v>
      </c>
      <c r="D42" s="47">
        <f t="shared" si="2"/>
        <v>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2"/>
      <c r="P42" s="12"/>
      <c r="Q42" s="19"/>
      <c r="R42" s="19"/>
    </row>
    <row r="43" spans="1:18" s="2" customFormat="1" ht="69" hidden="1" customHeight="1" x14ac:dyDescent="0.15">
      <c r="A43" s="71"/>
      <c r="B43" s="72"/>
      <c r="C43" s="47">
        <f t="shared" si="1"/>
        <v>0</v>
      </c>
      <c r="D43" s="47">
        <f t="shared" si="2"/>
        <v>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2"/>
      <c r="P43" s="12"/>
      <c r="Q43" s="19"/>
      <c r="R43" s="19"/>
    </row>
    <row r="44" spans="1:18" s="2" customFormat="1" ht="24.75" hidden="1" customHeight="1" x14ac:dyDescent="0.15">
      <c r="A44" s="71"/>
      <c r="B44" s="72"/>
      <c r="C44" s="47">
        <f t="shared" si="1"/>
        <v>0</v>
      </c>
      <c r="D44" s="47">
        <f t="shared" si="2"/>
        <v>0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2"/>
      <c r="P44" s="12"/>
      <c r="Q44" s="19"/>
      <c r="R44" s="19"/>
    </row>
    <row r="45" spans="1:18" s="2" customFormat="1" ht="12.75" hidden="1" customHeight="1" x14ac:dyDescent="0.15">
      <c r="A45" s="22"/>
      <c r="B45" s="30"/>
      <c r="C45" s="47">
        <f t="shared" si="1"/>
        <v>0</v>
      </c>
      <c r="D45" s="47">
        <f t="shared" si="2"/>
        <v>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42"/>
      <c r="P45" s="12"/>
      <c r="Q45" s="19"/>
      <c r="R45" s="19"/>
    </row>
    <row r="46" spans="1:18" s="2" customFormat="1" ht="36" hidden="1" customHeight="1" x14ac:dyDescent="0.15">
      <c r="A46" s="22"/>
      <c r="B46" s="30"/>
      <c r="C46" s="47">
        <f t="shared" si="1"/>
        <v>0</v>
      </c>
      <c r="D46" s="47">
        <f t="shared" si="2"/>
        <v>0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42"/>
      <c r="P46" s="12"/>
      <c r="Q46" s="19"/>
      <c r="R46" s="19"/>
    </row>
    <row r="47" spans="1:18" s="2" customFormat="1" ht="92.25" hidden="1" customHeight="1" x14ac:dyDescent="0.15">
      <c r="A47" s="22" t="s">
        <v>56</v>
      </c>
      <c r="B47" s="30" t="s">
        <v>57</v>
      </c>
      <c r="C47" s="47">
        <f t="shared" si="1"/>
        <v>0</v>
      </c>
      <c r="D47" s="47">
        <f t="shared" si="2"/>
        <v>0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42"/>
      <c r="P47" s="12"/>
      <c r="Q47" s="19"/>
      <c r="R47" s="19"/>
    </row>
    <row r="48" spans="1:18" s="2" customFormat="1" ht="70.5" hidden="1" customHeight="1" x14ac:dyDescent="0.15">
      <c r="A48" s="22"/>
      <c r="B48" s="30"/>
      <c r="C48" s="47">
        <f t="shared" si="1"/>
        <v>0</v>
      </c>
      <c r="D48" s="47">
        <f t="shared" si="2"/>
        <v>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42"/>
      <c r="P48" s="12"/>
      <c r="Q48" s="19"/>
      <c r="R48" s="19"/>
    </row>
    <row r="49" spans="1:18" s="2" customFormat="1" ht="47.25" hidden="1" customHeight="1" x14ac:dyDescent="0.15">
      <c r="A49" s="22"/>
      <c r="B49" s="30"/>
      <c r="C49" s="47">
        <f t="shared" si="1"/>
        <v>0</v>
      </c>
      <c r="D49" s="47">
        <f t="shared" si="2"/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42"/>
      <c r="P49" s="12"/>
      <c r="Q49" s="19"/>
      <c r="R49" s="19"/>
    </row>
    <row r="50" spans="1:18" s="2" customFormat="1" ht="93" hidden="1" customHeight="1" x14ac:dyDescent="0.15">
      <c r="A50" s="22"/>
      <c r="B50" s="30"/>
      <c r="C50" s="47">
        <f t="shared" si="1"/>
        <v>0</v>
      </c>
      <c r="D50" s="47">
        <f t="shared" si="2"/>
        <v>0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42"/>
      <c r="P50" s="12"/>
      <c r="Q50" s="19"/>
      <c r="R50" s="19"/>
    </row>
    <row r="51" spans="1:18" s="2" customFormat="1" ht="103.5" hidden="1" customHeight="1" x14ac:dyDescent="0.15">
      <c r="A51" s="22" t="s">
        <v>24</v>
      </c>
      <c r="B51" s="30" t="s">
        <v>25</v>
      </c>
      <c r="C51" s="47">
        <f t="shared" si="1"/>
        <v>0</v>
      </c>
      <c r="D51" s="47">
        <f t="shared" si="2"/>
        <v>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42"/>
      <c r="P51" s="12"/>
      <c r="Q51" s="19"/>
      <c r="R51" s="19"/>
    </row>
    <row r="52" spans="1:18" s="2" customFormat="1" ht="102.75" hidden="1" customHeight="1" x14ac:dyDescent="0.15">
      <c r="A52" s="22" t="s">
        <v>26</v>
      </c>
      <c r="B52" s="30" t="s">
        <v>27</v>
      </c>
      <c r="C52" s="47">
        <f t="shared" si="1"/>
        <v>0</v>
      </c>
      <c r="D52" s="47">
        <f t="shared" si="2"/>
        <v>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42"/>
      <c r="P52" s="12"/>
      <c r="Q52" s="19"/>
      <c r="R52" s="19"/>
    </row>
    <row r="53" spans="1:18" s="2" customFormat="1" ht="36" hidden="1" customHeight="1" x14ac:dyDescent="0.15">
      <c r="A53" s="22" t="s">
        <v>28</v>
      </c>
      <c r="B53" s="30" t="s">
        <v>29</v>
      </c>
      <c r="C53" s="47">
        <f t="shared" si="1"/>
        <v>0</v>
      </c>
      <c r="D53" s="47">
        <f t="shared" si="2"/>
        <v>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42"/>
      <c r="P53" s="12"/>
      <c r="Q53" s="19"/>
      <c r="R53" s="19"/>
    </row>
    <row r="54" spans="1:18" s="2" customFormat="1" ht="47.25" hidden="1" customHeight="1" x14ac:dyDescent="0.15">
      <c r="A54" s="22" t="s">
        <v>30</v>
      </c>
      <c r="B54" s="30" t="s">
        <v>31</v>
      </c>
      <c r="C54" s="47">
        <f t="shared" si="1"/>
        <v>0</v>
      </c>
      <c r="D54" s="47">
        <f t="shared" si="2"/>
        <v>0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42"/>
      <c r="P54" s="12"/>
      <c r="Q54" s="19"/>
      <c r="R54" s="19"/>
    </row>
    <row r="55" spans="1:18" s="2" customFormat="1" ht="57.75" hidden="1" customHeight="1" x14ac:dyDescent="0.15">
      <c r="A55" s="22" t="s">
        <v>32</v>
      </c>
      <c r="B55" s="30" t="s">
        <v>33</v>
      </c>
      <c r="C55" s="47">
        <f t="shared" si="1"/>
        <v>0</v>
      </c>
      <c r="D55" s="47">
        <f t="shared" si="2"/>
        <v>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42"/>
      <c r="P55" s="12"/>
      <c r="Q55" s="19"/>
      <c r="R55" s="19"/>
    </row>
    <row r="56" spans="1:18" ht="15" customHeight="1" x14ac:dyDescent="0.25">
      <c r="A56" s="22"/>
      <c r="B56" s="43"/>
      <c r="C56" s="44">
        <f t="shared" ref="C56:N56" si="7">C7+C9+C33+C35</f>
        <v>126183.6</v>
      </c>
      <c r="D56" s="44">
        <f t="shared" si="7"/>
        <v>131193.54999999999</v>
      </c>
      <c r="E56" s="44">
        <f t="shared" si="7"/>
        <v>0</v>
      </c>
      <c r="F56" s="44">
        <f t="shared" si="7"/>
        <v>0</v>
      </c>
      <c r="G56" s="44">
        <f t="shared" si="7"/>
        <v>124385.01</v>
      </c>
      <c r="H56" s="44">
        <f t="shared" si="7"/>
        <v>125481.60000000001</v>
      </c>
      <c r="I56" s="44">
        <f t="shared" si="7"/>
        <v>130491.55</v>
      </c>
      <c r="J56" s="44">
        <f t="shared" si="7"/>
        <v>130491.55</v>
      </c>
      <c r="K56" s="44">
        <f t="shared" si="7"/>
        <v>702</v>
      </c>
      <c r="L56" s="44">
        <f t="shared" si="7"/>
        <v>702</v>
      </c>
      <c r="M56" s="44">
        <f t="shared" si="7"/>
        <v>0</v>
      </c>
      <c r="N56" s="44">
        <f t="shared" si="7"/>
        <v>0</v>
      </c>
      <c r="O56" s="45"/>
      <c r="P56" s="12"/>
      <c r="Q56" s="14"/>
      <c r="R56" s="14"/>
    </row>
    <row r="57" spans="1:18" ht="30" customHeight="1" x14ac:dyDescent="0.25">
      <c r="A57" s="3"/>
      <c r="B57" s="4"/>
      <c r="D57" s="48">
        <f>D56*100/C56</f>
        <v>103.97036540406199</v>
      </c>
    </row>
    <row r="58" spans="1:18" x14ac:dyDescent="0.25">
      <c r="D58" s="48">
        <f>D56-K56</f>
        <v>130491.54999999999</v>
      </c>
    </row>
  </sheetData>
  <mergeCells count="13">
    <mergeCell ref="A41:A44"/>
    <mergeCell ref="B41:B44"/>
    <mergeCell ref="M4:N4"/>
    <mergeCell ref="A1:O1"/>
    <mergeCell ref="A2:O2"/>
    <mergeCell ref="A3:A5"/>
    <mergeCell ref="B3:B5"/>
    <mergeCell ref="C3:N3"/>
    <mergeCell ref="O3:O5"/>
    <mergeCell ref="C4:D4"/>
    <mergeCell ref="E4:F4"/>
    <mergeCell ref="G4:J4"/>
    <mergeCell ref="K4:L4"/>
  </mergeCells>
  <pageMargins left="0.31496062992125984" right="0.31496062992125984" top="0.74803149606299213" bottom="0.74803149606299213" header="0.31496062992125984" footer="0.31496062992125984"/>
  <pageSetup paperSize="9" scale="7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2023-02-08T06:01:10Z</dcterms:modified>
</cp:coreProperties>
</file>