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es03-pc\Обменник\ТАРИФНАЯ\ТАРИФНАЯ 2023\Заседание №14\Материалы на сайт\"/>
    </mc:Choice>
  </mc:AlternateContent>
  <xr:revisionPtr revIDLastSave="0" documentId="13_ncr:1_{391DE180-7EC6-4F7F-9354-FD5FF94DF685}" xr6:coauthVersionLast="45" xr6:coauthVersionMax="45" xr10:uidLastSave="{00000000-0000-0000-0000-000000000000}"/>
  <bookViews>
    <workbookView xWindow="1170" yWindow="660" windowWidth="13770" windowHeight="15540" xr2:uid="{3ACDDC60-9B63-4ED3-96A8-95DF9E3DF7CA}"/>
  </bookViews>
  <sheets>
    <sheet name="ДС к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'ДС кв'!$A$6:$O$645</definedName>
    <definedName name="Z_D9A08047_01BB_4780_A06C_1B6ED4AE2AA5_.wvu.FilterData" localSheetId="0" hidden="1">'ДС кв'!$A$6:$O$8</definedName>
    <definedName name="Z_DC48959C_9B8D_4708_B510_30BB10C5E634_.wvu.FilterData" localSheetId="0" hidden="1">'ДС кв'!$A$6:$O$8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47" i="1" l="1"/>
  <c r="E647" i="1"/>
  <c r="M644" i="1"/>
  <c r="O643" i="1"/>
  <c r="N643" i="1"/>
  <c r="K643" i="1" s="1"/>
  <c r="M643" i="1"/>
  <c r="L643" i="1"/>
  <c r="J643" i="1"/>
  <c r="I643" i="1"/>
  <c r="H643" i="1"/>
  <c r="G643" i="1"/>
  <c r="F643" i="1"/>
  <c r="E643" i="1"/>
  <c r="Q643" i="1" s="1"/>
  <c r="D643" i="1"/>
  <c r="P643" i="1" s="1"/>
  <c r="O642" i="1"/>
  <c r="N642" i="1"/>
  <c r="M642" i="1"/>
  <c r="L642" i="1"/>
  <c r="K642" i="1" s="1"/>
  <c r="J642" i="1"/>
  <c r="I642" i="1"/>
  <c r="H642" i="1"/>
  <c r="G642" i="1"/>
  <c r="E642" i="1"/>
  <c r="Q642" i="1" s="1"/>
  <c r="D642" i="1"/>
  <c r="O641" i="1"/>
  <c r="N641" i="1"/>
  <c r="K641" i="1" s="1"/>
  <c r="M641" i="1"/>
  <c r="L641" i="1"/>
  <c r="J641" i="1"/>
  <c r="I641" i="1"/>
  <c r="H641" i="1"/>
  <c r="G641" i="1"/>
  <c r="F641" i="1"/>
  <c r="E641" i="1"/>
  <c r="Q641" i="1" s="1"/>
  <c r="D641" i="1"/>
  <c r="P641" i="1" s="1"/>
  <c r="O640" i="1"/>
  <c r="N640" i="1"/>
  <c r="M640" i="1"/>
  <c r="M639" i="1" s="1"/>
  <c r="L640" i="1"/>
  <c r="J640" i="1"/>
  <c r="I640" i="1"/>
  <c r="I639" i="1" s="1"/>
  <c r="I644" i="1" s="1"/>
  <c r="H640" i="1"/>
  <c r="G640" i="1"/>
  <c r="E640" i="1"/>
  <c r="D640" i="1"/>
  <c r="D639" i="1" s="1"/>
  <c r="O639" i="1"/>
  <c r="O644" i="1" s="1"/>
  <c r="N639" i="1"/>
  <c r="N644" i="1" s="1"/>
  <c r="J639" i="1"/>
  <c r="J644" i="1" s="1"/>
  <c r="G639" i="1"/>
  <c r="G644" i="1" s="1"/>
  <c r="I638" i="1"/>
  <c r="O637" i="1"/>
  <c r="O636" i="1" s="1"/>
  <c r="N637" i="1"/>
  <c r="N636" i="1" s="1"/>
  <c r="M637" i="1"/>
  <c r="L637" i="1"/>
  <c r="K637" i="1"/>
  <c r="K636" i="1" s="1"/>
  <c r="J637" i="1"/>
  <c r="J636" i="1" s="1"/>
  <c r="I637" i="1"/>
  <c r="H637" i="1"/>
  <c r="G637" i="1"/>
  <c r="E637" i="1"/>
  <c r="D637" i="1"/>
  <c r="Q636" i="1"/>
  <c r="M636" i="1"/>
  <c r="M654" i="1" s="1"/>
  <c r="L636" i="1"/>
  <c r="L654" i="1" s="1"/>
  <c r="I636" i="1"/>
  <c r="I654" i="1" s="1"/>
  <c r="H636" i="1"/>
  <c r="H638" i="1" s="1"/>
  <c r="E636" i="1"/>
  <c r="E654" i="1" s="1"/>
  <c r="D636" i="1"/>
  <c r="D654" i="1" s="1"/>
  <c r="O634" i="1"/>
  <c r="N634" i="1"/>
  <c r="M634" i="1"/>
  <c r="L634" i="1"/>
  <c r="L633" i="1" s="1"/>
  <c r="K634" i="1"/>
  <c r="K633" i="1" s="1"/>
  <c r="J634" i="1"/>
  <c r="I634" i="1"/>
  <c r="H634" i="1"/>
  <c r="H633" i="1" s="1"/>
  <c r="G634" i="1"/>
  <c r="E634" i="1"/>
  <c r="Q634" i="1" s="1"/>
  <c r="D634" i="1"/>
  <c r="D633" i="1" s="1"/>
  <c r="O633" i="1"/>
  <c r="N633" i="1"/>
  <c r="M633" i="1"/>
  <c r="J633" i="1"/>
  <c r="I633" i="1"/>
  <c r="E633" i="1"/>
  <c r="Q633" i="1" s="1"/>
  <c r="O632" i="1"/>
  <c r="N632" i="1"/>
  <c r="M632" i="1"/>
  <c r="K632" i="1" s="1"/>
  <c r="L632" i="1"/>
  <c r="J632" i="1"/>
  <c r="I632" i="1"/>
  <c r="H632" i="1"/>
  <c r="G632" i="1"/>
  <c r="E632" i="1"/>
  <c r="D632" i="1"/>
  <c r="O631" i="1"/>
  <c r="N631" i="1"/>
  <c r="M631" i="1"/>
  <c r="K631" i="1" s="1"/>
  <c r="L631" i="1"/>
  <c r="J631" i="1"/>
  <c r="I631" i="1"/>
  <c r="H631" i="1"/>
  <c r="G631" i="1"/>
  <c r="F631" i="1"/>
  <c r="E631" i="1"/>
  <c r="D631" i="1"/>
  <c r="O630" i="1"/>
  <c r="N630" i="1"/>
  <c r="M630" i="1"/>
  <c r="L630" i="1"/>
  <c r="J630" i="1"/>
  <c r="I630" i="1"/>
  <c r="H630" i="1"/>
  <c r="H626" i="1" s="1"/>
  <c r="G630" i="1"/>
  <c r="E630" i="1"/>
  <c r="D630" i="1"/>
  <c r="Q629" i="1"/>
  <c r="O629" i="1"/>
  <c r="N629" i="1"/>
  <c r="M629" i="1"/>
  <c r="L629" i="1"/>
  <c r="K629" i="1"/>
  <c r="J629" i="1"/>
  <c r="I629" i="1"/>
  <c r="H629" i="1"/>
  <c r="G629" i="1"/>
  <c r="F629" i="1" s="1"/>
  <c r="E629" i="1"/>
  <c r="D629" i="1"/>
  <c r="O628" i="1"/>
  <c r="N628" i="1"/>
  <c r="M628" i="1"/>
  <c r="K628" i="1" s="1"/>
  <c r="L628" i="1"/>
  <c r="J628" i="1"/>
  <c r="I628" i="1"/>
  <c r="H628" i="1"/>
  <c r="G628" i="1"/>
  <c r="E628" i="1"/>
  <c r="D628" i="1"/>
  <c r="O627" i="1"/>
  <c r="N627" i="1"/>
  <c r="N626" i="1" s="1"/>
  <c r="M627" i="1"/>
  <c r="M626" i="1" s="1"/>
  <c r="L627" i="1"/>
  <c r="J627" i="1"/>
  <c r="I627" i="1"/>
  <c r="H627" i="1"/>
  <c r="G627" i="1"/>
  <c r="F627" i="1"/>
  <c r="E627" i="1"/>
  <c r="D627" i="1"/>
  <c r="O626" i="1"/>
  <c r="I626" i="1"/>
  <c r="E626" i="1"/>
  <c r="D626" i="1"/>
  <c r="O625" i="1"/>
  <c r="N625" i="1"/>
  <c r="M625" i="1"/>
  <c r="K625" i="1" s="1"/>
  <c r="L625" i="1"/>
  <c r="J625" i="1"/>
  <c r="I625" i="1"/>
  <c r="I622" i="1" s="1"/>
  <c r="I621" i="1" s="1"/>
  <c r="I635" i="1" s="1"/>
  <c r="H625" i="1"/>
  <c r="G625" i="1"/>
  <c r="F625" i="1"/>
  <c r="E625" i="1"/>
  <c r="D625" i="1"/>
  <c r="O624" i="1"/>
  <c r="N624" i="1"/>
  <c r="M624" i="1"/>
  <c r="L624" i="1"/>
  <c r="J624" i="1"/>
  <c r="I624" i="1"/>
  <c r="H624" i="1"/>
  <c r="G624" i="1"/>
  <c r="E624" i="1"/>
  <c r="D624" i="1"/>
  <c r="Q623" i="1"/>
  <c r="O623" i="1"/>
  <c r="O622" i="1" s="1"/>
  <c r="N623" i="1"/>
  <c r="M623" i="1"/>
  <c r="L623" i="1"/>
  <c r="K623" i="1"/>
  <c r="J623" i="1"/>
  <c r="I623" i="1"/>
  <c r="H623" i="1"/>
  <c r="G623" i="1"/>
  <c r="F623" i="1" s="1"/>
  <c r="E623" i="1"/>
  <c r="E622" i="1" s="1"/>
  <c r="D623" i="1"/>
  <c r="M622" i="1"/>
  <c r="M621" i="1" s="1"/>
  <c r="M635" i="1" s="1"/>
  <c r="H622" i="1"/>
  <c r="H621" i="1" s="1"/>
  <c r="H635" i="1" s="1"/>
  <c r="G622" i="1"/>
  <c r="D622" i="1"/>
  <c r="I620" i="1"/>
  <c r="D620" i="1"/>
  <c r="O619" i="1"/>
  <c r="N619" i="1"/>
  <c r="M619" i="1"/>
  <c r="L619" i="1"/>
  <c r="K619" i="1" s="1"/>
  <c r="J619" i="1"/>
  <c r="I619" i="1"/>
  <c r="H619" i="1"/>
  <c r="G619" i="1"/>
  <c r="E619" i="1"/>
  <c r="D619" i="1"/>
  <c r="Q618" i="1"/>
  <c r="O618" i="1"/>
  <c r="O617" i="1" s="1"/>
  <c r="O620" i="1" s="1"/>
  <c r="N618" i="1"/>
  <c r="N617" i="1" s="1"/>
  <c r="N620" i="1" s="1"/>
  <c r="M618" i="1"/>
  <c r="L618" i="1"/>
  <c r="K618" i="1"/>
  <c r="K617" i="1" s="1"/>
  <c r="K620" i="1" s="1"/>
  <c r="J618" i="1"/>
  <c r="J617" i="1" s="1"/>
  <c r="J620" i="1" s="1"/>
  <c r="I618" i="1"/>
  <c r="H618" i="1"/>
  <c r="G618" i="1"/>
  <c r="F618" i="1" s="1"/>
  <c r="F617" i="1" s="1"/>
  <c r="E618" i="1"/>
  <c r="E617" i="1" s="1"/>
  <c r="D618" i="1"/>
  <c r="M617" i="1"/>
  <c r="M620" i="1" s="1"/>
  <c r="L617" i="1"/>
  <c r="L620" i="1" s="1"/>
  <c r="I617" i="1"/>
  <c r="H617" i="1"/>
  <c r="G617" i="1"/>
  <c r="G620" i="1" s="1"/>
  <c r="D617" i="1"/>
  <c r="P617" i="1" s="1"/>
  <c r="O615" i="1"/>
  <c r="O614" i="1" s="1"/>
  <c r="N615" i="1"/>
  <c r="M615" i="1"/>
  <c r="L615" i="1"/>
  <c r="K615" i="1"/>
  <c r="K614" i="1" s="1"/>
  <c r="J615" i="1"/>
  <c r="I615" i="1"/>
  <c r="H615" i="1"/>
  <c r="G615" i="1"/>
  <c r="E615" i="1"/>
  <c r="D615" i="1"/>
  <c r="N614" i="1"/>
  <c r="M614" i="1"/>
  <c r="L614" i="1"/>
  <c r="J614" i="1"/>
  <c r="I614" i="1"/>
  <c r="H614" i="1"/>
  <c r="D614" i="1"/>
  <c r="O613" i="1"/>
  <c r="N613" i="1"/>
  <c r="M613" i="1"/>
  <c r="M612" i="1" s="1"/>
  <c r="M616" i="1" s="1"/>
  <c r="L613" i="1"/>
  <c r="J613" i="1"/>
  <c r="I613" i="1"/>
  <c r="I612" i="1" s="1"/>
  <c r="I616" i="1" s="1"/>
  <c r="H613" i="1"/>
  <c r="F613" i="1" s="1"/>
  <c r="F612" i="1" s="1"/>
  <c r="G613" i="1"/>
  <c r="E613" i="1"/>
  <c r="E612" i="1" s="1"/>
  <c r="D613" i="1"/>
  <c r="O612" i="1"/>
  <c r="O616" i="1" s="1"/>
  <c r="N612" i="1"/>
  <c r="N616" i="1" s="1"/>
  <c r="J612" i="1"/>
  <c r="J616" i="1" s="1"/>
  <c r="G612" i="1"/>
  <c r="I611" i="1"/>
  <c r="E611" i="1"/>
  <c r="O610" i="1"/>
  <c r="N610" i="1"/>
  <c r="M610" i="1"/>
  <c r="L610" i="1"/>
  <c r="K610" i="1"/>
  <c r="J610" i="1"/>
  <c r="I610" i="1"/>
  <c r="H610" i="1"/>
  <c r="G610" i="1"/>
  <c r="F610" i="1" s="1"/>
  <c r="E610" i="1"/>
  <c r="Q610" i="1" s="1"/>
  <c r="D610" i="1"/>
  <c r="P610" i="1" s="1"/>
  <c r="O609" i="1"/>
  <c r="N609" i="1"/>
  <c r="M609" i="1"/>
  <c r="M608" i="1" s="1"/>
  <c r="M607" i="1" s="1"/>
  <c r="M611" i="1" s="1"/>
  <c r="L609" i="1"/>
  <c r="K609" i="1" s="1"/>
  <c r="K608" i="1" s="1"/>
  <c r="K607" i="1" s="1"/>
  <c r="J609" i="1"/>
  <c r="I609" i="1"/>
  <c r="I608" i="1" s="1"/>
  <c r="H609" i="1"/>
  <c r="F609" i="1" s="1"/>
  <c r="F608" i="1" s="1"/>
  <c r="F607" i="1" s="1"/>
  <c r="F611" i="1" s="1"/>
  <c r="G609" i="1"/>
  <c r="E609" i="1"/>
  <c r="E608" i="1" s="1"/>
  <c r="D609" i="1"/>
  <c r="O608" i="1"/>
  <c r="O607" i="1" s="1"/>
  <c r="O611" i="1" s="1"/>
  <c r="N608" i="1"/>
  <c r="N607" i="1" s="1"/>
  <c r="N611" i="1" s="1"/>
  <c r="J608" i="1"/>
  <c r="J607" i="1" s="1"/>
  <c r="J611" i="1" s="1"/>
  <c r="G608" i="1"/>
  <c r="G607" i="1" s="1"/>
  <c r="G611" i="1" s="1"/>
  <c r="I607" i="1"/>
  <c r="E607" i="1"/>
  <c r="O606" i="1"/>
  <c r="O605" i="1"/>
  <c r="N605" i="1"/>
  <c r="M605" i="1"/>
  <c r="M604" i="1" s="1"/>
  <c r="L605" i="1"/>
  <c r="K605" i="1" s="1"/>
  <c r="J605" i="1"/>
  <c r="I605" i="1"/>
  <c r="I604" i="1" s="1"/>
  <c r="H605" i="1"/>
  <c r="F605" i="1" s="1"/>
  <c r="G605" i="1"/>
  <c r="E605" i="1"/>
  <c r="D605" i="1"/>
  <c r="O604" i="1"/>
  <c r="O603" i="1" s="1"/>
  <c r="N604" i="1"/>
  <c r="N603" i="1" s="1"/>
  <c r="N606" i="1" s="1"/>
  <c r="K604" i="1"/>
  <c r="K603" i="1" s="1"/>
  <c r="K606" i="1" s="1"/>
  <c r="J604" i="1"/>
  <c r="J603" i="1" s="1"/>
  <c r="J606" i="1" s="1"/>
  <c r="G604" i="1"/>
  <c r="G603" i="1" s="1"/>
  <c r="G606" i="1" s="1"/>
  <c r="F604" i="1"/>
  <c r="F603" i="1" s="1"/>
  <c r="F606" i="1" s="1"/>
  <c r="M603" i="1"/>
  <c r="M606" i="1" s="1"/>
  <c r="I603" i="1"/>
  <c r="I606" i="1" s="1"/>
  <c r="P601" i="1"/>
  <c r="O601" i="1"/>
  <c r="N601" i="1"/>
  <c r="M601" i="1"/>
  <c r="L601" i="1"/>
  <c r="K601" i="1" s="1"/>
  <c r="J601" i="1"/>
  <c r="I601" i="1"/>
  <c r="H601" i="1"/>
  <c r="F601" i="1" s="1"/>
  <c r="G601" i="1"/>
  <c r="E601" i="1"/>
  <c r="Q601" i="1" s="1"/>
  <c r="D601" i="1"/>
  <c r="O600" i="1"/>
  <c r="N600" i="1"/>
  <c r="K600" i="1" s="1"/>
  <c r="M600" i="1"/>
  <c r="L600" i="1"/>
  <c r="J600" i="1"/>
  <c r="I600" i="1"/>
  <c r="H600" i="1"/>
  <c r="G600" i="1"/>
  <c r="E600" i="1"/>
  <c r="D600" i="1"/>
  <c r="O599" i="1"/>
  <c r="N599" i="1"/>
  <c r="M599" i="1"/>
  <c r="L599" i="1"/>
  <c r="L596" i="1" s="1"/>
  <c r="K599" i="1"/>
  <c r="Q599" i="1" s="1"/>
  <c r="J599" i="1"/>
  <c r="I599" i="1"/>
  <c r="H599" i="1"/>
  <c r="H596" i="1" s="1"/>
  <c r="G599" i="1"/>
  <c r="F599" i="1" s="1"/>
  <c r="P599" i="1" s="1"/>
  <c r="E599" i="1"/>
  <c r="D599" i="1"/>
  <c r="O598" i="1"/>
  <c r="O596" i="1" s="1"/>
  <c r="N598" i="1"/>
  <c r="M598" i="1"/>
  <c r="L598" i="1"/>
  <c r="K598" i="1"/>
  <c r="Q598" i="1" s="1"/>
  <c r="J598" i="1"/>
  <c r="I598" i="1"/>
  <c r="H598" i="1"/>
  <c r="G598" i="1"/>
  <c r="E598" i="1"/>
  <c r="D598" i="1"/>
  <c r="Q597" i="1"/>
  <c r="O597" i="1"/>
  <c r="N597" i="1"/>
  <c r="M597" i="1"/>
  <c r="K597" i="1" s="1"/>
  <c r="L597" i="1"/>
  <c r="J597" i="1"/>
  <c r="I597" i="1"/>
  <c r="H597" i="1"/>
  <c r="G597" i="1"/>
  <c r="E597" i="1"/>
  <c r="D597" i="1"/>
  <c r="N596" i="1"/>
  <c r="M596" i="1"/>
  <c r="J596" i="1"/>
  <c r="O595" i="1"/>
  <c r="N595" i="1"/>
  <c r="M595" i="1"/>
  <c r="K595" i="1" s="1"/>
  <c r="L595" i="1"/>
  <c r="J595" i="1"/>
  <c r="I595" i="1"/>
  <c r="F595" i="1" s="1"/>
  <c r="H595" i="1"/>
  <c r="G595" i="1"/>
  <c r="E595" i="1"/>
  <c r="D595" i="1"/>
  <c r="O594" i="1"/>
  <c r="N594" i="1"/>
  <c r="M594" i="1"/>
  <c r="K594" i="1" s="1"/>
  <c r="L594" i="1"/>
  <c r="J594" i="1"/>
  <c r="I594" i="1"/>
  <c r="F594" i="1" s="1"/>
  <c r="H594" i="1"/>
  <c r="G594" i="1"/>
  <c r="E594" i="1"/>
  <c r="D594" i="1"/>
  <c r="O593" i="1"/>
  <c r="N593" i="1"/>
  <c r="M593" i="1"/>
  <c r="K593" i="1" s="1"/>
  <c r="L593" i="1"/>
  <c r="J593" i="1"/>
  <c r="I593" i="1"/>
  <c r="F593" i="1" s="1"/>
  <c r="H593" i="1"/>
  <c r="G593" i="1"/>
  <c r="E593" i="1"/>
  <c r="D593" i="1"/>
  <c r="O592" i="1"/>
  <c r="N592" i="1"/>
  <c r="M592" i="1"/>
  <c r="L592" i="1"/>
  <c r="K592" i="1" s="1"/>
  <c r="J592" i="1"/>
  <c r="I592" i="1"/>
  <c r="F592" i="1" s="1"/>
  <c r="H592" i="1"/>
  <c r="G592" i="1"/>
  <c r="E592" i="1"/>
  <c r="D592" i="1"/>
  <c r="O591" i="1"/>
  <c r="N591" i="1"/>
  <c r="M591" i="1"/>
  <c r="L591" i="1"/>
  <c r="J591" i="1"/>
  <c r="I591" i="1"/>
  <c r="F591" i="1" s="1"/>
  <c r="H591" i="1"/>
  <c r="G591" i="1"/>
  <c r="E591" i="1"/>
  <c r="D591" i="1"/>
  <c r="O590" i="1"/>
  <c r="N590" i="1"/>
  <c r="M590" i="1"/>
  <c r="L590" i="1"/>
  <c r="K590" i="1" s="1"/>
  <c r="J590" i="1"/>
  <c r="I590" i="1"/>
  <c r="F590" i="1" s="1"/>
  <c r="H590" i="1"/>
  <c r="G590" i="1"/>
  <c r="E590" i="1"/>
  <c r="D590" i="1"/>
  <c r="O589" i="1"/>
  <c r="N589" i="1"/>
  <c r="M589" i="1"/>
  <c r="L589" i="1"/>
  <c r="J589" i="1"/>
  <c r="I589" i="1"/>
  <c r="F589" i="1" s="1"/>
  <c r="H589" i="1"/>
  <c r="G589" i="1"/>
  <c r="E589" i="1"/>
  <c r="D589" i="1"/>
  <c r="O588" i="1"/>
  <c r="N588" i="1"/>
  <c r="M588" i="1"/>
  <c r="L588" i="1"/>
  <c r="K588" i="1" s="1"/>
  <c r="J588" i="1"/>
  <c r="I588" i="1"/>
  <c r="F588" i="1" s="1"/>
  <c r="H588" i="1"/>
  <c r="G588" i="1"/>
  <c r="E588" i="1"/>
  <c r="D588" i="1"/>
  <c r="O587" i="1"/>
  <c r="N587" i="1"/>
  <c r="M587" i="1"/>
  <c r="M586" i="1" s="1"/>
  <c r="L587" i="1"/>
  <c r="J587" i="1"/>
  <c r="I587" i="1"/>
  <c r="H587" i="1"/>
  <c r="G587" i="1"/>
  <c r="E587" i="1"/>
  <c r="D587" i="1"/>
  <c r="O586" i="1"/>
  <c r="N586" i="1"/>
  <c r="L586" i="1"/>
  <c r="J586" i="1"/>
  <c r="H586" i="1"/>
  <c r="G586" i="1"/>
  <c r="E586" i="1"/>
  <c r="D586" i="1"/>
  <c r="O585" i="1"/>
  <c r="N585" i="1"/>
  <c r="M585" i="1"/>
  <c r="L585" i="1"/>
  <c r="K585" i="1"/>
  <c r="J585" i="1"/>
  <c r="I585" i="1"/>
  <c r="H585" i="1"/>
  <c r="G585" i="1"/>
  <c r="F585" i="1" s="1"/>
  <c r="E585" i="1"/>
  <c r="Q585" i="1" s="1"/>
  <c r="D585" i="1"/>
  <c r="P585" i="1" s="1"/>
  <c r="O584" i="1"/>
  <c r="N584" i="1"/>
  <c r="M584" i="1"/>
  <c r="L584" i="1"/>
  <c r="J584" i="1"/>
  <c r="I584" i="1"/>
  <c r="H584" i="1"/>
  <c r="G584" i="1"/>
  <c r="E584" i="1"/>
  <c r="D584" i="1"/>
  <c r="O583" i="1"/>
  <c r="N583" i="1"/>
  <c r="M583" i="1"/>
  <c r="L583" i="1"/>
  <c r="K583" i="1"/>
  <c r="J583" i="1"/>
  <c r="I583" i="1"/>
  <c r="H583" i="1"/>
  <c r="G583" i="1"/>
  <c r="E583" i="1"/>
  <c r="D583" i="1"/>
  <c r="O582" i="1"/>
  <c r="N582" i="1"/>
  <c r="M582" i="1"/>
  <c r="L582" i="1"/>
  <c r="K582" i="1" s="1"/>
  <c r="Q582" i="1" s="1"/>
  <c r="J582" i="1"/>
  <c r="I582" i="1"/>
  <c r="H582" i="1"/>
  <c r="G582" i="1"/>
  <c r="F582" i="1"/>
  <c r="E582" i="1"/>
  <c r="D582" i="1"/>
  <c r="O581" i="1"/>
  <c r="N581" i="1"/>
  <c r="M581" i="1"/>
  <c r="L581" i="1"/>
  <c r="K581" i="1" s="1"/>
  <c r="J581" i="1"/>
  <c r="I581" i="1"/>
  <c r="H581" i="1"/>
  <c r="G581" i="1"/>
  <c r="E581" i="1"/>
  <c r="D581" i="1"/>
  <c r="O580" i="1"/>
  <c r="N580" i="1"/>
  <c r="M580" i="1"/>
  <c r="L580" i="1"/>
  <c r="K580" i="1" s="1"/>
  <c r="Q580" i="1" s="1"/>
  <c r="J580" i="1"/>
  <c r="I580" i="1"/>
  <c r="H580" i="1"/>
  <c r="G580" i="1"/>
  <c r="F580" i="1"/>
  <c r="E580" i="1"/>
  <c r="D580" i="1"/>
  <c r="O579" i="1"/>
  <c r="N579" i="1"/>
  <c r="M579" i="1"/>
  <c r="L579" i="1"/>
  <c r="K579" i="1" s="1"/>
  <c r="J579" i="1"/>
  <c r="I579" i="1"/>
  <c r="H579" i="1"/>
  <c r="G579" i="1"/>
  <c r="E579" i="1"/>
  <c r="D579" i="1"/>
  <c r="O578" i="1"/>
  <c r="N578" i="1"/>
  <c r="M578" i="1"/>
  <c r="L578" i="1"/>
  <c r="K578" i="1" s="1"/>
  <c r="Q578" i="1" s="1"/>
  <c r="J578" i="1"/>
  <c r="I578" i="1"/>
  <c r="H578" i="1"/>
  <c r="G578" i="1"/>
  <c r="F578" i="1"/>
  <c r="E578" i="1"/>
  <c r="D578" i="1"/>
  <c r="O577" i="1"/>
  <c r="N577" i="1"/>
  <c r="M577" i="1"/>
  <c r="L577" i="1"/>
  <c r="K577" i="1" s="1"/>
  <c r="J577" i="1"/>
  <c r="I577" i="1"/>
  <c r="H577" i="1"/>
  <c r="G577" i="1"/>
  <c r="E577" i="1"/>
  <c r="D577" i="1"/>
  <c r="O576" i="1"/>
  <c r="N576" i="1"/>
  <c r="M576" i="1"/>
  <c r="L576" i="1"/>
  <c r="K576" i="1" s="1"/>
  <c r="Q576" i="1" s="1"/>
  <c r="J576" i="1"/>
  <c r="I576" i="1"/>
  <c r="H576" i="1"/>
  <c r="G576" i="1"/>
  <c r="F576" i="1"/>
  <c r="E576" i="1"/>
  <c r="D576" i="1"/>
  <c r="O575" i="1"/>
  <c r="N575" i="1"/>
  <c r="M575" i="1"/>
  <c r="L575" i="1"/>
  <c r="K575" i="1" s="1"/>
  <c r="J575" i="1"/>
  <c r="I575" i="1"/>
  <c r="H575" i="1"/>
  <c r="G575" i="1"/>
  <c r="E575" i="1"/>
  <c r="D575" i="1"/>
  <c r="O574" i="1"/>
  <c r="N574" i="1"/>
  <c r="M574" i="1"/>
  <c r="M572" i="1" s="1"/>
  <c r="L574" i="1"/>
  <c r="K574" i="1" s="1"/>
  <c r="Q574" i="1" s="1"/>
  <c r="J574" i="1"/>
  <c r="J572" i="1" s="1"/>
  <c r="I574" i="1"/>
  <c r="H574" i="1"/>
  <c r="G574" i="1"/>
  <c r="F574" i="1"/>
  <c r="E574" i="1"/>
  <c r="D574" i="1"/>
  <c r="O573" i="1"/>
  <c r="O572" i="1" s="1"/>
  <c r="N573" i="1"/>
  <c r="M573" i="1"/>
  <c r="L573" i="1"/>
  <c r="J573" i="1"/>
  <c r="I573" i="1"/>
  <c r="H573" i="1"/>
  <c r="G573" i="1"/>
  <c r="E573" i="1"/>
  <c r="D573" i="1"/>
  <c r="D572" i="1" s="1"/>
  <c r="N572" i="1"/>
  <c r="O571" i="1"/>
  <c r="N571" i="1"/>
  <c r="M571" i="1"/>
  <c r="L571" i="1"/>
  <c r="K571" i="1"/>
  <c r="J571" i="1"/>
  <c r="I571" i="1"/>
  <c r="H571" i="1"/>
  <c r="G571" i="1"/>
  <c r="F571" i="1" s="1"/>
  <c r="P571" i="1" s="1"/>
  <c r="E571" i="1"/>
  <c r="D571" i="1"/>
  <c r="O570" i="1"/>
  <c r="N570" i="1"/>
  <c r="M570" i="1"/>
  <c r="L570" i="1"/>
  <c r="J570" i="1"/>
  <c r="I570" i="1"/>
  <c r="H570" i="1"/>
  <c r="G570" i="1"/>
  <c r="F570" i="1"/>
  <c r="E570" i="1"/>
  <c r="D570" i="1"/>
  <c r="O569" i="1"/>
  <c r="N569" i="1"/>
  <c r="M569" i="1"/>
  <c r="L569" i="1"/>
  <c r="K569" i="1"/>
  <c r="J569" i="1"/>
  <c r="I569" i="1"/>
  <c r="H569" i="1"/>
  <c r="G569" i="1"/>
  <c r="F569" i="1" s="1"/>
  <c r="P569" i="1" s="1"/>
  <c r="E569" i="1"/>
  <c r="D569" i="1"/>
  <c r="O568" i="1"/>
  <c r="N568" i="1"/>
  <c r="M568" i="1"/>
  <c r="L568" i="1"/>
  <c r="J568" i="1"/>
  <c r="I568" i="1"/>
  <c r="H568" i="1"/>
  <c r="G568" i="1"/>
  <c r="F568" i="1"/>
  <c r="E568" i="1"/>
  <c r="D568" i="1"/>
  <c r="O567" i="1"/>
  <c r="N567" i="1"/>
  <c r="M567" i="1"/>
  <c r="L567" i="1"/>
  <c r="K567" i="1"/>
  <c r="J567" i="1"/>
  <c r="I567" i="1"/>
  <c r="H567" i="1"/>
  <c r="G567" i="1"/>
  <c r="F567" i="1" s="1"/>
  <c r="P567" i="1" s="1"/>
  <c r="E567" i="1"/>
  <c r="D567" i="1"/>
  <c r="O566" i="1"/>
  <c r="N566" i="1"/>
  <c r="M566" i="1"/>
  <c r="L566" i="1"/>
  <c r="J566" i="1"/>
  <c r="I566" i="1"/>
  <c r="H566" i="1"/>
  <c r="G566" i="1"/>
  <c r="F566" i="1"/>
  <c r="E566" i="1"/>
  <c r="D566" i="1"/>
  <c r="O565" i="1"/>
  <c r="N565" i="1"/>
  <c r="M565" i="1"/>
  <c r="L565" i="1"/>
  <c r="K565" i="1"/>
  <c r="J565" i="1"/>
  <c r="I565" i="1"/>
  <c r="H565" i="1"/>
  <c r="G565" i="1"/>
  <c r="F565" i="1" s="1"/>
  <c r="P565" i="1" s="1"/>
  <c r="E565" i="1"/>
  <c r="D565" i="1"/>
  <c r="O564" i="1"/>
  <c r="N564" i="1"/>
  <c r="M564" i="1"/>
  <c r="L564" i="1"/>
  <c r="J564" i="1"/>
  <c r="I564" i="1"/>
  <c r="H564" i="1"/>
  <c r="G564" i="1"/>
  <c r="F564" i="1"/>
  <c r="E564" i="1"/>
  <c r="D564" i="1"/>
  <c r="O563" i="1"/>
  <c r="N563" i="1"/>
  <c r="M563" i="1"/>
  <c r="L563" i="1"/>
  <c r="K563" i="1"/>
  <c r="J563" i="1"/>
  <c r="I563" i="1"/>
  <c r="H563" i="1"/>
  <c r="G563" i="1"/>
  <c r="F563" i="1" s="1"/>
  <c r="P563" i="1" s="1"/>
  <c r="E563" i="1"/>
  <c r="D563" i="1"/>
  <c r="O562" i="1"/>
  <c r="N562" i="1"/>
  <c r="M562" i="1"/>
  <c r="L562" i="1"/>
  <c r="J562" i="1"/>
  <c r="I562" i="1"/>
  <c r="H562" i="1"/>
  <c r="G562" i="1"/>
  <c r="F562" i="1"/>
  <c r="E562" i="1"/>
  <c r="D562" i="1"/>
  <c r="O561" i="1"/>
  <c r="N561" i="1"/>
  <c r="M561" i="1"/>
  <c r="L561" i="1"/>
  <c r="K561" i="1"/>
  <c r="J561" i="1"/>
  <c r="I561" i="1"/>
  <c r="H561" i="1"/>
  <c r="G561" i="1"/>
  <c r="F561" i="1" s="1"/>
  <c r="P561" i="1" s="1"/>
  <c r="E561" i="1"/>
  <c r="D561" i="1"/>
  <c r="O560" i="1"/>
  <c r="N560" i="1"/>
  <c r="M560" i="1"/>
  <c r="L560" i="1"/>
  <c r="J560" i="1"/>
  <c r="J558" i="1" s="1"/>
  <c r="J552" i="1" s="1"/>
  <c r="J602" i="1" s="1"/>
  <c r="I560" i="1"/>
  <c r="I558" i="1" s="1"/>
  <c r="H560" i="1"/>
  <c r="G560" i="1"/>
  <c r="F560" i="1"/>
  <c r="E560" i="1"/>
  <c r="D560" i="1"/>
  <c r="O559" i="1"/>
  <c r="N559" i="1"/>
  <c r="M559" i="1"/>
  <c r="L559" i="1"/>
  <c r="L558" i="1" s="1"/>
  <c r="K559" i="1"/>
  <c r="J559" i="1"/>
  <c r="I559" i="1"/>
  <c r="H559" i="1"/>
  <c r="H558" i="1" s="1"/>
  <c r="G559" i="1"/>
  <c r="E559" i="1"/>
  <c r="D559" i="1"/>
  <c r="D558" i="1" s="1"/>
  <c r="N558" i="1"/>
  <c r="M558" i="1"/>
  <c r="E558" i="1"/>
  <c r="O557" i="1"/>
  <c r="N557" i="1"/>
  <c r="M557" i="1"/>
  <c r="L557" i="1"/>
  <c r="K557" i="1"/>
  <c r="J557" i="1"/>
  <c r="I557" i="1"/>
  <c r="H557" i="1"/>
  <c r="G557" i="1"/>
  <c r="F557" i="1" s="1"/>
  <c r="E557" i="1"/>
  <c r="Q557" i="1" s="1"/>
  <c r="D557" i="1"/>
  <c r="P557" i="1" s="1"/>
  <c r="O556" i="1"/>
  <c r="N556" i="1"/>
  <c r="M556" i="1"/>
  <c r="L556" i="1"/>
  <c r="J556" i="1"/>
  <c r="I556" i="1"/>
  <c r="F556" i="1" s="1"/>
  <c r="H556" i="1"/>
  <c r="G556" i="1"/>
  <c r="E556" i="1"/>
  <c r="D556" i="1"/>
  <c r="O555" i="1"/>
  <c r="N555" i="1"/>
  <c r="M555" i="1"/>
  <c r="L555" i="1"/>
  <c r="K555" i="1"/>
  <c r="J555" i="1"/>
  <c r="I555" i="1"/>
  <c r="H555" i="1"/>
  <c r="G555" i="1"/>
  <c r="F555" i="1" s="1"/>
  <c r="E555" i="1"/>
  <c r="Q555" i="1" s="1"/>
  <c r="D555" i="1"/>
  <c r="P555" i="1" s="1"/>
  <c r="O554" i="1"/>
  <c r="N554" i="1"/>
  <c r="M554" i="1"/>
  <c r="M553" i="1" s="1"/>
  <c r="L554" i="1"/>
  <c r="J554" i="1"/>
  <c r="J553" i="1" s="1"/>
  <c r="I554" i="1"/>
  <c r="H554" i="1"/>
  <c r="G554" i="1"/>
  <c r="E554" i="1"/>
  <c r="D554" i="1"/>
  <c r="O553" i="1"/>
  <c r="L553" i="1"/>
  <c r="H553" i="1"/>
  <c r="G553" i="1"/>
  <c r="D553" i="1"/>
  <c r="O550" i="1"/>
  <c r="N550" i="1"/>
  <c r="M550" i="1"/>
  <c r="L550" i="1"/>
  <c r="J550" i="1"/>
  <c r="I550" i="1"/>
  <c r="H550" i="1"/>
  <c r="G550" i="1"/>
  <c r="F550" i="1"/>
  <c r="E550" i="1"/>
  <c r="D550" i="1"/>
  <c r="O549" i="1"/>
  <c r="N549" i="1"/>
  <c r="M549" i="1"/>
  <c r="L549" i="1"/>
  <c r="K549" i="1"/>
  <c r="J549" i="1"/>
  <c r="I549" i="1"/>
  <c r="H549" i="1"/>
  <c r="G549" i="1"/>
  <c r="F549" i="1" s="1"/>
  <c r="P549" i="1" s="1"/>
  <c r="E549" i="1"/>
  <c r="D549" i="1"/>
  <c r="O548" i="1"/>
  <c r="N548" i="1"/>
  <c r="N547" i="1" s="1"/>
  <c r="M548" i="1"/>
  <c r="M547" i="1" s="1"/>
  <c r="L548" i="1"/>
  <c r="J548" i="1"/>
  <c r="I548" i="1"/>
  <c r="I547" i="1" s="1"/>
  <c r="H548" i="1"/>
  <c r="G548" i="1"/>
  <c r="F548" i="1"/>
  <c r="E548" i="1"/>
  <c r="E547" i="1" s="1"/>
  <c r="D548" i="1"/>
  <c r="O547" i="1"/>
  <c r="O546" i="1" s="1"/>
  <c r="O551" i="1" s="1"/>
  <c r="L547" i="1"/>
  <c r="L546" i="1" s="1"/>
  <c r="L551" i="1" s="1"/>
  <c r="H547" i="1"/>
  <c r="H546" i="1" s="1"/>
  <c r="H551" i="1" s="1"/>
  <c r="G547" i="1"/>
  <c r="G546" i="1" s="1"/>
  <c r="G551" i="1" s="1"/>
  <c r="D547" i="1"/>
  <c r="N546" i="1"/>
  <c r="N551" i="1" s="1"/>
  <c r="M546" i="1"/>
  <c r="M551" i="1" s="1"/>
  <c r="I546" i="1"/>
  <c r="I551" i="1" s="1"/>
  <c r="E546" i="1"/>
  <c r="D546" i="1"/>
  <c r="D551" i="1" s="1"/>
  <c r="O544" i="1"/>
  <c r="N544" i="1"/>
  <c r="M544" i="1"/>
  <c r="L544" i="1"/>
  <c r="J544" i="1"/>
  <c r="I544" i="1"/>
  <c r="H544" i="1"/>
  <c r="F544" i="1" s="1"/>
  <c r="G544" i="1"/>
  <c r="E544" i="1"/>
  <c r="D544" i="1"/>
  <c r="P544" i="1" s="1"/>
  <c r="O543" i="1"/>
  <c r="N543" i="1"/>
  <c r="M543" i="1"/>
  <c r="L543" i="1"/>
  <c r="K543" i="1" s="1"/>
  <c r="J543" i="1"/>
  <c r="I543" i="1"/>
  <c r="H543" i="1"/>
  <c r="F543" i="1" s="1"/>
  <c r="G543" i="1"/>
  <c r="E543" i="1"/>
  <c r="D543" i="1"/>
  <c r="O542" i="1"/>
  <c r="N542" i="1"/>
  <c r="M542" i="1"/>
  <c r="L542" i="1"/>
  <c r="J542" i="1"/>
  <c r="I542" i="1"/>
  <c r="H542" i="1"/>
  <c r="G542" i="1"/>
  <c r="F542" i="1"/>
  <c r="P542" i="1" s="1"/>
  <c r="E542" i="1"/>
  <c r="D542" i="1"/>
  <c r="O541" i="1"/>
  <c r="O539" i="1" s="1"/>
  <c r="N541" i="1"/>
  <c r="N539" i="1" s="1"/>
  <c r="M541" i="1"/>
  <c r="L541" i="1"/>
  <c r="K541" i="1"/>
  <c r="J541" i="1"/>
  <c r="J539" i="1" s="1"/>
  <c r="I541" i="1"/>
  <c r="H541" i="1"/>
  <c r="G541" i="1"/>
  <c r="F541" i="1" s="1"/>
  <c r="E541" i="1"/>
  <c r="D541" i="1"/>
  <c r="P541" i="1" s="1"/>
  <c r="O540" i="1"/>
  <c r="N540" i="1"/>
  <c r="M540" i="1"/>
  <c r="M539" i="1" s="1"/>
  <c r="L540" i="1"/>
  <c r="J540" i="1"/>
  <c r="I540" i="1"/>
  <c r="H540" i="1"/>
  <c r="G540" i="1"/>
  <c r="E540" i="1"/>
  <c r="D540" i="1"/>
  <c r="L539" i="1"/>
  <c r="G539" i="1"/>
  <c r="P538" i="1"/>
  <c r="O538" i="1"/>
  <c r="N538" i="1"/>
  <c r="M538" i="1"/>
  <c r="M537" i="1" s="1"/>
  <c r="L538" i="1"/>
  <c r="J538" i="1"/>
  <c r="I538" i="1"/>
  <c r="H538" i="1"/>
  <c r="G538" i="1"/>
  <c r="F538" i="1"/>
  <c r="E538" i="1"/>
  <c r="D538" i="1"/>
  <c r="P537" i="1"/>
  <c r="O537" i="1"/>
  <c r="N537" i="1"/>
  <c r="J537" i="1"/>
  <c r="I537" i="1"/>
  <c r="H537" i="1"/>
  <c r="G537" i="1"/>
  <c r="F537" i="1"/>
  <c r="E537" i="1"/>
  <c r="D537" i="1"/>
  <c r="O536" i="1"/>
  <c r="N536" i="1"/>
  <c r="M536" i="1"/>
  <c r="M535" i="1" s="1"/>
  <c r="L536" i="1"/>
  <c r="J536" i="1"/>
  <c r="I536" i="1"/>
  <c r="I535" i="1" s="1"/>
  <c r="H536" i="1"/>
  <c r="G536" i="1"/>
  <c r="E536" i="1"/>
  <c r="E535" i="1" s="1"/>
  <c r="D536" i="1"/>
  <c r="O535" i="1"/>
  <c r="O534" i="1" s="1"/>
  <c r="O545" i="1" s="1"/>
  <c r="N535" i="1"/>
  <c r="J535" i="1"/>
  <c r="J534" i="1" s="1"/>
  <c r="J545" i="1" s="1"/>
  <c r="G535" i="1"/>
  <c r="G534" i="1" s="1"/>
  <c r="G545" i="1" s="1"/>
  <c r="O532" i="1"/>
  <c r="N532" i="1"/>
  <c r="M532" i="1"/>
  <c r="L532" i="1"/>
  <c r="K532" i="1" s="1"/>
  <c r="Q532" i="1" s="1"/>
  <c r="J532" i="1"/>
  <c r="I532" i="1"/>
  <c r="H532" i="1"/>
  <c r="F532" i="1" s="1"/>
  <c r="G532" i="1"/>
  <c r="E532" i="1"/>
  <c r="D532" i="1"/>
  <c r="O531" i="1"/>
  <c r="O529" i="1" s="1"/>
  <c r="O528" i="1" s="1"/>
  <c r="N531" i="1"/>
  <c r="M531" i="1"/>
  <c r="L531" i="1"/>
  <c r="K531" i="1"/>
  <c r="J531" i="1"/>
  <c r="I531" i="1"/>
  <c r="H531" i="1"/>
  <c r="G531" i="1"/>
  <c r="E531" i="1"/>
  <c r="Q531" i="1" s="1"/>
  <c r="D531" i="1"/>
  <c r="O530" i="1"/>
  <c r="N530" i="1"/>
  <c r="M530" i="1"/>
  <c r="L530" i="1"/>
  <c r="J530" i="1"/>
  <c r="I530" i="1"/>
  <c r="I529" i="1" s="1"/>
  <c r="H530" i="1"/>
  <c r="G530" i="1"/>
  <c r="E530" i="1"/>
  <c r="D530" i="1"/>
  <c r="N529" i="1"/>
  <c r="N528" i="1" s="1"/>
  <c r="J529" i="1"/>
  <c r="J528" i="1" s="1"/>
  <c r="I528" i="1"/>
  <c r="O527" i="1"/>
  <c r="N527" i="1"/>
  <c r="M527" i="1"/>
  <c r="L527" i="1"/>
  <c r="K527" i="1"/>
  <c r="J527" i="1"/>
  <c r="I527" i="1"/>
  <c r="H527" i="1"/>
  <c r="G527" i="1"/>
  <c r="F527" i="1" s="1"/>
  <c r="E527" i="1"/>
  <c r="Q527" i="1" s="1"/>
  <c r="D527" i="1"/>
  <c r="P527" i="1" s="1"/>
  <c r="O526" i="1"/>
  <c r="N526" i="1"/>
  <c r="M526" i="1"/>
  <c r="L526" i="1"/>
  <c r="J526" i="1"/>
  <c r="I526" i="1"/>
  <c r="H526" i="1"/>
  <c r="F526" i="1" s="1"/>
  <c r="G526" i="1"/>
  <c r="E526" i="1"/>
  <c r="D526" i="1"/>
  <c r="O525" i="1"/>
  <c r="N525" i="1"/>
  <c r="M525" i="1"/>
  <c r="L525" i="1"/>
  <c r="K525" i="1"/>
  <c r="J525" i="1"/>
  <c r="I525" i="1"/>
  <c r="H525" i="1"/>
  <c r="G525" i="1"/>
  <c r="F525" i="1" s="1"/>
  <c r="E525" i="1"/>
  <c r="D525" i="1"/>
  <c r="O524" i="1"/>
  <c r="N524" i="1"/>
  <c r="M524" i="1"/>
  <c r="L524" i="1"/>
  <c r="K524" i="1" s="1"/>
  <c r="J524" i="1"/>
  <c r="I524" i="1"/>
  <c r="H524" i="1"/>
  <c r="G524" i="1"/>
  <c r="E524" i="1"/>
  <c r="Q524" i="1" s="1"/>
  <c r="D524" i="1"/>
  <c r="O523" i="1"/>
  <c r="N523" i="1"/>
  <c r="M523" i="1"/>
  <c r="L523" i="1"/>
  <c r="K523" i="1"/>
  <c r="J523" i="1"/>
  <c r="I523" i="1"/>
  <c r="H523" i="1"/>
  <c r="G523" i="1"/>
  <c r="F523" i="1" s="1"/>
  <c r="E523" i="1"/>
  <c r="Q523" i="1" s="1"/>
  <c r="D523" i="1"/>
  <c r="P523" i="1" s="1"/>
  <c r="O522" i="1"/>
  <c r="N522" i="1"/>
  <c r="M522" i="1"/>
  <c r="L522" i="1"/>
  <c r="J522" i="1"/>
  <c r="I522" i="1"/>
  <c r="H522" i="1"/>
  <c r="G522" i="1"/>
  <c r="E522" i="1"/>
  <c r="D522" i="1"/>
  <c r="O521" i="1"/>
  <c r="N521" i="1"/>
  <c r="M521" i="1"/>
  <c r="L521" i="1"/>
  <c r="K521" i="1"/>
  <c r="J521" i="1"/>
  <c r="I521" i="1"/>
  <c r="H521" i="1"/>
  <c r="G521" i="1"/>
  <c r="F521" i="1" s="1"/>
  <c r="E521" i="1"/>
  <c r="D521" i="1"/>
  <c r="O520" i="1"/>
  <c r="N520" i="1"/>
  <c r="M520" i="1"/>
  <c r="L520" i="1"/>
  <c r="K520" i="1" s="1"/>
  <c r="Q520" i="1" s="1"/>
  <c r="J520" i="1"/>
  <c r="I520" i="1"/>
  <c r="H520" i="1"/>
  <c r="G520" i="1"/>
  <c r="E520" i="1"/>
  <c r="D520" i="1"/>
  <c r="O519" i="1"/>
  <c r="N519" i="1"/>
  <c r="M519" i="1"/>
  <c r="L519" i="1"/>
  <c r="K519" i="1"/>
  <c r="J519" i="1"/>
  <c r="I519" i="1"/>
  <c r="H519" i="1"/>
  <c r="G519" i="1"/>
  <c r="F519" i="1" s="1"/>
  <c r="E519" i="1"/>
  <c r="Q519" i="1" s="1"/>
  <c r="D519" i="1"/>
  <c r="P519" i="1" s="1"/>
  <c r="O518" i="1"/>
  <c r="N518" i="1"/>
  <c r="M518" i="1"/>
  <c r="L518" i="1"/>
  <c r="J518" i="1"/>
  <c r="I518" i="1"/>
  <c r="H518" i="1"/>
  <c r="F518" i="1" s="1"/>
  <c r="G518" i="1"/>
  <c r="E518" i="1"/>
  <c r="D518" i="1"/>
  <c r="O517" i="1"/>
  <c r="N517" i="1"/>
  <c r="M517" i="1"/>
  <c r="L517" i="1"/>
  <c r="K517" i="1"/>
  <c r="J517" i="1"/>
  <c r="I517" i="1"/>
  <c r="H517" i="1"/>
  <c r="G517" i="1"/>
  <c r="E517" i="1"/>
  <c r="D517" i="1"/>
  <c r="O516" i="1"/>
  <c r="N516" i="1"/>
  <c r="M516" i="1"/>
  <c r="L516" i="1"/>
  <c r="K516" i="1" s="1"/>
  <c r="J516" i="1"/>
  <c r="I516" i="1"/>
  <c r="H516" i="1"/>
  <c r="G516" i="1"/>
  <c r="E516" i="1"/>
  <c r="D516" i="1"/>
  <c r="N515" i="1"/>
  <c r="N514" i="1" s="1"/>
  <c r="N533" i="1" s="1"/>
  <c r="J515" i="1"/>
  <c r="J514" i="1" s="1"/>
  <c r="O512" i="1"/>
  <c r="N512" i="1"/>
  <c r="M512" i="1"/>
  <c r="L512" i="1"/>
  <c r="J512" i="1"/>
  <c r="I512" i="1"/>
  <c r="H512" i="1"/>
  <c r="G512" i="1"/>
  <c r="E512" i="1"/>
  <c r="D512" i="1"/>
  <c r="O511" i="1"/>
  <c r="O653" i="1" s="1"/>
  <c r="N511" i="1"/>
  <c r="N653" i="1" s="1"/>
  <c r="M511" i="1"/>
  <c r="M653" i="1" s="1"/>
  <c r="L511" i="1"/>
  <c r="L653" i="1" s="1"/>
  <c r="K511" i="1"/>
  <c r="K653" i="1" s="1"/>
  <c r="J511" i="1"/>
  <c r="J653" i="1" s="1"/>
  <c r="I511" i="1"/>
  <c r="I653" i="1" s="1"/>
  <c r="H511" i="1"/>
  <c r="H653" i="1" s="1"/>
  <c r="G511" i="1"/>
  <c r="E511" i="1"/>
  <c r="D511" i="1"/>
  <c r="D653" i="1" s="1"/>
  <c r="O510" i="1"/>
  <c r="N510" i="1"/>
  <c r="M510" i="1"/>
  <c r="M509" i="1" s="1"/>
  <c r="L510" i="1"/>
  <c r="K510" i="1" s="1"/>
  <c r="K509" i="1" s="1"/>
  <c r="J510" i="1"/>
  <c r="I510" i="1"/>
  <c r="I509" i="1" s="1"/>
  <c r="H510" i="1"/>
  <c r="F510" i="1" s="1"/>
  <c r="F509" i="1" s="1"/>
  <c r="G510" i="1"/>
  <c r="E510" i="1"/>
  <c r="E509" i="1" s="1"/>
  <c r="D510" i="1"/>
  <c r="O509" i="1"/>
  <c r="N509" i="1"/>
  <c r="J509" i="1"/>
  <c r="G509" i="1"/>
  <c r="O508" i="1"/>
  <c r="N508" i="1"/>
  <c r="M508" i="1"/>
  <c r="L508" i="1"/>
  <c r="J508" i="1"/>
  <c r="I508" i="1"/>
  <c r="H508" i="1"/>
  <c r="F508" i="1" s="1"/>
  <c r="G508" i="1"/>
  <c r="E508" i="1"/>
  <c r="D508" i="1"/>
  <c r="O507" i="1"/>
  <c r="O503" i="1" s="1"/>
  <c r="N507" i="1"/>
  <c r="M507" i="1"/>
  <c r="L507" i="1"/>
  <c r="K507" i="1"/>
  <c r="J507" i="1"/>
  <c r="I507" i="1"/>
  <c r="H507" i="1"/>
  <c r="G507" i="1"/>
  <c r="E507" i="1"/>
  <c r="D507" i="1"/>
  <c r="O506" i="1"/>
  <c r="N506" i="1"/>
  <c r="M506" i="1"/>
  <c r="L506" i="1"/>
  <c r="J506" i="1"/>
  <c r="I506" i="1"/>
  <c r="H506" i="1"/>
  <c r="G506" i="1"/>
  <c r="E506" i="1"/>
  <c r="D506" i="1"/>
  <c r="O505" i="1"/>
  <c r="N505" i="1"/>
  <c r="M505" i="1"/>
  <c r="L505" i="1"/>
  <c r="K505" i="1"/>
  <c r="J505" i="1"/>
  <c r="I505" i="1"/>
  <c r="H505" i="1"/>
  <c r="G505" i="1"/>
  <c r="F505" i="1" s="1"/>
  <c r="E505" i="1"/>
  <c r="Q505" i="1" s="1"/>
  <c r="D505" i="1"/>
  <c r="P505" i="1" s="1"/>
  <c r="O504" i="1"/>
  <c r="N504" i="1"/>
  <c r="M504" i="1"/>
  <c r="L504" i="1"/>
  <c r="J504" i="1"/>
  <c r="I504" i="1"/>
  <c r="H504" i="1"/>
  <c r="G504" i="1"/>
  <c r="E504" i="1"/>
  <c r="D504" i="1"/>
  <c r="N503" i="1"/>
  <c r="J503" i="1"/>
  <c r="P502" i="1"/>
  <c r="O502" i="1"/>
  <c r="N502" i="1"/>
  <c r="M502" i="1"/>
  <c r="L502" i="1"/>
  <c r="K502" i="1" s="1"/>
  <c r="Q502" i="1" s="1"/>
  <c r="J502" i="1"/>
  <c r="I502" i="1"/>
  <c r="H502" i="1"/>
  <c r="F502" i="1" s="1"/>
  <c r="G502" i="1"/>
  <c r="E502" i="1"/>
  <c r="D502" i="1"/>
  <c r="O501" i="1"/>
  <c r="N501" i="1"/>
  <c r="M501" i="1"/>
  <c r="L501" i="1"/>
  <c r="J501" i="1"/>
  <c r="J499" i="1" s="1"/>
  <c r="I501" i="1"/>
  <c r="H501" i="1"/>
  <c r="G501" i="1"/>
  <c r="F501" i="1"/>
  <c r="E501" i="1"/>
  <c r="D501" i="1"/>
  <c r="O500" i="1"/>
  <c r="N500" i="1"/>
  <c r="M500" i="1"/>
  <c r="M499" i="1" s="1"/>
  <c r="L500" i="1"/>
  <c r="J500" i="1"/>
  <c r="I500" i="1"/>
  <c r="I499" i="1" s="1"/>
  <c r="H500" i="1"/>
  <c r="G500" i="1"/>
  <c r="E500" i="1"/>
  <c r="E499" i="1" s="1"/>
  <c r="D500" i="1"/>
  <c r="D499" i="1" s="1"/>
  <c r="O499" i="1"/>
  <c r="G499" i="1"/>
  <c r="O498" i="1"/>
  <c r="N498" i="1"/>
  <c r="M498" i="1"/>
  <c r="L498" i="1"/>
  <c r="J498" i="1"/>
  <c r="I498" i="1"/>
  <c r="H498" i="1"/>
  <c r="G498" i="1"/>
  <c r="E498" i="1"/>
  <c r="D498" i="1"/>
  <c r="O497" i="1"/>
  <c r="N497" i="1"/>
  <c r="M497" i="1"/>
  <c r="L497" i="1"/>
  <c r="K497" i="1"/>
  <c r="J497" i="1"/>
  <c r="I497" i="1"/>
  <c r="H497" i="1"/>
  <c r="G497" i="1"/>
  <c r="F497" i="1" s="1"/>
  <c r="E497" i="1"/>
  <c r="Q497" i="1" s="1"/>
  <c r="D497" i="1"/>
  <c r="O496" i="1"/>
  <c r="N496" i="1"/>
  <c r="M496" i="1"/>
  <c r="L496" i="1"/>
  <c r="J496" i="1"/>
  <c r="I496" i="1"/>
  <c r="H496" i="1"/>
  <c r="G496" i="1"/>
  <c r="E496" i="1"/>
  <c r="D496" i="1"/>
  <c r="O495" i="1"/>
  <c r="N495" i="1"/>
  <c r="M495" i="1"/>
  <c r="L495" i="1"/>
  <c r="K495" i="1"/>
  <c r="J495" i="1"/>
  <c r="I495" i="1"/>
  <c r="H495" i="1"/>
  <c r="G495" i="1"/>
  <c r="F495" i="1" s="1"/>
  <c r="E495" i="1"/>
  <c r="Q495" i="1" s="1"/>
  <c r="D495" i="1"/>
  <c r="P495" i="1" s="1"/>
  <c r="O494" i="1"/>
  <c r="N494" i="1"/>
  <c r="M494" i="1"/>
  <c r="L494" i="1"/>
  <c r="J494" i="1"/>
  <c r="I494" i="1"/>
  <c r="H494" i="1"/>
  <c r="G494" i="1"/>
  <c r="E494" i="1"/>
  <c r="D494" i="1"/>
  <c r="O493" i="1"/>
  <c r="N493" i="1"/>
  <c r="M493" i="1"/>
  <c r="L493" i="1"/>
  <c r="K493" i="1"/>
  <c r="J493" i="1"/>
  <c r="I493" i="1"/>
  <c r="H493" i="1"/>
  <c r="G493" i="1"/>
  <c r="F493" i="1" s="1"/>
  <c r="E493" i="1"/>
  <c r="Q493" i="1" s="1"/>
  <c r="D493" i="1"/>
  <c r="P493" i="1" s="1"/>
  <c r="O492" i="1"/>
  <c r="N492" i="1"/>
  <c r="M492" i="1"/>
  <c r="L492" i="1"/>
  <c r="J492" i="1"/>
  <c r="I492" i="1"/>
  <c r="H492" i="1"/>
  <c r="H490" i="1" s="1"/>
  <c r="G492" i="1"/>
  <c r="E492" i="1"/>
  <c r="D492" i="1"/>
  <c r="O491" i="1"/>
  <c r="O490" i="1" s="1"/>
  <c r="N491" i="1"/>
  <c r="N490" i="1" s="1"/>
  <c r="M491" i="1"/>
  <c r="L491" i="1"/>
  <c r="K491" i="1"/>
  <c r="J491" i="1"/>
  <c r="J490" i="1" s="1"/>
  <c r="I491" i="1"/>
  <c r="H491" i="1"/>
  <c r="G491" i="1"/>
  <c r="G490" i="1" s="1"/>
  <c r="E491" i="1"/>
  <c r="Q491" i="1" s="1"/>
  <c r="D491" i="1"/>
  <c r="M490" i="1"/>
  <c r="L490" i="1"/>
  <c r="O489" i="1"/>
  <c r="N489" i="1"/>
  <c r="M489" i="1"/>
  <c r="L489" i="1"/>
  <c r="K489" i="1"/>
  <c r="J489" i="1"/>
  <c r="I489" i="1"/>
  <c r="H489" i="1"/>
  <c r="G489" i="1"/>
  <c r="F489" i="1" s="1"/>
  <c r="E489" i="1"/>
  <c r="Q489" i="1" s="1"/>
  <c r="D489" i="1"/>
  <c r="P489" i="1" s="1"/>
  <c r="O488" i="1"/>
  <c r="N488" i="1"/>
  <c r="M488" i="1"/>
  <c r="L488" i="1"/>
  <c r="J488" i="1"/>
  <c r="I488" i="1"/>
  <c r="H488" i="1"/>
  <c r="G488" i="1"/>
  <c r="E488" i="1"/>
  <c r="D488" i="1"/>
  <c r="O487" i="1"/>
  <c r="N487" i="1"/>
  <c r="M487" i="1"/>
  <c r="L487" i="1"/>
  <c r="K487" i="1"/>
  <c r="J487" i="1"/>
  <c r="I487" i="1"/>
  <c r="H487" i="1"/>
  <c r="G487" i="1"/>
  <c r="F487" i="1" s="1"/>
  <c r="E487" i="1"/>
  <c r="Q487" i="1" s="1"/>
  <c r="D487" i="1"/>
  <c r="O486" i="1"/>
  <c r="N486" i="1"/>
  <c r="M486" i="1"/>
  <c r="L486" i="1"/>
  <c r="J486" i="1"/>
  <c r="I486" i="1"/>
  <c r="H486" i="1"/>
  <c r="G486" i="1"/>
  <c r="E486" i="1"/>
  <c r="D486" i="1"/>
  <c r="O485" i="1"/>
  <c r="N485" i="1"/>
  <c r="M485" i="1"/>
  <c r="L485" i="1"/>
  <c r="K485" i="1"/>
  <c r="J485" i="1"/>
  <c r="I485" i="1"/>
  <c r="H485" i="1"/>
  <c r="G485" i="1"/>
  <c r="F485" i="1" s="1"/>
  <c r="E485" i="1"/>
  <c r="Q485" i="1" s="1"/>
  <c r="D485" i="1"/>
  <c r="O484" i="1"/>
  <c r="N484" i="1"/>
  <c r="M484" i="1"/>
  <c r="M483" i="1" s="1"/>
  <c r="L484" i="1"/>
  <c r="J484" i="1"/>
  <c r="I484" i="1"/>
  <c r="H484" i="1"/>
  <c r="G484" i="1"/>
  <c r="E484" i="1"/>
  <c r="D484" i="1"/>
  <c r="O483" i="1"/>
  <c r="N483" i="1"/>
  <c r="J483" i="1"/>
  <c r="G483" i="1"/>
  <c r="O482" i="1"/>
  <c r="N482" i="1"/>
  <c r="M482" i="1"/>
  <c r="L482" i="1"/>
  <c r="K482" i="1" s="1"/>
  <c r="Q482" i="1" s="1"/>
  <c r="J482" i="1"/>
  <c r="I482" i="1"/>
  <c r="H482" i="1"/>
  <c r="G482" i="1"/>
  <c r="F482" i="1" s="1"/>
  <c r="P482" i="1" s="1"/>
  <c r="E482" i="1"/>
  <c r="D482" i="1"/>
  <c r="O481" i="1"/>
  <c r="O477" i="1" s="1"/>
  <c r="N481" i="1"/>
  <c r="M481" i="1"/>
  <c r="L481" i="1"/>
  <c r="K481" i="1"/>
  <c r="Q481" i="1" s="1"/>
  <c r="J481" i="1"/>
  <c r="I481" i="1"/>
  <c r="H481" i="1"/>
  <c r="G481" i="1"/>
  <c r="F481" i="1" s="1"/>
  <c r="E481" i="1"/>
  <c r="D481" i="1"/>
  <c r="O480" i="1"/>
  <c r="N480" i="1"/>
  <c r="M480" i="1"/>
  <c r="L480" i="1"/>
  <c r="J480" i="1"/>
  <c r="I480" i="1"/>
  <c r="H480" i="1"/>
  <c r="G480" i="1"/>
  <c r="E480" i="1"/>
  <c r="D480" i="1"/>
  <c r="O479" i="1"/>
  <c r="N479" i="1"/>
  <c r="N477" i="1" s="1"/>
  <c r="M479" i="1"/>
  <c r="L479" i="1"/>
  <c r="J479" i="1"/>
  <c r="I479" i="1"/>
  <c r="H479" i="1"/>
  <c r="G479" i="1"/>
  <c r="F479" i="1"/>
  <c r="E479" i="1"/>
  <c r="D479" i="1"/>
  <c r="O478" i="1"/>
  <c r="N478" i="1"/>
  <c r="M478" i="1"/>
  <c r="L478" i="1"/>
  <c r="K478" i="1"/>
  <c r="J478" i="1"/>
  <c r="I478" i="1"/>
  <c r="H478" i="1"/>
  <c r="H477" i="1" s="1"/>
  <c r="G478" i="1"/>
  <c r="E478" i="1"/>
  <c r="D478" i="1"/>
  <c r="J477" i="1"/>
  <c r="O476" i="1"/>
  <c r="N476" i="1"/>
  <c r="M476" i="1"/>
  <c r="L476" i="1"/>
  <c r="K476" i="1"/>
  <c r="J476" i="1"/>
  <c r="I476" i="1"/>
  <c r="H476" i="1"/>
  <c r="G476" i="1"/>
  <c r="F476" i="1" s="1"/>
  <c r="E476" i="1"/>
  <c r="D476" i="1"/>
  <c r="P476" i="1" s="1"/>
  <c r="O475" i="1"/>
  <c r="N475" i="1"/>
  <c r="M475" i="1"/>
  <c r="L475" i="1"/>
  <c r="K475" i="1"/>
  <c r="J475" i="1"/>
  <c r="I475" i="1"/>
  <c r="H475" i="1"/>
  <c r="G475" i="1"/>
  <c r="F475" i="1" s="1"/>
  <c r="E475" i="1"/>
  <c r="Q475" i="1" s="1"/>
  <c r="D475" i="1"/>
  <c r="O474" i="1"/>
  <c r="N474" i="1"/>
  <c r="M474" i="1"/>
  <c r="L474" i="1"/>
  <c r="J474" i="1"/>
  <c r="I474" i="1"/>
  <c r="H474" i="1"/>
  <c r="G474" i="1"/>
  <c r="E474" i="1"/>
  <c r="D474" i="1"/>
  <c r="O473" i="1"/>
  <c r="N473" i="1"/>
  <c r="M473" i="1"/>
  <c r="M471" i="1" s="1"/>
  <c r="L473" i="1"/>
  <c r="K473" i="1" s="1"/>
  <c r="Q473" i="1" s="1"/>
  <c r="J473" i="1"/>
  <c r="I473" i="1"/>
  <c r="I471" i="1" s="1"/>
  <c r="H473" i="1"/>
  <c r="G473" i="1"/>
  <c r="E473" i="1"/>
  <c r="D473" i="1"/>
  <c r="O472" i="1"/>
  <c r="N472" i="1"/>
  <c r="N471" i="1" s="1"/>
  <c r="M472" i="1"/>
  <c r="L472" i="1"/>
  <c r="J472" i="1"/>
  <c r="J471" i="1" s="1"/>
  <c r="I472" i="1"/>
  <c r="H472" i="1"/>
  <c r="G472" i="1"/>
  <c r="F472" i="1"/>
  <c r="E472" i="1"/>
  <c r="D472" i="1"/>
  <c r="P472" i="1" s="1"/>
  <c r="L471" i="1"/>
  <c r="H471" i="1"/>
  <c r="D471" i="1"/>
  <c r="O470" i="1"/>
  <c r="N470" i="1"/>
  <c r="K470" i="1" s="1"/>
  <c r="M470" i="1"/>
  <c r="L470" i="1"/>
  <c r="J470" i="1"/>
  <c r="I470" i="1"/>
  <c r="H470" i="1"/>
  <c r="G470" i="1"/>
  <c r="F470" i="1"/>
  <c r="E470" i="1"/>
  <c r="D470" i="1"/>
  <c r="P470" i="1" s="1"/>
  <c r="O469" i="1"/>
  <c r="N469" i="1"/>
  <c r="M469" i="1"/>
  <c r="M468" i="1" s="1"/>
  <c r="L469" i="1"/>
  <c r="J469" i="1"/>
  <c r="I469" i="1"/>
  <c r="I468" i="1" s="1"/>
  <c r="H469" i="1"/>
  <c r="H468" i="1" s="1"/>
  <c r="G469" i="1"/>
  <c r="E469" i="1"/>
  <c r="E468" i="1" s="1"/>
  <c r="D469" i="1"/>
  <c r="O468" i="1"/>
  <c r="N468" i="1"/>
  <c r="J468" i="1"/>
  <c r="J467" i="1" s="1"/>
  <c r="J513" i="1" s="1"/>
  <c r="G468" i="1"/>
  <c r="O465" i="1"/>
  <c r="N465" i="1"/>
  <c r="M465" i="1"/>
  <c r="L465" i="1"/>
  <c r="K465" i="1" s="1"/>
  <c r="Q465" i="1" s="1"/>
  <c r="J465" i="1"/>
  <c r="I465" i="1"/>
  <c r="H465" i="1"/>
  <c r="G465" i="1"/>
  <c r="E465" i="1"/>
  <c r="D465" i="1"/>
  <c r="O464" i="1"/>
  <c r="N464" i="1"/>
  <c r="K464" i="1" s="1"/>
  <c r="M464" i="1"/>
  <c r="L464" i="1"/>
  <c r="J464" i="1"/>
  <c r="I464" i="1"/>
  <c r="H464" i="1"/>
  <c r="G464" i="1"/>
  <c r="F464" i="1"/>
  <c r="E464" i="1"/>
  <c r="D464" i="1"/>
  <c r="P464" i="1" s="1"/>
  <c r="O463" i="1"/>
  <c r="N463" i="1"/>
  <c r="M463" i="1"/>
  <c r="L463" i="1"/>
  <c r="K463" i="1" s="1"/>
  <c r="Q463" i="1" s="1"/>
  <c r="J463" i="1"/>
  <c r="I463" i="1"/>
  <c r="I459" i="1" s="1"/>
  <c r="H463" i="1"/>
  <c r="G463" i="1"/>
  <c r="E463" i="1"/>
  <c r="D463" i="1"/>
  <c r="O462" i="1"/>
  <c r="N462" i="1"/>
  <c r="K462" i="1" s="1"/>
  <c r="M462" i="1"/>
  <c r="L462" i="1"/>
  <c r="J462" i="1"/>
  <c r="I462" i="1"/>
  <c r="H462" i="1"/>
  <c r="G462" i="1"/>
  <c r="G459" i="1" s="1"/>
  <c r="F462" i="1"/>
  <c r="E462" i="1"/>
  <c r="D462" i="1"/>
  <c r="P462" i="1" s="1"/>
  <c r="O461" i="1"/>
  <c r="N461" i="1"/>
  <c r="M461" i="1"/>
  <c r="L461" i="1"/>
  <c r="K461" i="1" s="1"/>
  <c r="J461" i="1"/>
  <c r="I461" i="1"/>
  <c r="H461" i="1"/>
  <c r="G461" i="1"/>
  <c r="E461" i="1"/>
  <c r="D461" i="1"/>
  <c r="O460" i="1"/>
  <c r="N460" i="1"/>
  <c r="N459" i="1" s="1"/>
  <c r="M460" i="1"/>
  <c r="K460" i="1" s="1"/>
  <c r="Q460" i="1" s="1"/>
  <c r="L460" i="1"/>
  <c r="J460" i="1"/>
  <c r="J459" i="1" s="1"/>
  <c r="I460" i="1"/>
  <c r="H460" i="1"/>
  <c r="G460" i="1"/>
  <c r="F460" i="1"/>
  <c r="E460" i="1"/>
  <c r="D460" i="1"/>
  <c r="O459" i="1"/>
  <c r="M459" i="1"/>
  <c r="H459" i="1"/>
  <c r="O458" i="1"/>
  <c r="N458" i="1"/>
  <c r="M458" i="1"/>
  <c r="L458" i="1"/>
  <c r="J458" i="1"/>
  <c r="I458" i="1"/>
  <c r="H458" i="1"/>
  <c r="G458" i="1"/>
  <c r="F458" i="1"/>
  <c r="E458" i="1"/>
  <c r="D458" i="1"/>
  <c r="O457" i="1"/>
  <c r="N457" i="1"/>
  <c r="M457" i="1"/>
  <c r="L457" i="1"/>
  <c r="K457" i="1" s="1"/>
  <c r="J457" i="1"/>
  <c r="I457" i="1"/>
  <c r="H457" i="1"/>
  <c r="H453" i="1" s="1"/>
  <c r="G457" i="1"/>
  <c r="E457" i="1"/>
  <c r="D457" i="1"/>
  <c r="Q456" i="1"/>
  <c r="O456" i="1"/>
  <c r="N456" i="1"/>
  <c r="K456" i="1" s="1"/>
  <c r="M456" i="1"/>
  <c r="L456" i="1"/>
  <c r="J456" i="1"/>
  <c r="I456" i="1"/>
  <c r="H456" i="1"/>
  <c r="G456" i="1"/>
  <c r="G453" i="1" s="1"/>
  <c r="F456" i="1"/>
  <c r="E456" i="1"/>
  <c r="D456" i="1"/>
  <c r="P456" i="1" s="1"/>
  <c r="O455" i="1"/>
  <c r="N455" i="1"/>
  <c r="M455" i="1"/>
  <c r="L455" i="1"/>
  <c r="K455" i="1" s="1"/>
  <c r="J455" i="1"/>
  <c r="I455" i="1"/>
  <c r="H455" i="1"/>
  <c r="G455" i="1"/>
  <c r="E455" i="1"/>
  <c r="E453" i="1" s="1"/>
  <c r="D455" i="1"/>
  <c r="O454" i="1"/>
  <c r="N454" i="1"/>
  <c r="M454" i="1"/>
  <c r="L454" i="1"/>
  <c r="J454" i="1"/>
  <c r="J453" i="1" s="1"/>
  <c r="I454" i="1"/>
  <c r="H454" i="1"/>
  <c r="G454" i="1"/>
  <c r="F454" i="1"/>
  <c r="E454" i="1"/>
  <c r="D454" i="1"/>
  <c r="O453" i="1"/>
  <c r="M453" i="1"/>
  <c r="I453" i="1"/>
  <c r="D453" i="1"/>
  <c r="O452" i="1"/>
  <c r="N452" i="1"/>
  <c r="M452" i="1"/>
  <c r="L452" i="1"/>
  <c r="J452" i="1"/>
  <c r="I452" i="1"/>
  <c r="H452" i="1"/>
  <c r="G452" i="1"/>
  <c r="F452" i="1"/>
  <c r="E452" i="1"/>
  <c r="D452" i="1"/>
  <c r="O451" i="1"/>
  <c r="N451" i="1"/>
  <c r="M451" i="1"/>
  <c r="L451" i="1"/>
  <c r="K451" i="1" s="1"/>
  <c r="J451" i="1"/>
  <c r="I451" i="1"/>
  <c r="H451" i="1"/>
  <c r="G451" i="1"/>
  <c r="E451" i="1"/>
  <c r="D451" i="1"/>
  <c r="O450" i="1"/>
  <c r="N450" i="1"/>
  <c r="K450" i="1" s="1"/>
  <c r="Q450" i="1" s="1"/>
  <c r="M450" i="1"/>
  <c r="L450" i="1"/>
  <c r="J450" i="1"/>
  <c r="I450" i="1"/>
  <c r="H450" i="1"/>
  <c r="G450" i="1"/>
  <c r="F450" i="1"/>
  <c r="E450" i="1"/>
  <c r="D450" i="1"/>
  <c r="P450" i="1" s="1"/>
  <c r="O449" i="1"/>
  <c r="N449" i="1"/>
  <c r="M449" i="1"/>
  <c r="L449" i="1"/>
  <c r="K449" i="1" s="1"/>
  <c r="J449" i="1"/>
  <c r="I449" i="1"/>
  <c r="H449" i="1"/>
  <c r="G449" i="1"/>
  <c r="E449" i="1"/>
  <c r="D449" i="1"/>
  <c r="O448" i="1"/>
  <c r="N448" i="1"/>
  <c r="N444" i="1" s="1"/>
  <c r="M448" i="1"/>
  <c r="L448" i="1"/>
  <c r="J448" i="1"/>
  <c r="I448" i="1"/>
  <c r="H448" i="1"/>
  <c r="G448" i="1"/>
  <c r="F448" i="1"/>
  <c r="E448" i="1"/>
  <c r="D448" i="1"/>
  <c r="O447" i="1"/>
  <c r="N447" i="1"/>
  <c r="M447" i="1"/>
  <c r="L447" i="1"/>
  <c r="K447" i="1" s="1"/>
  <c r="J447" i="1"/>
  <c r="I447" i="1"/>
  <c r="H447" i="1"/>
  <c r="G447" i="1"/>
  <c r="E447" i="1"/>
  <c r="D447" i="1"/>
  <c r="O446" i="1"/>
  <c r="O444" i="1" s="1"/>
  <c r="N446" i="1"/>
  <c r="K446" i="1" s="1"/>
  <c r="Q446" i="1" s="1"/>
  <c r="M446" i="1"/>
  <c r="L446" i="1"/>
  <c r="J446" i="1"/>
  <c r="J444" i="1" s="1"/>
  <c r="I446" i="1"/>
  <c r="H446" i="1"/>
  <c r="G446" i="1"/>
  <c r="F446" i="1"/>
  <c r="E446" i="1"/>
  <c r="D446" i="1"/>
  <c r="P446" i="1" s="1"/>
  <c r="O445" i="1"/>
  <c r="N445" i="1"/>
  <c r="M445" i="1"/>
  <c r="L445" i="1"/>
  <c r="K445" i="1" s="1"/>
  <c r="J445" i="1"/>
  <c r="I445" i="1"/>
  <c r="H445" i="1"/>
  <c r="G445" i="1"/>
  <c r="E445" i="1"/>
  <c r="D445" i="1"/>
  <c r="D444" i="1" s="1"/>
  <c r="M444" i="1"/>
  <c r="I444" i="1"/>
  <c r="G444" i="1"/>
  <c r="O443" i="1"/>
  <c r="N443" i="1"/>
  <c r="M443" i="1"/>
  <c r="L443" i="1"/>
  <c r="L442" i="1" s="1"/>
  <c r="J443" i="1"/>
  <c r="I443" i="1"/>
  <c r="I442" i="1" s="1"/>
  <c r="H443" i="1"/>
  <c r="H442" i="1" s="1"/>
  <c r="G443" i="1"/>
  <c r="E443" i="1"/>
  <c r="D443" i="1"/>
  <c r="O442" i="1"/>
  <c r="O441" i="1" s="1"/>
  <c r="O466" i="1" s="1"/>
  <c r="N442" i="1"/>
  <c r="J442" i="1"/>
  <c r="G442" i="1"/>
  <c r="E442" i="1"/>
  <c r="O439" i="1"/>
  <c r="N439" i="1"/>
  <c r="M439" i="1"/>
  <c r="K439" i="1" s="1"/>
  <c r="Q439" i="1" s="1"/>
  <c r="L439" i="1"/>
  <c r="J439" i="1"/>
  <c r="I439" i="1"/>
  <c r="H439" i="1"/>
  <c r="G439" i="1"/>
  <c r="E439" i="1"/>
  <c r="D439" i="1"/>
  <c r="O438" i="1"/>
  <c r="N438" i="1"/>
  <c r="M438" i="1"/>
  <c r="K438" i="1" s="1"/>
  <c r="L438" i="1"/>
  <c r="J438" i="1"/>
  <c r="I438" i="1"/>
  <c r="H438" i="1"/>
  <c r="G438" i="1"/>
  <c r="F438" i="1" s="1"/>
  <c r="E438" i="1"/>
  <c r="D438" i="1"/>
  <c r="O437" i="1"/>
  <c r="O433" i="1" s="1"/>
  <c r="N437" i="1"/>
  <c r="M437" i="1"/>
  <c r="L437" i="1"/>
  <c r="K437" i="1"/>
  <c r="Q437" i="1" s="1"/>
  <c r="J437" i="1"/>
  <c r="I437" i="1"/>
  <c r="H437" i="1"/>
  <c r="G437" i="1"/>
  <c r="F437" i="1" s="1"/>
  <c r="E437" i="1"/>
  <c r="D437" i="1"/>
  <c r="O436" i="1"/>
  <c r="N436" i="1"/>
  <c r="M436" i="1"/>
  <c r="L436" i="1"/>
  <c r="K436" i="1"/>
  <c r="J436" i="1"/>
  <c r="I436" i="1"/>
  <c r="H436" i="1"/>
  <c r="G436" i="1"/>
  <c r="E436" i="1"/>
  <c r="Q436" i="1" s="1"/>
  <c r="D436" i="1"/>
  <c r="Q435" i="1"/>
  <c r="O435" i="1"/>
  <c r="N435" i="1"/>
  <c r="M435" i="1"/>
  <c r="K435" i="1" s="1"/>
  <c r="L435" i="1"/>
  <c r="J435" i="1"/>
  <c r="I435" i="1"/>
  <c r="H435" i="1"/>
  <c r="G435" i="1"/>
  <c r="E435" i="1"/>
  <c r="D435" i="1"/>
  <c r="O434" i="1"/>
  <c r="N434" i="1"/>
  <c r="M434" i="1"/>
  <c r="L434" i="1"/>
  <c r="J434" i="1"/>
  <c r="I434" i="1"/>
  <c r="I433" i="1" s="1"/>
  <c r="H434" i="1"/>
  <c r="G434" i="1"/>
  <c r="F434" i="1" s="1"/>
  <c r="E434" i="1"/>
  <c r="D434" i="1"/>
  <c r="L433" i="1"/>
  <c r="H433" i="1"/>
  <c r="O432" i="1"/>
  <c r="N432" i="1"/>
  <c r="M432" i="1"/>
  <c r="K432" i="1" s="1"/>
  <c r="L432" i="1"/>
  <c r="J432" i="1"/>
  <c r="I432" i="1"/>
  <c r="H432" i="1"/>
  <c r="G432" i="1"/>
  <c r="E432" i="1"/>
  <c r="Q432" i="1" s="1"/>
  <c r="D432" i="1"/>
  <c r="O431" i="1"/>
  <c r="N431" i="1"/>
  <c r="M431" i="1"/>
  <c r="L431" i="1"/>
  <c r="K431" i="1"/>
  <c r="Q431" i="1" s="1"/>
  <c r="J431" i="1"/>
  <c r="I431" i="1"/>
  <c r="H431" i="1"/>
  <c r="G431" i="1"/>
  <c r="F431" i="1" s="1"/>
  <c r="E431" i="1"/>
  <c r="D431" i="1"/>
  <c r="P431" i="1" s="1"/>
  <c r="O430" i="1"/>
  <c r="N430" i="1"/>
  <c r="M430" i="1"/>
  <c r="L430" i="1"/>
  <c r="K430" i="1"/>
  <c r="J430" i="1"/>
  <c r="I430" i="1"/>
  <c r="H430" i="1"/>
  <c r="G430" i="1"/>
  <c r="F430" i="1" s="1"/>
  <c r="E430" i="1"/>
  <c r="Q430" i="1" s="1"/>
  <c r="D430" i="1"/>
  <c r="Q429" i="1"/>
  <c r="O429" i="1"/>
  <c r="N429" i="1"/>
  <c r="M429" i="1"/>
  <c r="K429" i="1" s="1"/>
  <c r="L429" i="1"/>
  <c r="J429" i="1"/>
  <c r="I429" i="1"/>
  <c r="H429" i="1"/>
  <c r="G429" i="1"/>
  <c r="E429" i="1"/>
  <c r="D429" i="1"/>
  <c r="O428" i="1"/>
  <c r="N428" i="1"/>
  <c r="M428" i="1"/>
  <c r="K428" i="1" s="1"/>
  <c r="L428" i="1"/>
  <c r="J428" i="1"/>
  <c r="I428" i="1"/>
  <c r="I423" i="1" s="1"/>
  <c r="H428" i="1"/>
  <c r="G428" i="1"/>
  <c r="E428" i="1"/>
  <c r="D428" i="1"/>
  <c r="O427" i="1"/>
  <c r="N427" i="1"/>
  <c r="M427" i="1"/>
  <c r="L427" i="1"/>
  <c r="K427" i="1"/>
  <c r="Q427" i="1" s="1"/>
  <c r="J427" i="1"/>
  <c r="I427" i="1"/>
  <c r="H427" i="1"/>
  <c r="G427" i="1"/>
  <c r="F427" i="1" s="1"/>
  <c r="E427" i="1"/>
  <c r="D427" i="1"/>
  <c r="O426" i="1"/>
  <c r="N426" i="1"/>
  <c r="M426" i="1"/>
  <c r="L426" i="1"/>
  <c r="K426" i="1"/>
  <c r="J426" i="1"/>
  <c r="I426" i="1"/>
  <c r="H426" i="1"/>
  <c r="G426" i="1"/>
  <c r="E426" i="1"/>
  <c r="D426" i="1"/>
  <c r="O425" i="1"/>
  <c r="N425" i="1"/>
  <c r="M425" i="1"/>
  <c r="K425" i="1" s="1"/>
  <c r="Q425" i="1" s="1"/>
  <c r="L425" i="1"/>
  <c r="J425" i="1"/>
  <c r="I425" i="1"/>
  <c r="H425" i="1"/>
  <c r="G425" i="1"/>
  <c r="E425" i="1"/>
  <c r="D425" i="1"/>
  <c r="O424" i="1"/>
  <c r="N424" i="1"/>
  <c r="M424" i="1"/>
  <c r="L424" i="1"/>
  <c r="J424" i="1"/>
  <c r="I424" i="1"/>
  <c r="H424" i="1"/>
  <c r="G424" i="1"/>
  <c r="F424" i="1" s="1"/>
  <c r="E424" i="1"/>
  <c r="D424" i="1"/>
  <c r="O423" i="1"/>
  <c r="L423" i="1"/>
  <c r="H423" i="1"/>
  <c r="D423" i="1"/>
  <c r="O422" i="1"/>
  <c r="N422" i="1"/>
  <c r="N421" i="1" s="1"/>
  <c r="M422" i="1"/>
  <c r="L422" i="1"/>
  <c r="J422" i="1"/>
  <c r="J421" i="1" s="1"/>
  <c r="I422" i="1"/>
  <c r="I421" i="1" s="1"/>
  <c r="H422" i="1"/>
  <c r="G422" i="1"/>
  <c r="F422" i="1" s="1"/>
  <c r="F421" i="1" s="1"/>
  <c r="E422" i="1"/>
  <c r="D422" i="1"/>
  <c r="O421" i="1"/>
  <c r="L421" i="1"/>
  <c r="L420" i="1" s="1"/>
  <c r="L440" i="1" s="1"/>
  <c r="H421" i="1"/>
  <c r="H420" i="1" s="1"/>
  <c r="H440" i="1" s="1"/>
  <c r="G421" i="1"/>
  <c r="D421" i="1"/>
  <c r="O418" i="1"/>
  <c r="N418" i="1"/>
  <c r="N407" i="1" s="1"/>
  <c r="N406" i="1" s="1"/>
  <c r="M418" i="1"/>
  <c r="K418" i="1" s="1"/>
  <c r="Q418" i="1" s="1"/>
  <c r="L418" i="1"/>
  <c r="J418" i="1"/>
  <c r="J407" i="1" s="1"/>
  <c r="J406" i="1" s="1"/>
  <c r="I418" i="1"/>
  <c r="H418" i="1"/>
  <c r="G418" i="1"/>
  <c r="F418" i="1"/>
  <c r="E418" i="1"/>
  <c r="D418" i="1"/>
  <c r="O417" i="1"/>
  <c r="N417" i="1"/>
  <c r="M417" i="1"/>
  <c r="L417" i="1"/>
  <c r="K417" i="1" s="1"/>
  <c r="J417" i="1"/>
  <c r="I417" i="1"/>
  <c r="H417" i="1"/>
  <c r="G417" i="1"/>
  <c r="E417" i="1"/>
  <c r="Q417" i="1" s="1"/>
  <c r="D417" i="1"/>
  <c r="Q416" i="1"/>
  <c r="O416" i="1"/>
  <c r="N416" i="1"/>
  <c r="M416" i="1"/>
  <c r="K416" i="1" s="1"/>
  <c r="L416" i="1"/>
  <c r="J416" i="1"/>
  <c r="I416" i="1"/>
  <c r="H416" i="1"/>
  <c r="G416" i="1"/>
  <c r="F416" i="1" s="1"/>
  <c r="E416" i="1"/>
  <c r="D416" i="1"/>
  <c r="O415" i="1"/>
  <c r="N415" i="1"/>
  <c r="M415" i="1"/>
  <c r="L415" i="1"/>
  <c r="K415" i="1"/>
  <c r="J415" i="1"/>
  <c r="I415" i="1"/>
  <c r="H415" i="1"/>
  <c r="G415" i="1"/>
  <c r="F415" i="1" s="1"/>
  <c r="E415" i="1"/>
  <c r="Q415" i="1" s="1"/>
  <c r="D415" i="1"/>
  <c r="P415" i="1" s="1"/>
  <c r="Q414" i="1"/>
  <c r="O414" i="1"/>
  <c r="N414" i="1"/>
  <c r="M414" i="1"/>
  <c r="K414" i="1" s="1"/>
  <c r="L414" i="1"/>
  <c r="J414" i="1"/>
  <c r="I414" i="1"/>
  <c r="H414" i="1"/>
  <c r="G414" i="1"/>
  <c r="E414" i="1"/>
  <c r="D414" i="1"/>
  <c r="O413" i="1"/>
  <c r="N413" i="1"/>
  <c r="M413" i="1"/>
  <c r="L413" i="1"/>
  <c r="K413" i="1"/>
  <c r="J413" i="1"/>
  <c r="I413" i="1"/>
  <c r="H413" i="1"/>
  <c r="G413" i="1"/>
  <c r="F413" i="1" s="1"/>
  <c r="E413" i="1"/>
  <c r="Q413" i="1" s="1"/>
  <c r="D413" i="1"/>
  <c r="Q412" i="1"/>
  <c r="O412" i="1"/>
  <c r="N412" i="1"/>
  <c r="M412" i="1"/>
  <c r="K412" i="1" s="1"/>
  <c r="L412" i="1"/>
  <c r="J412" i="1"/>
  <c r="I412" i="1"/>
  <c r="H412" i="1"/>
  <c r="G412" i="1"/>
  <c r="F412" i="1" s="1"/>
  <c r="E412" i="1"/>
  <c r="D412" i="1"/>
  <c r="O411" i="1"/>
  <c r="N411" i="1"/>
  <c r="M411" i="1"/>
  <c r="L411" i="1"/>
  <c r="K411" i="1"/>
  <c r="J411" i="1"/>
  <c r="I411" i="1"/>
  <c r="H411" i="1"/>
  <c r="G411" i="1"/>
  <c r="F411" i="1" s="1"/>
  <c r="E411" i="1"/>
  <c r="Q411" i="1" s="1"/>
  <c r="D411" i="1"/>
  <c r="P411" i="1" s="1"/>
  <c r="Q410" i="1"/>
  <c r="O410" i="1"/>
  <c r="N410" i="1"/>
  <c r="M410" i="1"/>
  <c r="K410" i="1" s="1"/>
  <c r="L410" i="1"/>
  <c r="J410" i="1"/>
  <c r="I410" i="1"/>
  <c r="H410" i="1"/>
  <c r="G410" i="1"/>
  <c r="E410" i="1"/>
  <c r="D410" i="1"/>
  <c r="O409" i="1"/>
  <c r="O407" i="1" s="1"/>
  <c r="O406" i="1" s="1"/>
  <c r="N409" i="1"/>
  <c r="M409" i="1"/>
  <c r="L409" i="1"/>
  <c r="K409" i="1"/>
  <c r="J409" i="1"/>
  <c r="I409" i="1"/>
  <c r="H409" i="1"/>
  <c r="G409" i="1"/>
  <c r="F409" i="1" s="1"/>
  <c r="E409" i="1"/>
  <c r="Q409" i="1" s="1"/>
  <c r="D409" i="1"/>
  <c r="O408" i="1"/>
  <c r="N408" i="1"/>
  <c r="M408" i="1"/>
  <c r="L408" i="1"/>
  <c r="L407" i="1" s="1"/>
  <c r="L406" i="1" s="1"/>
  <c r="J408" i="1"/>
  <c r="I408" i="1"/>
  <c r="H408" i="1"/>
  <c r="G408" i="1"/>
  <c r="F408" i="1" s="1"/>
  <c r="E408" i="1"/>
  <c r="E407" i="1" s="1"/>
  <c r="D408" i="1"/>
  <c r="G407" i="1"/>
  <c r="G406" i="1" s="1"/>
  <c r="E406" i="1"/>
  <c r="O405" i="1"/>
  <c r="N405" i="1"/>
  <c r="M405" i="1"/>
  <c r="L405" i="1"/>
  <c r="K405" i="1"/>
  <c r="J405" i="1"/>
  <c r="I405" i="1"/>
  <c r="H405" i="1"/>
  <c r="G405" i="1"/>
  <c r="F405" i="1" s="1"/>
  <c r="E405" i="1"/>
  <c r="D405" i="1"/>
  <c r="P405" i="1" s="1"/>
  <c r="O404" i="1"/>
  <c r="N404" i="1"/>
  <c r="M404" i="1"/>
  <c r="K404" i="1" s="1"/>
  <c r="L404" i="1"/>
  <c r="J404" i="1"/>
  <c r="I404" i="1"/>
  <c r="H404" i="1"/>
  <c r="G404" i="1"/>
  <c r="F404" i="1" s="1"/>
  <c r="E404" i="1"/>
  <c r="Q404" i="1" s="1"/>
  <c r="D404" i="1"/>
  <c r="O403" i="1"/>
  <c r="N403" i="1"/>
  <c r="M403" i="1"/>
  <c r="L403" i="1"/>
  <c r="K403" i="1"/>
  <c r="J403" i="1"/>
  <c r="I403" i="1"/>
  <c r="H403" i="1"/>
  <c r="G403" i="1"/>
  <c r="F403" i="1" s="1"/>
  <c r="E403" i="1"/>
  <c r="D403" i="1"/>
  <c r="O402" i="1"/>
  <c r="N402" i="1"/>
  <c r="M402" i="1"/>
  <c r="K402" i="1" s="1"/>
  <c r="L402" i="1"/>
  <c r="J402" i="1"/>
  <c r="I402" i="1"/>
  <c r="H402" i="1"/>
  <c r="G402" i="1"/>
  <c r="E402" i="1"/>
  <c r="Q402" i="1" s="1"/>
  <c r="D402" i="1"/>
  <c r="O401" i="1"/>
  <c r="N401" i="1"/>
  <c r="M401" i="1"/>
  <c r="L401" i="1"/>
  <c r="K401" i="1"/>
  <c r="J401" i="1"/>
  <c r="I401" i="1"/>
  <c r="H401" i="1"/>
  <c r="G401" i="1"/>
  <c r="F401" i="1" s="1"/>
  <c r="E401" i="1"/>
  <c r="D401" i="1"/>
  <c r="P401" i="1" s="1"/>
  <c r="O400" i="1"/>
  <c r="N400" i="1"/>
  <c r="M400" i="1"/>
  <c r="K400" i="1" s="1"/>
  <c r="L400" i="1"/>
  <c r="J400" i="1"/>
  <c r="I400" i="1"/>
  <c r="H400" i="1"/>
  <c r="G400" i="1"/>
  <c r="F400" i="1" s="1"/>
  <c r="E400" i="1"/>
  <c r="D400" i="1"/>
  <c r="O399" i="1"/>
  <c r="N399" i="1"/>
  <c r="M399" i="1"/>
  <c r="L399" i="1"/>
  <c r="K399" i="1"/>
  <c r="J399" i="1"/>
  <c r="I399" i="1"/>
  <c r="H399" i="1"/>
  <c r="G399" i="1"/>
  <c r="F399" i="1" s="1"/>
  <c r="E399" i="1"/>
  <c r="D399" i="1"/>
  <c r="O398" i="1"/>
  <c r="N398" i="1"/>
  <c r="M398" i="1"/>
  <c r="K398" i="1" s="1"/>
  <c r="L398" i="1"/>
  <c r="J398" i="1"/>
  <c r="I398" i="1"/>
  <c r="H398" i="1"/>
  <c r="G398" i="1"/>
  <c r="E398" i="1"/>
  <c r="D398" i="1"/>
  <c r="O397" i="1"/>
  <c r="N397" i="1"/>
  <c r="M397" i="1"/>
  <c r="L397" i="1"/>
  <c r="K397" i="1"/>
  <c r="J397" i="1"/>
  <c r="I397" i="1"/>
  <c r="H397" i="1"/>
  <c r="G397" i="1"/>
  <c r="F397" i="1" s="1"/>
  <c r="E397" i="1"/>
  <c r="D397" i="1"/>
  <c r="P397" i="1" s="1"/>
  <c r="O396" i="1"/>
  <c r="N396" i="1"/>
  <c r="M396" i="1"/>
  <c r="K396" i="1" s="1"/>
  <c r="L396" i="1"/>
  <c r="J396" i="1"/>
  <c r="I396" i="1"/>
  <c r="H396" i="1"/>
  <c r="G396" i="1"/>
  <c r="F396" i="1" s="1"/>
  <c r="E396" i="1"/>
  <c r="Q396" i="1" s="1"/>
  <c r="D396" i="1"/>
  <c r="O395" i="1"/>
  <c r="N395" i="1"/>
  <c r="N394" i="1" s="1"/>
  <c r="N393" i="1" s="1"/>
  <c r="N419" i="1" s="1"/>
  <c r="M395" i="1"/>
  <c r="L395" i="1"/>
  <c r="K395" i="1"/>
  <c r="J395" i="1"/>
  <c r="J394" i="1" s="1"/>
  <c r="J393" i="1" s="1"/>
  <c r="J419" i="1" s="1"/>
  <c r="I395" i="1"/>
  <c r="H395" i="1"/>
  <c r="G395" i="1"/>
  <c r="E395" i="1"/>
  <c r="D395" i="1"/>
  <c r="M394" i="1"/>
  <c r="M393" i="1" s="1"/>
  <c r="L394" i="1"/>
  <c r="L393" i="1" s="1"/>
  <c r="I394" i="1"/>
  <c r="I393" i="1" s="1"/>
  <c r="H394" i="1"/>
  <c r="H393" i="1" s="1"/>
  <c r="D394" i="1"/>
  <c r="O391" i="1"/>
  <c r="O389" i="1" s="1"/>
  <c r="N391" i="1"/>
  <c r="M391" i="1"/>
  <c r="L391" i="1"/>
  <c r="K391" i="1"/>
  <c r="J391" i="1"/>
  <c r="I391" i="1"/>
  <c r="H391" i="1"/>
  <c r="G391" i="1"/>
  <c r="F391" i="1" s="1"/>
  <c r="E391" i="1"/>
  <c r="Q391" i="1" s="1"/>
  <c r="D391" i="1"/>
  <c r="O390" i="1"/>
  <c r="N390" i="1"/>
  <c r="M390" i="1"/>
  <c r="L390" i="1"/>
  <c r="L389" i="1" s="1"/>
  <c r="J390" i="1"/>
  <c r="I390" i="1"/>
  <c r="I389" i="1" s="1"/>
  <c r="H390" i="1"/>
  <c r="H389" i="1" s="1"/>
  <c r="G390" i="1"/>
  <c r="F390" i="1" s="1"/>
  <c r="F389" i="1" s="1"/>
  <c r="E390" i="1"/>
  <c r="E389" i="1" s="1"/>
  <c r="D390" i="1"/>
  <c r="N389" i="1"/>
  <c r="J389" i="1"/>
  <c r="Q388" i="1"/>
  <c r="O388" i="1"/>
  <c r="N388" i="1"/>
  <c r="M388" i="1"/>
  <c r="K388" i="1" s="1"/>
  <c r="L388" i="1"/>
  <c r="J388" i="1"/>
  <c r="I388" i="1"/>
  <c r="H388" i="1"/>
  <c r="G388" i="1"/>
  <c r="F388" i="1" s="1"/>
  <c r="E388" i="1"/>
  <c r="D388" i="1"/>
  <c r="O387" i="1"/>
  <c r="N387" i="1"/>
  <c r="M387" i="1"/>
  <c r="L387" i="1"/>
  <c r="K387" i="1"/>
  <c r="J387" i="1"/>
  <c r="I387" i="1"/>
  <c r="H387" i="1"/>
  <c r="G387" i="1"/>
  <c r="F387" i="1" s="1"/>
  <c r="E387" i="1"/>
  <c r="Q387" i="1" s="1"/>
  <c r="D387" i="1"/>
  <c r="P387" i="1" s="1"/>
  <c r="Q386" i="1"/>
  <c r="O386" i="1"/>
  <c r="N386" i="1"/>
  <c r="M386" i="1"/>
  <c r="K386" i="1" s="1"/>
  <c r="L386" i="1"/>
  <c r="J386" i="1"/>
  <c r="I386" i="1"/>
  <c r="H386" i="1"/>
  <c r="G386" i="1"/>
  <c r="E386" i="1"/>
  <c r="D386" i="1"/>
  <c r="O385" i="1"/>
  <c r="O383" i="1" s="1"/>
  <c r="N385" i="1"/>
  <c r="M385" i="1"/>
  <c r="L385" i="1"/>
  <c r="K385" i="1"/>
  <c r="J385" i="1"/>
  <c r="I385" i="1"/>
  <c r="H385" i="1"/>
  <c r="G385" i="1"/>
  <c r="F385" i="1" s="1"/>
  <c r="E385" i="1"/>
  <c r="Q385" i="1" s="1"/>
  <c r="D385" i="1"/>
  <c r="O384" i="1"/>
  <c r="N384" i="1"/>
  <c r="M384" i="1"/>
  <c r="L384" i="1"/>
  <c r="L383" i="1" s="1"/>
  <c r="J384" i="1"/>
  <c r="I384" i="1"/>
  <c r="H384" i="1"/>
  <c r="H383" i="1" s="1"/>
  <c r="G384" i="1"/>
  <c r="F384" i="1" s="1"/>
  <c r="E384" i="1"/>
  <c r="E383" i="1" s="1"/>
  <c r="D384" i="1"/>
  <c r="N383" i="1"/>
  <c r="J383" i="1"/>
  <c r="Q382" i="1"/>
  <c r="O382" i="1"/>
  <c r="N382" i="1"/>
  <c r="M382" i="1"/>
  <c r="K382" i="1" s="1"/>
  <c r="L382" i="1"/>
  <c r="J382" i="1"/>
  <c r="I382" i="1"/>
  <c r="H382" i="1"/>
  <c r="G382" i="1"/>
  <c r="F382" i="1" s="1"/>
  <c r="E382" i="1"/>
  <c r="D382" i="1"/>
  <c r="O381" i="1"/>
  <c r="N381" i="1"/>
  <c r="M381" i="1"/>
  <c r="L381" i="1"/>
  <c r="K381" i="1"/>
  <c r="J381" i="1"/>
  <c r="I381" i="1"/>
  <c r="H381" i="1"/>
  <c r="G381" i="1"/>
  <c r="F381" i="1" s="1"/>
  <c r="E381" i="1"/>
  <c r="Q381" i="1" s="1"/>
  <c r="D381" i="1"/>
  <c r="P381" i="1" s="1"/>
  <c r="O380" i="1"/>
  <c r="N380" i="1"/>
  <c r="M380" i="1"/>
  <c r="K380" i="1" s="1"/>
  <c r="Q380" i="1" s="1"/>
  <c r="L380" i="1"/>
  <c r="J380" i="1"/>
  <c r="I380" i="1"/>
  <c r="H380" i="1"/>
  <c r="G380" i="1"/>
  <c r="E380" i="1"/>
  <c r="D380" i="1"/>
  <c r="O379" i="1"/>
  <c r="N379" i="1"/>
  <c r="M379" i="1"/>
  <c r="L379" i="1"/>
  <c r="K379" i="1"/>
  <c r="J379" i="1"/>
  <c r="I379" i="1"/>
  <c r="H379" i="1"/>
  <c r="G379" i="1"/>
  <c r="F379" i="1" s="1"/>
  <c r="E379" i="1"/>
  <c r="D379" i="1"/>
  <c r="Q378" i="1"/>
  <c r="O378" i="1"/>
  <c r="N378" i="1"/>
  <c r="M378" i="1"/>
  <c r="K378" i="1" s="1"/>
  <c r="L378" i="1"/>
  <c r="J378" i="1"/>
  <c r="I378" i="1"/>
  <c r="H378" i="1"/>
  <c r="G378" i="1"/>
  <c r="F378" i="1" s="1"/>
  <c r="E378" i="1"/>
  <c r="D378" i="1"/>
  <c r="O377" i="1"/>
  <c r="N377" i="1"/>
  <c r="M377" i="1"/>
  <c r="L377" i="1"/>
  <c r="K377" i="1"/>
  <c r="J377" i="1"/>
  <c r="I377" i="1"/>
  <c r="H377" i="1"/>
  <c r="G377" i="1"/>
  <c r="F377" i="1" s="1"/>
  <c r="E377" i="1"/>
  <c r="Q377" i="1" s="1"/>
  <c r="D377" i="1"/>
  <c r="P377" i="1" s="1"/>
  <c r="O376" i="1"/>
  <c r="N376" i="1"/>
  <c r="M376" i="1"/>
  <c r="L376" i="1"/>
  <c r="L375" i="1" s="1"/>
  <c r="J376" i="1"/>
  <c r="I376" i="1"/>
  <c r="H376" i="1"/>
  <c r="H375" i="1" s="1"/>
  <c r="H374" i="1" s="1"/>
  <c r="G376" i="1"/>
  <c r="E376" i="1"/>
  <c r="D376" i="1"/>
  <c r="O375" i="1"/>
  <c r="N375" i="1"/>
  <c r="N374" i="1" s="1"/>
  <c r="J375" i="1"/>
  <c r="J374" i="1" s="1"/>
  <c r="G375" i="1"/>
  <c r="O373" i="1"/>
  <c r="N373" i="1"/>
  <c r="M373" i="1"/>
  <c r="L373" i="1"/>
  <c r="K373" i="1"/>
  <c r="J373" i="1"/>
  <c r="I373" i="1"/>
  <c r="H373" i="1"/>
  <c r="G373" i="1"/>
  <c r="F373" i="1" s="1"/>
  <c r="E373" i="1"/>
  <c r="D373" i="1"/>
  <c r="P373" i="1" s="1"/>
  <c r="O372" i="1"/>
  <c r="N372" i="1"/>
  <c r="M372" i="1"/>
  <c r="K372" i="1" s="1"/>
  <c r="Q372" i="1" s="1"/>
  <c r="L372" i="1"/>
  <c r="J372" i="1"/>
  <c r="I372" i="1"/>
  <c r="H372" i="1"/>
  <c r="G372" i="1"/>
  <c r="F372" i="1" s="1"/>
  <c r="E372" i="1"/>
  <c r="D372" i="1"/>
  <c r="O371" i="1"/>
  <c r="O369" i="1" s="1"/>
  <c r="N371" i="1"/>
  <c r="M371" i="1"/>
  <c r="L371" i="1"/>
  <c r="J371" i="1"/>
  <c r="I371" i="1"/>
  <c r="H371" i="1"/>
  <c r="G371" i="1"/>
  <c r="E371" i="1"/>
  <c r="D371" i="1"/>
  <c r="O370" i="1"/>
  <c r="N370" i="1"/>
  <c r="M370" i="1"/>
  <c r="L370" i="1"/>
  <c r="L369" i="1" s="1"/>
  <c r="J370" i="1"/>
  <c r="I370" i="1"/>
  <c r="I369" i="1" s="1"/>
  <c r="H370" i="1"/>
  <c r="H369" i="1" s="1"/>
  <c r="G370" i="1"/>
  <c r="E370" i="1"/>
  <c r="D370" i="1"/>
  <c r="N369" i="1"/>
  <c r="J369" i="1"/>
  <c r="O368" i="1"/>
  <c r="N368" i="1"/>
  <c r="M368" i="1"/>
  <c r="L368" i="1"/>
  <c r="L367" i="1" s="1"/>
  <c r="K368" i="1"/>
  <c r="K367" i="1" s="1"/>
  <c r="J368" i="1"/>
  <c r="I368" i="1"/>
  <c r="H368" i="1"/>
  <c r="H367" i="1" s="1"/>
  <c r="G368" i="1"/>
  <c r="E368" i="1"/>
  <c r="D368" i="1"/>
  <c r="O367" i="1"/>
  <c r="N367" i="1"/>
  <c r="M367" i="1"/>
  <c r="J367" i="1"/>
  <c r="I367" i="1"/>
  <c r="Q366" i="1"/>
  <c r="O366" i="1"/>
  <c r="N366" i="1"/>
  <c r="M366" i="1"/>
  <c r="L366" i="1"/>
  <c r="K366" i="1"/>
  <c r="J366" i="1"/>
  <c r="I366" i="1"/>
  <c r="H366" i="1"/>
  <c r="G366" i="1"/>
  <c r="F366" i="1" s="1"/>
  <c r="E366" i="1"/>
  <c r="D366" i="1"/>
  <c r="Q365" i="1"/>
  <c r="O365" i="1"/>
  <c r="N365" i="1"/>
  <c r="N364" i="1" s="1"/>
  <c r="M365" i="1"/>
  <c r="L365" i="1"/>
  <c r="K365" i="1"/>
  <c r="J365" i="1"/>
  <c r="J364" i="1" s="1"/>
  <c r="I365" i="1"/>
  <c r="H365" i="1"/>
  <c r="G365" i="1"/>
  <c r="F365" i="1" s="1"/>
  <c r="F364" i="1" s="1"/>
  <c r="E365" i="1"/>
  <c r="D365" i="1"/>
  <c r="O364" i="1"/>
  <c r="M364" i="1"/>
  <c r="L364" i="1"/>
  <c r="K364" i="1"/>
  <c r="Q364" i="1" s="1"/>
  <c r="I364" i="1"/>
  <c r="H364" i="1"/>
  <c r="E364" i="1"/>
  <c r="D364" i="1"/>
  <c r="P364" i="1" s="1"/>
  <c r="O363" i="1"/>
  <c r="N363" i="1"/>
  <c r="M363" i="1"/>
  <c r="K363" i="1" s="1"/>
  <c r="L363" i="1"/>
  <c r="J363" i="1"/>
  <c r="I363" i="1"/>
  <c r="H363" i="1"/>
  <c r="G363" i="1"/>
  <c r="E363" i="1"/>
  <c r="Q363" i="1" s="1"/>
  <c r="D363" i="1"/>
  <c r="O362" i="1"/>
  <c r="N362" i="1"/>
  <c r="M362" i="1"/>
  <c r="K362" i="1" s="1"/>
  <c r="L362" i="1"/>
  <c r="J362" i="1"/>
  <c r="I362" i="1"/>
  <c r="H362" i="1"/>
  <c r="G362" i="1"/>
  <c r="E362" i="1"/>
  <c r="D362" i="1"/>
  <c r="O361" i="1"/>
  <c r="N361" i="1"/>
  <c r="M361" i="1"/>
  <c r="K361" i="1" s="1"/>
  <c r="L361" i="1"/>
  <c r="J361" i="1"/>
  <c r="I361" i="1"/>
  <c r="H361" i="1"/>
  <c r="G361" i="1"/>
  <c r="E361" i="1"/>
  <c r="Q361" i="1" s="1"/>
  <c r="D361" i="1"/>
  <c r="O360" i="1"/>
  <c r="N360" i="1"/>
  <c r="M360" i="1"/>
  <c r="K360" i="1" s="1"/>
  <c r="L360" i="1"/>
  <c r="J360" i="1"/>
  <c r="I360" i="1"/>
  <c r="H360" i="1"/>
  <c r="G360" i="1"/>
  <c r="E360" i="1"/>
  <c r="D360" i="1"/>
  <c r="O359" i="1"/>
  <c r="N359" i="1"/>
  <c r="N358" i="1" s="1"/>
  <c r="M359" i="1"/>
  <c r="K359" i="1" s="1"/>
  <c r="L359" i="1"/>
  <c r="J359" i="1"/>
  <c r="J358" i="1" s="1"/>
  <c r="I359" i="1"/>
  <c r="I358" i="1" s="1"/>
  <c r="H359" i="1"/>
  <c r="G359" i="1"/>
  <c r="E359" i="1"/>
  <c r="D359" i="1"/>
  <c r="O358" i="1"/>
  <c r="M358" i="1"/>
  <c r="L358" i="1"/>
  <c r="H358" i="1"/>
  <c r="G358" i="1"/>
  <c r="D358" i="1"/>
  <c r="Q357" i="1"/>
  <c r="O357" i="1"/>
  <c r="N357" i="1"/>
  <c r="N356" i="1" s="1"/>
  <c r="M357" i="1"/>
  <c r="L357" i="1"/>
  <c r="K357" i="1"/>
  <c r="J357" i="1"/>
  <c r="J356" i="1" s="1"/>
  <c r="I357" i="1"/>
  <c r="H357" i="1"/>
  <c r="G357" i="1"/>
  <c r="F357" i="1" s="1"/>
  <c r="F356" i="1" s="1"/>
  <c r="E357" i="1"/>
  <c r="D357" i="1"/>
  <c r="O356" i="1"/>
  <c r="M356" i="1"/>
  <c r="L356" i="1"/>
  <c r="L355" i="1" s="1"/>
  <c r="K356" i="1"/>
  <c r="I356" i="1"/>
  <c r="I355" i="1" s="1"/>
  <c r="H356" i="1"/>
  <c r="H355" i="1" s="1"/>
  <c r="H392" i="1" s="1"/>
  <c r="E356" i="1"/>
  <c r="D356" i="1"/>
  <c r="P356" i="1" s="1"/>
  <c r="O353" i="1"/>
  <c r="N353" i="1"/>
  <c r="M353" i="1"/>
  <c r="K353" i="1" s="1"/>
  <c r="L353" i="1"/>
  <c r="J353" i="1"/>
  <c r="I353" i="1"/>
  <c r="H353" i="1"/>
  <c r="G353" i="1"/>
  <c r="F353" i="1"/>
  <c r="E353" i="1"/>
  <c r="D353" i="1"/>
  <c r="O352" i="1"/>
  <c r="N352" i="1"/>
  <c r="M352" i="1"/>
  <c r="L352" i="1"/>
  <c r="K352" i="1" s="1"/>
  <c r="J352" i="1"/>
  <c r="I352" i="1"/>
  <c r="H352" i="1"/>
  <c r="G352" i="1"/>
  <c r="E352" i="1"/>
  <c r="Q352" i="1" s="1"/>
  <c r="D352" i="1"/>
  <c r="Q351" i="1"/>
  <c r="O351" i="1"/>
  <c r="N351" i="1"/>
  <c r="M351" i="1"/>
  <c r="L351" i="1"/>
  <c r="K351" i="1"/>
  <c r="J351" i="1"/>
  <c r="I351" i="1"/>
  <c r="H351" i="1"/>
  <c r="G351" i="1"/>
  <c r="F351" i="1" s="1"/>
  <c r="E351" i="1"/>
  <c r="D351" i="1"/>
  <c r="O350" i="1"/>
  <c r="N350" i="1"/>
  <c r="M350" i="1"/>
  <c r="L350" i="1"/>
  <c r="K350" i="1" s="1"/>
  <c r="J350" i="1"/>
  <c r="I350" i="1"/>
  <c r="H350" i="1"/>
  <c r="G350" i="1"/>
  <c r="E350" i="1"/>
  <c r="Q350" i="1" s="1"/>
  <c r="D350" i="1"/>
  <c r="O349" i="1"/>
  <c r="N349" i="1"/>
  <c r="M349" i="1"/>
  <c r="K349" i="1" s="1"/>
  <c r="L349" i="1"/>
  <c r="J349" i="1"/>
  <c r="I349" i="1"/>
  <c r="H349" i="1"/>
  <c r="G349" i="1"/>
  <c r="F349" i="1"/>
  <c r="E349" i="1"/>
  <c r="D349" i="1"/>
  <c r="O348" i="1"/>
  <c r="N348" i="1"/>
  <c r="M348" i="1"/>
  <c r="L348" i="1"/>
  <c r="K348" i="1" s="1"/>
  <c r="J348" i="1"/>
  <c r="I348" i="1"/>
  <c r="H348" i="1"/>
  <c r="H344" i="1" s="1"/>
  <c r="H343" i="1" s="1"/>
  <c r="G348" i="1"/>
  <c r="E348" i="1"/>
  <c r="Q348" i="1" s="1"/>
  <c r="D348" i="1"/>
  <c r="Q347" i="1"/>
  <c r="O347" i="1"/>
  <c r="N347" i="1"/>
  <c r="M347" i="1"/>
  <c r="L347" i="1"/>
  <c r="K347" i="1"/>
  <c r="J347" i="1"/>
  <c r="I347" i="1"/>
  <c r="H347" i="1"/>
  <c r="G347" i="1"/>
  <c r="F347" i="1" s="1"/>
  <c r="E347" i="1"/>
  <c r="D347" i="1"/>
  <c r="O346" i="1"/>
  <c r="N346" i="1"/>
  <c r="M346" i="1"/>
  <c r="L346" i="1"/>
  <c r="K346" i="1" s="1"/>
  <c r="J346" i="1"/>
  <c r="I346" i="1"/>
  <c r="H346" i="1"/>
  <c r="G346" i="1"/>
  <c r="E346" i="1"/>
  <c r="D346" i="1"/>
  <c r="O345" i="1"/>
  <c r="N345" i="1"/>
  <c r="N344" i="1" s="1"/>
  <c r="M345" i="1"/>
  <c r="M344" i="1" s="1"/>
  <c r="M343" i="1" s="1"/>
  <c r="L345" i="1"/>
  <c r="J345" i="1"/>
  <c r="J344" i="1" s="1"/>
  <c r="J343" i="1" s="1"/>
  <c r="I345" i="1"/>
  <c r="H345" i="1"/>
  <c r="G345" i="1"/>
  <c r="F345" i="1"/>
  <c r="E345" i="1"/>
  <c r="D345" i="1"/>
  <c r="O344" i="1"/>
  <c r="O343" i="1" s="1"/>
  <c r="I344" i="1"/>
  <c r="D344" i="1"/>
  <c r="D343" i="1" s="1"/>
  <c r="N343" i="1"/>
  <c r="I343" i="1"/>
  <c r="O342" i="1"/>
  <c r="N342" i="1"/>
  <c r="M342" i="1"/>
  <c r="M341" i="1" s="1"/>
  <c r="M340" i="1" s="1"/>
  <c r="M354" i="1" s="1"/>
  <c r="L342" i="1"/>
  <c r="L341" i="1" s="1"/>
  <c r="L340" i="1" s="1"/>
  <c r="J342" i="1"/>
  <c r="I342" i="1"/>
  <c r="I341" i="1" s="1"/>
  <c r="I340" i="1" s="1"/>
  <c r="H342" i="1"/>
  <c r="H341" i="1" s="1"/>
  <c r="H340" i="1" s="1"/>
  <c r="H354" i="1" s="1"/>
  <c r="G342" i="1"/>
  <c r="E342" i="1"/>
  <c r="D342" i="1"/>
  <c r="O341" i="1"/>
  <c r="N341" i="1"/>
  <c r="N340" i="1" s="1"/>
  <c r="J341" i="1"/>
  <c r="J340" i="1" s="1"/>
  <c r="G341" i="1"/>
  <c r="G340" i="1" s="1"/>
  <c r="E341" i="1"/>
  <c r="O340" i="1"/>
  <c r="E340" i="1"/>
  <c r="O338" i="1"/>
  <c r="N338" i="1"/>
  <c r="M338" i="1"/>
  <c r="L338" i="1"/>
  <c r="K338" i="1" s="1"/>
  <c r="Q338" i="1" s="1"/>
  <c r="J338" i="1"/>
  <c r="I338" i="1"/>
  <c r="H338" i="1"/>
  <c r="G338" i="1"/>
  <c r="E338" i="1"/>
  <c r="D338" i="1"/>
  <c r="O337" i="1"/>
  <c r="N337" i="1"/>
  <c r="M337" i="1"/>
  <c r="K337" i="1" s="1"/>
  <c r="L337" i="1"/>
  <c r="J337" i="1"/>
  <c r="I337" i="1"/>
  <c r="H337" i="1"/>
  <c r="G337" i="1"/>
  <c r="E337" i="1"/>
  <c r="D337" i="1"/>
  <c r="O336" i="1"/>
  <c r="N336" i="1"/>
  <c r="M336" i="1"/>
  <c r="L336" i="1"/>
  <c r="K336" i="1"/>
  <c r="J336" i="1"/>
  <c r="I336" i="1"/>
  <c r="H336" i="1"/>
  <c r="G336" i="1"/>
  <c r="F336" i="1" s="1"/>
  <c r="E336" i="1"/>
  <c r="Q336" i="1" s="1"/>
  <c r="D336" i="1"/>
  <c r="O335" i="1"/>
  <c r="O333" i="1" s="1"/>
  <c r="N335" i="1"/>
  <c r="N333" i="1" s="1"/>
  <c r="M335" i="1"/>
  <c r="L335" i="1"/>
  <c r="K335" i="1"/>
  <c r="J335" i="1"/>
  <c r="J333" i="1" s="1"/>
  <c r="I335" i="1"/>
  <c r="H335" i="1"/>
  <c r="G335" i="1"/>
  <c r="E335" i="1"/>
  <c r="D335" i="1"/>
  <c r="O334" i="1"/>
  <c r="N334" i="1"/>
  <c r="M334" i="1"/>
  <c r="L334" i="1"/>
  <c r="L333" i="1" s="1"/>
  <c r="J334" i="1"/>
  <c r="I334" i="1"/>
  <c r="H334" i="1"/>
  <c r="H333" i="1" s="1"/>
  <c r="G334" i="1"/>
  <c r="E334" i="1"/>
  <c r="D334" i="1"/>
  <c r="M333" i="1"/>
  <c r="O332" i="1"/>
  <c r="N332" i="1"/>
  <c r="M332" i="1"/>
  <c r="L332" i="1"/>
  <c r="J332" i="1"/>
  <c r="I332" i="1"/>
  <c r="H332" i="1"/>
  <c r="G332" i="1"/>
  <c r="E332" i="1"/>
  <c r="D332" i="1"/>
  <c r="O331" i="1"/>
  <c r="N331" i="1"/>
  <c r="M331" i="1"/>
  <c r="J331" i="1"/>
  <c r="I331" i="1"/>
  <c r="H331" i="1"/>
  <c r="G331" i="1"/>
  <c r="D331" i="1"/>
  <c r="O330" i="1"/>
  <c r="N330" i="1"/>
  <c r="M330" i="1"/>
  <c r="L330" i="1"/>
  <c r="K330" i="1" s="1"/>
  <c r="J330" i="1"/>
  <c r="I330" i="1"/>
  <c r="H330" i="1"/>
  <c r="G330" i="1"/>
  <c r="F330" i="1"/>
  <c r="E330" i="1"/>
  <c r="D330" i="1"/>
  <c r="O329" i="1"/>
  <c r="N329" i="1"/>
  <c r="M329" i="1"/>
  <c r="L329" i="1"/>
  <c r="K329" i="1" s="1"/>
  <c r="J329" i="1"/>
  <c r="I329" i="1"/>
  <c r="H329" i="1"/>
  <c r="G329" i="1"/>
  <c r="F329" i="1" s="1"/>
  <c r="P329" i="1" s="1"/>
  <c r="E329" i="1"/>
  <c r="D329" i="1"/>
  <c r="O328" i="1"/>
  <c r="N328" i="1"/>
  <c r="M328" i="1"/>
  <c r="L328" i="1"/>
  <c r="J328" i="1"/>
  <c r="I328" i="1"/>
  <c r="H328" i="1"/>
  <c r="G328" i="1"/>
  <c r="F328" i="1"/>
  <c r="E328" i="1"/>
  <c r="D328" i="1"/>
  <c r="P328" i="1" s="1"/>
  <c r="O327" i="1"/>
  <c r="N327" i="1"/>
  <c r="M327" i="1"/>
  <c r="L327" i="1"/>
  <c r="K327" i="1" s="1"/>
  <c r="J327" i="1"/>
  <c r="I327" i="1"/>
  <c r="H327" i="1"/>
  <c r="G327" i="1"/>
  <c r="F327" i="1" s="1"/>
  <c r="E327" i="1"/>
  <c r="D327" i="1"/>
  <c r="P327" i="1" s="1"/>
  <c r="O326" i="1"/>
  <c r="N326" i="1"/>
  <c r="M326" i="1"/>
  <c r="L326" i="1"/>
  <c r="K326" i="1" s="1"/>
  <c r="J326" i="1"/>
  <c r="I326" i="1"/>
  <c r="H326" i="1"/>
  <c r="G326" i="1"/>
  <c r="F326" i="1"/>
  <c r="E326" i="1"/>
  <c r="D326" i="1"/>
  <c r="O325" i="1"/>
  <c r="N325" i="1"/>
  <c r="M325" i="1"/>
  <c r="L325" i="1"/>
  <c r="K325" i="1" s="1"/>
  <c r="J325" i="1"/>
  <c r="I325" i="1"/>
  <c r="H325" i="1"/>
  <c r="G325" i="1"/>
  <c r="F325" i="1" s="1"/>
  <c r="P325" i="1" s="1"/>
  <c r="E325" i="1"/>
  <c r="D325" i="1"/>
  <c r="O324" i="1"/>
  <c r="N324" i="1"/>
  <c r="M324" i="1"/>
  <c r="L324" i="1"/>
  <c r="J324" i="1"/>
  <c r="I324" i="1"/>
  <c r="H324" i="1"/>
  <c r="G324" i="1"/>
  <c r="F324" i="1"/>
  <c r="E324" i="1"/>
  <c r="D324" i="1"/>
  <c r="P324" i="1" s="1"/>
  <c r="O323" i="1"/>
  <c r="N323" i="1"/>
  <c r="M323" i="1"/>
  <c r="L323" i="1"/>
  <c r="K323" i="1" s="1"/>
  <c r="J323" i="1"/>
  <c r="I323" i="1"/>
  <c r="H323" i="1"/>
  <c r="G323" i="1"/>
  <c r="F323" i="1" s="1"/>
  <c r="E323" i="1"/>
  <c r="D323" i="1"/>
  <c r="P323" i="1" s="1"/>
  <c r="O322" i="1"/>
  <c r="N322" i="1"/>
  <c r="M322" i="1"/>
  <c r="L322" i="1"/>
  <c r="K322" i="1" s="1"/>
  <c r="J322" i="1"/>
  <c r="I322" i="1"/>
  <c r="H322" i="1"/>
  <c r="G322" i="1"/>
  <c r="F322" i="1"/>
  <c r="E322" i="1"/>
  <c r="D322" i="1"/>
  <c r="O321" i="1"/>
  <c r="O320" i="1" s="1"/>
  <c r="N321" i="1"/>
  <c r="M321" i="1"/>
  <c r="L321" i="1"/>
  <c r="J321" i="1"/>
  <c r="I321" i="1"/>
  <c r="H321" i="1"/>
  <c r="G321" i="1"/>
  <c r="F321" i="1" s="1"/>
  <c r="E321" i="1"/>
  <c r="D321" i="1"/>
  <c r="M320" i="1"/>
  <c r="M319" i="1" s="1"/>
  <c r="M339" i="1" s="1"/>
  <c r="J320" i="1"/>
  <c r="J319" i="1" s="1"/>
  <c r="J339" i="1" s="1"/>
  <c r="I320" i="1"/>
  <c r="E320" i="1"/>
  <c r="O317" i="1"/>
  <c r="N317" i="1"/>
  <c r="M317" i="1"/>
  <c r="L317" i="1"/>
  <c r="K317" i="1" s="1"/>
  <c r="J317" i="1"/>
  <c r="I317" i="1"/>
  <c r="H317" i="1"/>
  <c r="G317" i="1"/>
  <c r="F317" i="1" s="1"/>
  <c r="P317" i="1" s="1"/>
  <c r="E317" i="1"/>
  <c r="D317" i="1"/>
  <c r="D315" i="1" s="1"/>
  <c r="O316" i="1"/>
  <c r="N316" i="1"/>
  <c r="N315" i="1" s="1"/>
  <c r="M316" i="1"/>
  <c r="M315" i="1" s="1"/>
  <c r="L316" i="1"/>
  <c r="J316" i="1"/>
  <c r="J315" i="1" s="1"/>
  <c r="I316" i="1"/>
  <c r="I315" i="1" s="1"/>
  <c r="H316" i="1"/>
  <c r="G316" i="1"/>
  <c r="F316" i="1"/>
  <c r="E316" i="1"/>
  <c r="D316" i="1"/>
  <c r="P316" i="1" s="1"/>
  <c r="O315" i="1"/>
  <c r="H315" i="1"/>
  <c r="G315" i="1"/>
  <c r="O314" i="1"/>
  <c r="N314" i="1"/>
  <c r="M314" i="1"/>
  <c r="L314" i="1"/>
  <c r="J314" i="1"/>
  <c r="I314" i="1"/>
  <c r="H314" i="1"/>
  <c r="G314" i="1"/>
  <c r="F314" i="1"/>
  <c r="E314" i="1"/>
  <c r="D314" i="1"/>
  <c r="O313" i="1"/>
  <c r="N313" i="1"/>
  <c r="M313" i="1"/>
  <c r="L313" i="1"/>
  <c r="K313" i="1" s="1"/>
  <c r="J313" i="1"/>
  <c r="I313" i="1"/>
  <c r="H313" i="1"/>
  <c r="F313" i="1" s="1"/>
  <c r="G313" i="1"/>
  <c r="E313" i="1"/>
  <c r="Q313" i="1" s="1"/>
  <c r="D313" i="1"/>
  <c r="P313" i="1" s="1"/>
  <c r="O312" i="1"/>
  <c r="N312" i="1"/>
  <c r="M312" i="1"/>
  <c r="M311" i="1" s="1"/>
  <c r="L312" i="1"/>
  <c r="K312" i="1" s="1"/>
  <c r="J312" i="1"/>
  <c r="I312" i="1"/>
  <c r="I311" i="1" s="1"/>
  <c r="H312" i="1"/>
  <c r="G312" i="1"/>
  <c r="F312" i="1"/>
  <c r="E312" i="1"/>
  <c r="D312" i="1"/>
  <c r="P312" i="1" s="1"/>
  <c r="O311" i="1"/>
  <c r="L311" i="1"/>
  <c r="H311" i="1"/>
  <c r="G311" i="1"/>
  <c r="D311" i="1"/>
  <c r="O310" i="1"/>
  <c r="N310" i="1"/>
  <c r="M310" i="1"/>
  <c r="L310" i="1"/>
  <c r="J310" i="1"/>
  <c r="I310" i="1"/>
  <c r="H310" i="1"/>
  <c r="G310" i="1"/>
  <c r="F310" i="1"/>
  <c r="E310" i="1"/>
  <c r="D310" i="1"/>
  <c r="P310" i="1" s="1"/>
  <c r="O309" i="1"/>
  <c r="N309" i="1"/>
  <c r="M309" i="1"/>
  <c r="L309" i="1"/>
  <c r="K309" i="1" s="1"/>
  <c r="J309" i="1"/>
  <c r="I309" i="1"/>
  <c r="H309" i="1"/>
  <c r="F309" i="1" s="1"/>
  <c r="G309" i="1"/>
  <c r="E309" i="1"/>
  <c r="D309" i="1"/>
  <c r="P309" i="1" s="1"/>
  <c r="O308" i="1"/>
  <c r="N308" i="1"/>
  <c r="M308" i="1"/>
  <c r="L308" i="1"/>
  <c r="K308" i="1" s="1"/>
  <c r="J308" i="1"/>
  <c r="J304" i="1" s="1"/>
  <c r="I308" i="1"/>
  <c r="H308" i="1"/>
  <c r="G308" i="1"/>
  <c r="F308" i="1"/>
  <c r="E308" i="1"/>
  <c r="D308" i="1"/>
  <c r="P307" i="1"/>
  <c r="O307" i="1"/>
  <c r="N307" i="1"/>
  <c r="M307" i="1"/>
  <c r="L307" i="1"/>
  <c r="K307" i="1" s="1"/>
  <c r="J307" i="1"/>
  <c r="I307" i="1"/>
  <c r="H307" i="1"/>
  <c r="F307" i="1" s="1"/>
  <c r="G307" i="1"/>
  <c r="E307" i="1"/>
  <c r="D307" i="1"/>
  <c r="O306" i="1"/>
  <c r="N306" i="1"/>
  <c r="M306" i="1"/>
  <c r="L306" i="1"/>
  <c r="J306" i="1"/>
  <c r="I306" i="1"/>
  <c r="H306" i="1"/>
  <c r="G306" i="1"/>
  <c r="F306" i="1"/>
  <c r="E306" i="1"/>
  <c r="D306" i="1"/>
  <c r="P306" i="1" s="1"/>
  <c r="O305" i="1"/>
  <c r="O304" i="1" s="1"/>
  <c r="N305" i="1"/>
  <c r="M305" i="1"/>
  <c r="L305" i="1"/>
  <c r="J305" i="1"/>
  <c r="I305" i="1"/>
  <c r="H305" i="1"/>
  <c r="G305" i="1"/>
  <c r="G304" i="1" s="1"/>
  <c r="E305" i="1"/>
  <c r="D305" i="1"/>
  <c r="M304" i="1"/>
  <c r="I304" i="1"/>
  <c r="E304" i="1"/>
  <c r="O303" i="1"/>
  <c r="O302" i="1" s="1"/>
  <c r="O301" i="1" s="1"/>
  <c r="O318" i="1" s="1"/>
  <c r="N303" i="1"/>
  <c r="M303" i="1"/>
  <c r="L303" i="1"/>
  <c r="J303" i="1"/>
  <c r="I303" i="1"/>
  <c r="H303" i="1"/>
  <c r="G303" i="1"/>
  <c r="G302" i="1" s="1"/>
  <c r="E303" i="1"/>
  <c r="D303" i="1"/>
  <c r="D302" i="1" s="1"/>
  <c r="N302" i="1"/>
  <c r="M302" i="1"/>
  <c r="J302" i="1"/>
  <c r="I302" i="1"/>
  <c r="E302" i="1"/>
  <c r="O299" i="1"/>
  <c r="N299" i="1"/>
  <c r="M299" i="1"/>
  <c r="L299" i="1"/>
  <c r="K299" i="1" s="1"/>
  <c r="J299" i="1"/>
  <c r="I299" i="1"/>
  <c r="H299" i="1"/>
  <c r="F299" i="1" s="1"/>
  <c r="G299" i="1"/>
  <c r="E299" i="1"/>
  <c r="Q299" i="1" s="1"/>
  <c r="D299" i="1"/>
  <c r="P299" i="1" s="1"/>
  <c r="O298" i="1"/>
  <c r="N298" i="1"/>
  <c r="M298" i="1"/>
  <c r="L298" i="1"/>
  <c r="K298" i="1" s="1"/>
  <c r="J298" i="1"/>
  <c r="I298" i="1"/>
  <c r="H298" i="1"/>
  <c r="G298" i="1"/>
  <c r="F298" i="1"/>
  <c r="E298" i="1"/>
  <c r="D298" i="1"/>
  <c r="P298" i="1" s="1"/>
  <c r="O297" i="1"/>
  <c r="O296" i="1" s="1"/>
  <c r="N297" i="1"/>
  <c r="M297" i="1"/>
  <c r="L297" i="1"/>
  <c r="J297" i="1"/>
  <c r="I297" i="1"/>
  <c r="H297" i="1"/>
  <c r="G297" i="1"/>
  <c r="G296" i="1" s="1"/>
  <c r="E297" i="1"/>
  <c r="D297" i="1"/>
  <c r="N296" i="1"/>
  <c r="M296" i="1"/>
  <c r="J296" i="1"/>
  <c r="I296" i="1"/>
  <c r="E296" i="1"/>
  <c r="O295" i="1"/>
  <c r="N295" i="1"/>
  <c r="M295" i="1"/>
  <c r="L295" i="1"/>
  <c r="K295" i="1" s="1"/>
  <c r="J295" i="1"/>
  <c r="I295" i="1"/>
  <c r="H295" i="1"/>
  <c r="F295" i="1" s="1"/>
  <c r="G295" i="1"/>
  <c r="E295" i="1"/>
  <c r="D295" i="1"/>
  <c r="P295" i="1" s="1"/>
  <c r="O294" i="1"/>
  <c r="N294" i="1"/>
  <c r="M294" i="1"/>
  <c r="L294" i="1"/>
  <c r="K294" i="1" s="1"/>
  <c r="J294" i="1"/>
  <c r="I294" i="1"/>
  <c r="H294" i="1"/>
  <c r="G294" i="1"/>
  <c r="F294" i="1"/>
  <c r="E294" i="1"/>
  <c r="D294" i="1"/>
  <c r="P293" i="1"/>
  <c r="O293" i="1"/>
  <c r="N293" i="1"/>
  <c r="M293" i="1"/>
  <c r="L293" i="1"/>
  <c r="K293" i="1" s="1"/>
  <c r="J293" i="1"/>
  <c r="I293" i="1"/>
  <c r="H293" i="1"/>
  <c r="F293" i="1" s="1"/>
  <c r="G293" i="1"/>
  <c r="E293" i="1"/>
  <c r="D293" i="1"/>
  <c r="O292" i="1"/>
  <c r="N292" i="1"/>
  <c r="M292" i="1"/>
  <c r="L292" i="1"/>
  <c r="J292" i="1"/>
  <c r="I292" i="1"/>
  <c r="H292" i="1"/>
  <c r="G292" i="1"/>
  <c r="F292" i="1"/>
  <c r="E292" i="1"/>
  <c r="D292" i="1"/>
  <c r="P292" i="1" s="1"/>
  <c r="O291" i="1"/>
  <c r="N291" i="1"/>
  <c r="M291" i="1"/>
  <c r="L291" i="1"/>
  <c r="K291" i="1" s="1"/>
  <c r="J291" i="1"/>
  <c r="I291" i="1"/>
  <c r="H291" i="1"/>
  <c r="F291" i="1" s="1"/>
  <c r="G291" i="1"/>
  <c r="E291" i="1"/>
  <c r="D291" i="1"/>
  <c r="P291" i="1" s="1"/>
  <c r="O290" i="1"/>
  <c r="N290" i="1"/>
  <c r="M290" i="1"/>
  <c r="L290" i="1"/>
  <c r="K290" i="1" s="1"/>
  <c r="J290" i="1"/>
  <c r="I290" i="1"/>
  <c r="H290" i="1"/>
  <c r="G290" i="1"/>
  <c r="F290" i="1"/>
  <c r="E290" i="1"/>
  <c r="D290" i="1"/>
  <c r="P289" i="1"/>
  <c r="O289" i="1"/>
  <c r="N289" i="1"/>
  <c r="M289" i="1"/>
  <c r="L289" i="1"/>
  <c r="J289" i="1"/>
  <c r="I289" i="1"/>
  <c r="H289" i="1"/>
  <c r="F289" i="1" s="1"/>
  <c r="G289" i="1"/>
  <c r="E289" i="1"/>
  <c r="D289" i="1"/>
  <c r="O288" i="1"/>
  <c r="N288" i="1"/>
  <c r="M288" i="1"/>
  <c r="L288" i="1"/>
  <c r="J288" i="1"/>
  <c r="I288" i="1"/>
  <c r="H288" i="1"/>
  <c r="G288" i="1"/>
  <c r="F288" i="1"/>
  <c r="E288" i="1"/>
  <c r="D288" i="1"/>
  <c r="P288" i="1" s="1"/>
  <c r="O287" i="1"/>
  <c r="N287" i="1"/>
  <c r="M287" i="1"/>
  <c r="L287" i="1"/>
  <c r="K287" i="1" s="1"/>
  <c r="J287" i="1"/>
  <c r="I287" i="1"/>
  <c r="H287" i="1"/>
  <c r="F287" i="1" s="1"/>
  <c r="G287" i="1"/>
  <c r="E287" i="1"/>
  <c r="D287" i="1"/>
  <c r="O286" i="1"/>
  <c r="N286" i="1"/>
  <c r="M286" i="1"/>
  <c r="M285" i="1" s="1"/>
  <c r="L286" i="1"/>
  <c r="K286" i="1" s="1"/>
  <c r="J286" i="1"/>
  <c r="J285" i="1" s="1"/>
  <c r="I286" i="1"/>
  <c r="I285" i="1" s="1"/>
  <c r="H286" i="1"/>
  <c r="G286" i="1"/>
  <c r="F286" i="1"/>
  <c r="F285" i="1" s="1"/>
  <c r="E286" i="1"/>
  <c r="D286" i="1"/>
  <c r="O285" i="1"/>
  <c r="G285" i="1"/>
  <c r="O284" i="1"/>
  <c r="N284" i="1"/>
  <c r="M284" i="1"/>
  <c r="L284" i="1"/>
  <c r="K284" i="1" s="1"/>
  <c r="J284" i="1"/>
  <c r="I284" i="1"/>
  <c r="H284" i="1"/>
  <c r="G284" i="1"/>
  <c r="F284" i="1"/>
  <c r="E284" i="1"/>
  <c r="D284" i="1"/>
  <c r="P284" i="1" s="1"/>
  <c r="O283" i="1"/>
  <c r="N283" i="1"/>
  <c r="M283" i="1"/>
  <c r="L283" i="1"/>
  <c r="K283" i="1" s="1"/>
  <c r="J283" i="1"/>
  <c r="I283" i="1"/>
  <c r="H283" i="1"/>
  <c r="F283" i="1" s="1"/>
  <c r="P283" i="1" s="1"/>
  <c r="G283" i="1"/>
  <c r="E283" i="1"/>
  <c r="Q283" i="1" s="1"/>
  <c r="D283" i="1"/>
  <c r="O282" i="1"/>
  <c r="N282" i="1"/>
  <c r="M282" i="1"/>
  <c r="L282" i="1"/>
  <c r="J282" i="1"/>
  <c r="I282" i="1"/>
  <c r="H282" i="1"/>
  <c r="G282" i="1"/>
  <c r="F282" i="1"/>
  <c r="E282" i="1"/>
  <c r="D282" i="1"/>
  <c r="O281" i="1"/>
  <c r="N281" i="1"/>
  <c r="M281" i="1"/>
  <c r="L281" i="1"/>
  <c r="K281" i="1" s="1"/>
  <c r="J281" i="1"/>
  <c r="I281" i="1"/>
  <c r="H281" i="1"/>
  <c r="F281" i="1" s="1"/>
  <c r="G281" i="1"/>
  <c r="E281" i="1"/>
  <c r="Q281" i="1" s="1"/>
  <c r="D281" i="1"/>
  <c r="P281" i="1" s="1"/>
  <c r="O280" i="1"/>
  <c r="N280" i="1"/>
  <c r="M280" i="1"/>
  <c r="L280" i="1"/>
  <c r="K280" i="1" s="1"/>
  <c r="J280" i="1"/>
  <c r="I280" i="1"/>
  <c r="H280" i="1"/>
  <c r="G280" i="1"/>
  <c r="F280" i="1"/>
  <c r="E280" i="1"/>
  <c r="D280" i="1"/>
  <c r="P280" i="1" s="1"/>
  <c r="O279" i="1"/>
  <c r="N279" i="1"/>
  <c r="M279" i="1"/>
  <c r="L279" i="1"/>
  <c r="K279" i="1" s="1"/>
  <c r="J279" i="1"/>
  <c r="I279" i="1"/>
  <c r="H279" i="1"/>
  <c r="F279" i="1" s="1"/>
  <c r="P279" i="1" s="1"/>
  <c r="G279" i="1"/>
  <c r="E279" i="1"/>
  <c r="Q279" i="1" s="1"/>
  <c r="D279" i="1"/>
  <c r="O278" i="1"/>
  <c r="N278" i="1"/>
  <c r="M278" i="1"/>
  <c r="L278" i="1"/>
  <c r="J278" i="1"/>
  <c r="F278" i="1" s="1"/>
  <c r="I278" i="1"/>
  <c r="H278" i="1"/>
  <c r="G278" i="1"/>
  <c r="E278" i="1"/>
  <c r="D278" i="1"/>
  <c r="O277" i="1"/>
  <c r="O276" i="1" s="1"/>
  <c r="N277" i="1"/>
  <c r="M277" i="1"/>
  <c r="L277" i="1"/>
  <c r="J277" i="1"/>
  <c r="I277" i="1"/>
  <c r="H277" i="1"/>
  <c r="G277" i="1"/>
  <c r="G276" i="1" s="1"/>
  <c r="E277" i="1"/>
  <c r="D277" i="1"/>
  <c r="D276" i="1" s="1"/>
  <c r="N276" i="1"/>
  <c r="M276" i="1"/>
  <c r="I276" i="1"/>
  <c r="E276" i="1"/>
  <c r="O275" i="1"/>
  <c r="O274" i="1" s="1"/>
  <c r="N275" i="1"/>
  <c r="M275" i="1"/>
  <c r="L275" i="1"/>
  <c r="J275" i="1"/>
  <c r="I275" i="1"/>
  <c r="H275" i="1"/>
  <c r="G275" i="1"/>
  <c r="G274" i="1" s="1"/>
  <c r="G273" i="1" s="1"/>
  <c r="E275" i="1"/>
  <c r="D275" i="1"/>
  <c r="D274" i="1" s="1"/>
  <c r="N274" i="1"/>
  <c r="M274" i="1"/>
  <c r="M273" i="1" s="1"/>
  <c r="J274" i="1"/>
  <c r="I274" i="1"/>
  <c r="I273" i="1" s="1"/>
  <c r="E274" i="1"/>
  <c r="O272" i="1"/>
  <c r="N272" i="1"/>
  <c r="M272" i="1"/>
  <c r="L272" i="1"/>
  <c r="K272" i="1" s="1"/>
  <c r="J272" i="1"/>
  <c r="I272" i="1"/>
  <c r="H272" i="1"/>
  <c r="G272" i="1"/>
  <c r="F272" i="1"/>
  <c r="E272" i="1"/>
  <c r="D272" i="1"/>
  <c r="P271" i="1"/>
  <c r="O271" i="1"/>
  <c r="N271" i="1"/>
  <c r="M271" i="1"/>
  <c r="L271" i="1"/>
  <c r="K271" i="1" s="1"/>
  <c r="J271" i="1"/>
  <c r="I271" i="1"/>
  <c r="H271" i="1"/>
  <c r="F271" i="1" s="1"/>
  <c r="G271" i="1"/>
  <c r="E271" i="1"/>
  <c r="D271" i="1"/>
  <c r="O270" i="1"/>
  <c r="N270" i="1"/>
  <c r="M270" i="1"/>
  <c r="L270" i="1"/>
  <c r="J270" i="1"/>
  <c r="I270" i="1"/>
  <c r="H270" i="1"/>
  <c r="G270" i="1"/>
  <c r="F270" i="1"/>
  <c r="E270" i="1"/>
  <c r="D270" i="1"/>
  <c r="P270" i="1" s="1"/>
  <c r="O269" i="1"/>
  <c r="N269" i="1"/>
  <c r="M269" i="1"/>
  <c r="L269" i="1"/>
  <c r="K269" i="1" s="1"/>
  <c r="J269" i="1"/>
  <c r="I269" i="1"/>
  <c r="H269" i="1"/>
  <c r="F269" i="1" s="1"/>
  <c r="G269" i="1"/>
  <c r="E269" i="1"/>
  <c r="D269" i="1"/>
  <c r="P269" i="1" s="1"/>
  <c r="O268" i="1"/>
  <c r="N268" i="1"/>
  <c r="N266" i="1" s="1"/>
  <c r="M268" i="1"/>
  <c r="L268" i="1"/>
  <c r="K268" i="1" s="1"/>
  <c r="J268" i="1"/>
  <c r="I268" i="1"/>
  <c r="H268" i="1"/>
  <c r="G268" i="1"/>
  <c r="F268" i="1"/>
  <c r="E268" i="1"/>
  <c r="D268" i="1"/>
  <c r="O267" i="1"/>
  <c r="O266" i="1" s="1"/>
  <c r="N267" i="1"/>
  <c r="M267" i="1"/>
  <c r="L267" i="1"/>
  <c r="J267" i="1"/>
  <c r="I267" i="1"/>
  <c r="H267" i="1"/>
  <c r="G267" i="1"/>
  <c r="G266" i="1" s="1"/>
  <c r="E267" i="1"/>
  <c r="D267" i="1"/>
  <c r="M266" i="1"/>
  <c r="J266" i="1"/>
  <c r="I266" i="1"/>
  <c r="E266" i="1"/>
  <c r="O265" i="1"/>
  <c r="N265" i="1"/>
  <c r="M265" i="1"/>
  <c r="L265" i="1"/>
  <c r="K265" i="1" s="1"/>
  <c r="J265" i="1"/>
  <c r="I265" i="1"/>
  <c r="H265" i="1"/>
  <c r="F265" i="1" s="1"/>
  <c r="P265" i="1" s="1"/>
  <c r="G265" i="1"/>
  <c r="E265" i="1"/>
  <c r="Q265" i="1" s="1"/>
  <c r="D265" i="1"/>
  <c r="O264" i="1"/>
  <c r="N264" i="1"/>
  <c r="M264" i="1"/>
  <c r="L264" i="1"/>
  <c r="J264" i="1"/>
  <c r="I264" i="1"/>
  <c r="H264" i="1"/>
  <c r="G264" i="1"/>
  <c r="F264" i="1"/>
  <c r="E264" i="1"/>
  <c r="D264" i="1"/>
  <c r="O263" i="1"/>
  <c r="N263" i="1"/>
  <c r="M263" i="1"/>
  <c r="L263" i="1"/>
  <c r="K263" i="1" s="1"/>
  <c r="J263" i="1"/>
  <c r="I263" i="1"/>
  <c r="H263" i="1"/>
  <c r="F263" i="1" s="1"/>
  <c r="G263" i="1"/>
  <c r="E263" i="1"/>
  <c r="Q263" i="1" s="1"/>
  <c r="D263" i="1"/>
  <c r="P263" i="1" s="1"/>
  <c r="O262" i="1"/>
  <c r="N262" i="1"/>
  <c r="M262" i="1"/>
  <c r="L262" i="1"/>
  <c r="K262" i="1" s="1"/>
  <c r="J262" i="1"/>
  <c r="I262" i="1"/>
  <c r="H262" i="1"/>
  <c r="G262" i="1"/>
  <c r="F262" i="1"/>
  <c r="E262" i="1"/>
  <c r="D262" i="1"/>
  <c r="P262" i="1" s="1"/>
  <c r="O261" i="1"/>
  <c r="N261" i="1"/>
  <c r="M261" i="1"/>
  <c r="L261" i="1"/>
  <c r="K261" i="1" s="1"/>
  <c r="J261" i="1"/>
  <c r="I261" i="1"/>
  <c r="H261" i="1"/>
  <c r="F261" i="1" s="1"/>
  <c r="P261" i="1" s="1"/>
  <c r="G261" i="1"/>
  <c r="E261" i="1"/>
  <c r="Q261" i="1" s="1"/>
  <c r="D261" i="1"/>
  <c r="O260" i="1"/>
  <c r="N260" i="1"/>
  <c r="M260" i="1"/>
  <c r="L260" i="1"/>
  <c r="J260" i="1"/>
  <c r="F260" i="1" s="1"/>
  <c r="I260" i="1"/>
  <c r="H260" i="1"/>
  <c r="G260" i="1"/>
  <c r="E260" i="1"/>
  <c r="D260" i="1"/>
  <c r="O259" i="1"/>
  <c r="N259" i="1"/>
  <c r="M259" i="1"/>
  <c r="L259" i="1"/>
  <c r="K259" i="1" s="1"/>
  <c r="J259" i="1"/>
  <c r="I259" i="1"/>
  <c r="H259" i="1"/>
  <c r="F259" i="1" s="1"/>
  <c r="G259" i="1"/>
  <c r="E259" i="1"/>
  <c r="Q259" i="1" s="1"/>
  <c r="D259" i="1"/>
  <c r="P259" i="1" s="1"/>
  <c r="O258" i="1"/>
  <c r="N258" i="1"/>
  <c r="M258" i="1"/>
  <c r="M257" i="1" s="1"/>
  <c r="L258" i="1"/>
  <c r="K258" i="1" s="1"/>
  <c r="J258" i="1"/>
  <c r="I258" i="1"/>
  <c r="I257" i="1" s="1"/>
  <c r="H258" i="1"/>
  <c r="G258" i="1"/>
  <c r="F258" i="1"/>
  <c r="E258" i="1"/>
  <c r="D258" i="1"/>
  <c r="P258" i="1" s="1"/>
  <c r="O257" i="1"/>
  <c r="G257" i="1"/>
  <c r="D257" i="1"/>
  <c r="O256" i="1"/>
  <c r="N256" i="1"/>
  <c r="N255" i="1" s="1"/>
  <c r="M256" i="1"/>
  <c r="M255" i="1" s="1"/>
  <c r="L256" i="1"/>
  <c r="J256" i="1"/>
  <c r="J255" i="1" s="1"/>
  <c r="I256" i="1"/>
  <c r="I255" i="1" s="1"/>
  <c r="I254" i="1" s="1"/>
  <c r="I300" i="1" s="1"/>
  <c r="H256" i="1"/>
  <c r="G256" i="1"/>
  <c r="F256" i="1"/>
  <c r="F255" i="1" s="1"/>
  <c r="E256" i="1"/>
  <c r="D256" i="1"/>
  <c r="P256" i="1" s="1"/>
  <c r="P255" i="1"/>
  <c r="O255" i="1"/>
  <c r="L255" i="1"/>
  <c r="H255" i="1"/>
  <c r="G255" i="1"/>
  <c r="D255" i="1"/>
  <c r="O252" i="1"/>
  <c r="N252" i="1"/>
  <c r="M252" i="1"/>
  <c r="L252" i="1"/>
  <c r="J252" i="1"/>
  <c r="I252" i="1"/>
  <c r="H252" i="1"/>
  <c r="G252" i="1"/>
  <c r="F252" i="1"/>
  <c r="E252" i="1"/>
  <c r="D252" i="1"/>
  <c r="P252" i="1" s="1"/>
  <c r="O251" i="1"/>
  <c r="N251" i="1"/>
  <c r="M251" i="1"/>
  <c r="L251" i="1"/>
  <c r="K251" i="1" s="1"/>
  <c r="J251" i="1"/>
  <c r="I251" i="1"/>
  <c r="H251" i="1"/>
  <c r="F251" i="1" s="1"/>
  <c r="G251" i="1"/>
  <c r="E251" i="1"/>
  <c r="D251" i="1"/>
  <c r="O250" i="1"/>
  <c r="N250" i="1"/>
  <c r="M250" i="1"/>
  <c r="L250" i="1"/>
  <c r="K250" i="1" s="1"/>
  <c r="J250" i="1"/>
  <c r="I250" i="1"/>
  <c r="H250" i="1"/>
  <c r="G250" i="1"/>
  <c r="F250" i="1"/>
  <c r="E250" i="1"/>
  <c r="D250" i="1"/>
  <c r="P249" i="1"/>
  <c r="O249" i="1"/>
  <c r="O248" i="1" s="1"/>
  <c r="N249" i="1"/>
  <c r="M249" i="1"/>
  <c r="L249" i="1"/>
  <c r="J249" i="1"/>
  <c r="I249" i="1"/>
  <c r="H249" i="1"/>
  <c r="F249" i="1" s="1"/>
  <c r="G249" i="1"/>
  <c r="G248" i="1" s="1"/>
  <c r="E249" i="1"/>
  <c r="D249" i="1"/>
  <c r="M248" i="1"/>
  <c r="J248" i="1"/>
  <c r="I248" i="1"/>
  <c r="F248" i="1"/>
  <c r="E248" i="1"/>
  <c r="O247" i="1"/>
  <c r="N247" i="1"/>
  <c r="M247" i="1"/>
  <c r="L247" i="1"/>
  <c r="J247" i="1"/>
  <c r="I247" i="1"/>
  <c r="H247" i="1"/>
  <c r="G247" i="1"/>
  <c r="F247" i="1"/>
  <c r="E247" i="1"/>
  <c r="D247" i="1"/>
  <c r="O246" i="1"/>
  <c r="N246" i="1"/>
  <c r="M246" i="1"/>
  <c r="L246" i="1"/>
  <c r="J246" i="1"/>
  <c r="I246" i="1"/>
  <c r="H246" i="1"/>
  <c r="G246" i="1"/>
  <c r="F246" i="1"/>
  <c r="E246" i="1"/>
  <c r="D246" i="1"/>
  <c r="P246" i="1" s="1"/>
  <c r="O245" i="1"/>
  <c r="N245" i="1"/>
  <c r="M245" i="1"/>
  <c r="L245" i="1"/>
  <c r="J245" i="1"/>
  <c r="I245" i="1"/>
  <c r="H245" i="1"/>
  <c r="G245" i="1"/>
  <c r="F245" i="1"/>
  <c r="E245" i="1"/>
  <c r="D245" i="1"/>
  <c r="P245" i="1" s="1"/>
  <c r="O244" i="1"/>
  <c r="N244" i="1"/>
  <c r="M244" i="1"/>
  <c r="M243" i="1" s="1"/>
  <c r="L244" i="1"/>
  <c r="J244" i="1"/>
  <c r="J243" i="1" s="1"/>
  <c r="I244" i="1"/>
  <c r="I243" i="1" s="1"/>
  <c r="H244" i="1"/>
  <c r="G244" i="1"/>
  <c r="F244" i="1"/>
  <c r="F243" i="1" s="1"/>
  <c r="E244" i="1"/>
  <c r="D244" i="1"/>
  <c r="O243" i="1"/>
  <c r="N243" i="1"/>
  <c r="L243" i="1"/>
  <c r="H243" i="1"/>
  <c r="G243" i="1"/>
  <c r="P242" i="1"/>
  <c r="O242" i="1"/>
  <c r="N242" i="1"/>
  <c r="M242" i="1"/>
  <c r="M241" i="1" s="1"/>
  <c r="L242" i="1"/>
  <c r="J242" i="1"/>
  <c r="I242" i="1"/>
  <c r="I241" i="1" s="1"/>
  <c r="I240" i="1" s="1"/>
  <c r="I253" i="1" s="1"/>
  <c r="H242" i="1"/>
  <c r="G242" i="1"/>
  <c r="F242" i="1"/>
  <c r="F241" i="1" s="1"/>
  <c r="E242" i="1"/>
  <c r="D242" i="1"/>
  <c r="P241" i="1"/>
  <c r="O241" i="1"/>
  <c r="O240" i="1" s="1"/>
  <c r="O253" i="1" s="1"/>
  <c r="N241" i="1"/>
  <c r="J241" i="1"/>
  <c r="H241" i="1"/>
  <c r="G241" i="1"/>
  <c r="D241" i="1"/>
  <c r="M240" i="1"/>
  <c r="M253" i="1" s="1"/>
  <c r="O238" i="1"/>
  <c r="N238" i="1"/>
  <c r="M238" i="1"/>
  <c r="M237" i="1" s="1"/>
  <c r="L238" i="1"/>
  <c r="J238" i="1"/>
  <c r="J237" i="1" s="1"/>
  <c r="I238" i="1"/>
  <c r="I237" i="1" s="1"/>
  <c r="H238" i="1"/>
  <c r="H237" i="1" s="1"/>
  <c r="G238" i="1"/>
  <c r="F238" i="1"/>
  <c r="F237" i="1" s="1"/>
  <c r="E238" i="1"/>
  <c r="E237" i="1" s="1"/>
  <c r="D238" i="1"/>
  <c r="O237" i="1"/>
  <c r="N237" i="1"/>
  <c r="L237" i="1"/>
  <c r="G237" i="1"/>
  <c r="D237" i="1"/>
  <c r="O236" i="1"/>
  <c r="N236" i="1"/>
  <c r="M236" i="1"/>
  <c r="L236" i="1"/>
  <c r="J236" i="1"/>
  <c r="I236" i="1"/>
  <c r="H236" i="1"/>
  <c r="F236" i="1" s="1"/>
  <c r="P236" i="1" s="1"/>
  <c r="G236" i="1"/>
  <c r="E236" i="1"/>
  <c r="D236" i="1"/>
  <c r="O235" i="1"/>
  <c r="N235" i="1"/>
  <c r="M235" i="1"/>
  <c r="L235" i="1"/>
  <c r="J235" i="1"/>
  <c r="J232" i="1" s="1"/>
  <c r="I235" i="1"/>
  <c r="H235" i="1"/>
  <c r="G235" i="1"/>
  <c r="F235" i="1"/>
  <c r="E235" i="1"/>
  <c r="D235" i="1"/>
  <c r="O234" i="1"/>
  <c r="N234" i="1"/>
  <c r="M234" i="1"/>
  <c r="L234" i="1"/>
  <c r="K234" i="1" s="1"/>
  <c r="J234" i="1"/>
  <c r="I234" i="1"/>
  <c r="F234" i="1" s="1"/>
  <c r="P234" i="1" s="1"/>
  <c r="H234" i="1"/>
  <c r="G234" i="1"/>
  <c r="E234" i="1"/>
  <c r="Q234" i="1" s="1"/>
  <c r="D234" i="1"/>
  <c r="O233" i="1"/>
  <c r="O232" i="1" s="1"/>
  <c r="N233" i="1"/>
  <c r="M233" i="1"/>
  <c r="L233" i="1"/>
  <c r="J233" i="1"/>
  <c r="I233" i="1"/>
  <c r="H233" i="1"/>
  <c r="F233" i="1" s="1"/>
  <c r="F232" i="1" s="1"/>
  <c r="G233" i="1"/>
  <c r="G232" i="1" s="1"/>
  <c r="E233" i="1"/>
  <c r="D233" i="1"/>
  <c r="D232" i="1" s="1"/>
  <c r="M232" i="1"/>
  <c r="O231" i="1"/>
  <c r="O230" i="1" s="1"/>
  <c r="N231" i="1"/>
  <c r="N230" i="1" s="1"/>
  <c r="M231" i="1"/>
  <c r="L231" i="1"/>
  <c r="J231" i="1"/>
  <c r="I231" i="1"/>
  <c r="H231" i="1"/>
  <c r="F231" i="1" s="1"/>
  <c r="F230" i="1" s="1"/>
  <c r="G231" i="1"/>
  <c r="G230" i="1" s="1"/>
  <c r="E231" i="1"/>
  <c r="D231" i="1"/>
  <c r="D230" i="1" s="1"/>
  <c r="P230" i="1" s="1"/>
  <c r="M230" i="1"/>
  <c r="J230" i="1"/>
  <c r="I230" i="1"/>
  <c r="H230" i="1"/>
  <c r="E230" i="1"/>
  <c r="O229" i="1"/>
  <c r="N229" i="1"/>
  <c r="M229" i="1"/>
  <c r="L229" i="1"/>
  <c r="K229" i="1" s="1"/>
  <c r="J229" i="1"/>
  <c r="I229" i="1"/>
  <c r="H229" i="1"/>
  <c r="F229" i="1" s="1"/>
  <c r="G229" i="1"/>
  <c r="E229" i="1"/>
  <c r="D229" i="1"/>
  <c r="P229" i="1" s="1"/>
  <c r="O228" i="1"/>
  <c r="N228" i="1"/>
  <c r="M228" i="1"/>
  <c r="L228" i="1"/>
  <c r="J228" i="1"/>
  <c r="I228" i="1"/>
  <c r="H228" i="1"/>
  <c r="F228" i="1" s="1"/>
  <c r="P228" i="1" s="1"/>
  <c r="G228" i="1"/>
  <c r="E228" i="1"/>
  <c r="D228" i="1"/>
  <c r="O227" i="1"/>
  <c r="N227" i="1"/>
  <c r="M227" i="1"/>
  <c r="L227" i="1"/>
  <c r="J227" i="1"/>
  <c r="I227" i="1"/>
  <c r="H227" i="1"/>
  <c r="G227" i="1"/>
  <c r="F227" i="1"/>
  <c r="E227" i="1"/>
  <c r="D227" i="1"/>
  <c r="O226" i="1"/>
  <c r="N226" i="1"/>
  <c r="M226" i="1"/>
  <c r="L226" i="1"/>
  <c r="K226" i="1" s="1"/>
  <c r="J226" i="1"/>
  <c r="I226" i="1"/>
  <c r="F226" i="1" s="1"/>
  <c r="P226" i="1" s="1"/>
  <c r="H226" i="1"/>
  <c r="G226" i="1"/>
  <c r="E226" i="1"/>
  <c r="Q226" i="1" s="1"/>
  <c r="D226" i="1"/>
  <c r="O225" i="1"/>
  <c r="O223" i="1" s="1"/>
  <c r="N225" i="1"/>
  <c r="M225" i="1"/>
  <c r="L225" i="1"/>
  <c r="K225" i="1" s="1"/>
  <c r="J225" i="1"/>
  <c r="I225" i="1"/>
  <c r="H225" i="1"/>
  <c r="F225" i="1" s="1"/>
  <c r="G225" i="1"/>
  <c r="E225" i="1"/>
  <c r="D225" i="1"/>
  <c r="P225" i="1" s="1"/>
  <c r="O224" i="1"/>
  <c r="N224" i="1"/>
  <c r="N223" i="1" s="1"/>
  <c r="M224" i="1"/>
  <c r="M223" i="1" s="1"/>
  <c r="L224" i="1"/>
  <c r="J224" i="1"/>
  <c r="I224" i="1"/>
  <c r="I223" i="1" s="1"/>
  <c r="H224" i="1"/>
  <c r="G224" i="1"/>
  <c r="E224" i="1"/>
  <c r="D224" i="1"/>
  <c r="G223" i="1"/>
  <c r="O222" i="1"/>
  <c r="N222" i="1"/>
  <c r="M222" i="1"/>
  <c r="M221" i="1" s="1"/>
  <c r="M220" i="1" s="1"/>
  <c r="M239" i="1" s="1"/>
  <c r="L222" i="1"/>
  <c r="J222" i="1"/>
  <c r="I222" i="1"/>
  <c r="I221" i="1" s="1"/>
  <c r="H222" i="1"/>
  <c r="G222" i="1"/>
  <c r="E222" i="1"/>
  <c r="E221" i="1" s="1"/>
  <c r="D222" i="1"/>
  <c r="O221" i="1"/>
  <c r="N221" i="1"/>
  <c r="L221" i="1"/>
  <c r="J221" i="1"/>
  <c r="G221" i="1"/>
  <c r="G220" i="1" s="1"/>
  <c r="G239" i="1" s="1"/>
  <c r="O218" i="1"/>
  <c r="N218" i="1"/>
  <c r="M218" i="1"/>
  <c r="L218" i="1"/>
  <c r="J218" i="1"/>
  <c r="I218" i="1"/>
  <c r="H218" i="1"/>
  <c r="F218" i="1" s="1"/>
  <c r="G218" i="1"/>
  <c r="E218" i="1"/>
  <c r="D218" i="1"/>
  <c r="P218" i="1" s="1"/>
  <c r="O217" i="1"/>
  <c r="N217" i="1"/>
  <c r="M217" i="1"/>
  <c r="L217" i="1"/>
  <c r="K217" i="1"/>
  <c r="J217" i="1"/>
  <c r="I217" i="1"/>
  <c r="H217" i="1"/>
  <c r="G217" i="1"/>
  <c r="F217" i="1" s="1"/>
  <c r="E217" i="1"/>
  <c r="Q217" i="1" s="1"/>
  <c r="D217" i="1"/>
  <c r="P217" i="1" s="1"/>
  <c r="O216" i="1"/>
  <c r="N216" i="1"/>
  <c r="M216" i="1"/>
  <c r="L216" i="1"/>
  <c r="J216" i="1"/>
  <c r="I216" i="1"/>
  <c r="H216" i="1"/>
  <c r="G216" i="1"/>
  <c r="F216" i="1"/>
  <c r="E216" i="1"/>
  <c r="D216" i="1"/>
  <c r="O215" i="1"/>
  <c r="N215" i="1"/>
  <c r="M215" i="1"/>
  <c r="L215" i="1"/>
  <c r="K215" i="1"/>
  <c r="J215" i="1"/>
  <c r="I215" i="1"/>
  <c r="H215" i="1"/>
  <c r="G215" i="1"/>
  <c r="F215" i="1" s="1"/>
  <c r="E215" i="1"/>
  <c r="D215" i="1"/>
  <c r="O214" i="1"/>
  <c r="N214" i="1"/>
  <c r="M214" i="1"/>
  <c r="L214" i="1"/>
  <c r="J214" i="1"/>
  <c r="I214" i="1"/>
  <c r="H214" i="1"/>
  <c r="F214" i="1" s="1"/>
  <c r="G214" i="1"/>
  <c r="E214" i="1"/>
  <c r="D214" i="1"/>
  <c r="P214" i="1" s="1"/>
  <c r="O213" i="1"/>
  <c r="N213" i="1"/>
  <c r="M213" i="1"/>
  <c r="L213" i="1"/>
  <c r="K213" i="1"/>
  <c r="J213" i="1"/>
  <c r="I213" i="1"/>
  <c r="H213" i="1"/>
  <c r="G213" i="1"/>
  <c r="F213" i="1" s="1"/>
  <c r="E213" i="1"/>
  <c r="Q213" i="1" s="1"/>
  <c r="D213" i="1"/>
  <c r="P213" i="1" s="1"/>
  <c r="O212" i="1"/>
  <c r="N212" i="1"/>
  <c r="M212" i="1"/>
  <c r="L212" i="1"/>
  <c r="J212" i="1"/>
  <c r="I212" i="1"/>
  <c r="H212" i="1"/>
  <c r="G212" i="1"/>
  <c r="F212" i="1"/>
  <c r="E212" i="1"/>
  <c r="E208" i="1" s="1"/>
  <c r="D212" i="1"/>
  <c r="O211" i="1"/>
  <c r="N211" i="1"/>
  <c r="M211" i="1"/>
  <c r="L211" i="1"/>
  <c r="K211" i="1"/>
  <c r="J211" i="1"/>
  <c r="I211" i="1"/>
  <c r="H211" i="1"/>
  <c r="G211" i="1"/>
  <c r="F211" i="1" s="1"/>
  <c r="E211" i="1"/>
  <c r="D211" i="1"/>
  <c r="O210" i="1"/>
  <c r="N210" i="1"/>
  <c r="M210" i="1"/>
  <c r="M208" i="1" s="1"/>
  <c r="M207" i="1" s="1"/>
  <c r="L210" i="1"/>
  <c r="J210" i="1"/>
  <c r="I210" i="1"/>
  <c r="H210" i="1"/>
  <c r="G210" i="1"/>
  <c r="E210" i="1"/>
  <c r="D210" i="1"/>
  <c r="D208" i="1" s="1"/>
  <c r="O209" i="1"/>
  <c r="N209" i="1"/>
  <c r="M209" i="1"/>
  <c r="L209" i="1"/>
  <c r="K209" i="1"/>
  <c r="J209" i="1"/>
  <c r="I209" i="1"/>
  <c r="H209" i="1"/>
  <c r="G209" i="1"/>
  <c r="F209" i="1" s="1"/>
  <c r="E209" i="1"/>
  <c r="Q209" i="1" s="1"/>
  <c r="D209" i="1"/>
  <c r="P209" i="1" s="1"/>
  <c r="N208" i="1"/>
  <c r="N207" i="1" s="1"/>
  <c r="L208" i="1"/>
  <c r="I208" i="1"/>
  <c r="I207" i="1" s="1"/>
  <c r="L207" i="1"/>
  <c r="O206" i="1"/>
  <c r="N206" i="1"/>
  <c r="M206" i="1"/>
  <c r="L206" i="1"/>
  <c r="K206" i="1" s="1"/>
  <c r="J206" i="1"/>
  <c r="I206" i="1"/>
  <c r="F206" i="1" s="1"/>
  <c r="P206" i="1" s="1"/>
  <c r="H206" i="1"/>
  <c r="G206" i="1"/>
  <c r="E206" i="1"/>
  <c r="Q206" i="1" s="1"/>
  <c r="D206" i="1"/>
  <c r="O205" i="1"/>
  <c r="N205" i="1"/>
  <c r="M205" i="1"/>
  <c r="L205" i="1"/>
  <c r="K205" i="1" s="1"/>
  <c r="J205" i="1"/>
  <c r="I205" i="1"/>
  <c r="H205" i="1"/>
  <c r="G205" i="1"/>
  <c r="G201" i="1" s="1"/>
  <c r="E205" i="1"/>
  <c r="D205" i="1"/>
  <c r="O204" i="1"/>
  <c r="N204" i="1"/>
  <c r="M204" i="1"/>
  <c r="L204" i="1"/>
  <c r="J204" i="1"/>
  <c r="I204" i="1"/>
  <c r="H204" i="1"/>
  <c r="G204" i="1"/>
  <c r="E204" i="1"/>
  <c r="D204" i="1"/>
  <c r="O203" i="1"/>
  <c r="N203" i="1"/>
  <c r="N201" i="1" s="1"/>
  <c r="M203" i="1"/>
  <c r="L203" i="1"/>
  <c r="J203" i="1"/>
  <c r="J201" i="1" s="1"/>
  <c r="I203" i="1"/>
  <c r="H203" i="1"/>
  <c r="G203" i="1"/>
  <c r="F203" i="1"/>
  <c r="E203" i="1"/>
  <c r="D203" i="1"/>
  <c r="D201" i="1" s="1"/>
  <c r="O202" i="1"/>
  <c r="N202" i="1"/>
  <c r="M202" i="1"/>
  <c r="L202" i="1"/>
  <c r="J202" i="1"/>
  <c r="I202" i="1"/>
  <c r="H202" i="1"/>
  <c r="G202" i="1"/>
  <c r="E202" i="1"/>
  <c r="D202" i="1"/>
  <c r="O201" i="1"/>
  <c r="O200" i="1"/>
  <c r="N200" i="1"/>
  <c r="M200" i="1"/>
  <c r="L200" i="1"/>
  <c r="J200" i="1"/>
  <c r="I200" i="1"/>
  <c r="H200" i="1"/>
  <c r="G200" i="1"/>
  <c r="F200" i="1"/>
  <c r="E200" i="1"/>
  <c r="D200" i="1"/>
  <c r="O199" i="1"/>
  <c r="N199" i="1"/>
  <c r="M199" i="1"/>
  <c r="L199" i="1"/>
  <c r="K199" i="1"/>
  <c r="J199" i="1"/>
  <c r="I199" i="1"/>
  <c r="H199" i="1"/>
  <c r="G199" i="1"/>
  <c r="F199" i="1" s="1"/>
  <c r="E199" i="1"/>
  <c r="D199" i="1"/>
  <c r="O198" i="1"/>
  <c r="N198" i="1"/>
  <c r="M198" i="1"/>
  <c r="L198" i="1"/>
  <c r="J198" i="1"/>
  <c r="I198" i="1"/>
  <c r="H198" i="1"/>
  <c r="G198" i="1"/>
  <c r="E198" i="1"/>
  <c r="D198" i="1"/>
  <c r="O197" i="1"/>
  <c r="N197" i="1"/>
  <c r="M197" i="1"/>
  <c r="K197" i="1" s="1"/>
  <c r="L197" i="1"/>
  <c r="J197" i="1"/>
  <c r="I197" i="1"/>
  <c r="H197" i="1"/>
  <c r="G197" i="1"/>
  <c r="F197" i="1" s="1"/>
  <c r="E197" i="1"/>
  <c r="D197" i="1"/>
  <c r="O196" i="1"/>
  <c r="N196" i="1"/>
  <c r="M196" i="1"/>
  <c r="L196" i="1"/>
  <c r="K196" i="1"/>
  <c r="J196" i="1"/>
  <c r="I196" i="1"/>
  <c r="H196" i="1"/>
  <c r="G196" i="1"/>
  <c r="F196" i="1" s="1"/>
  <c r="E196" i="1"/>
  <c r="Q196" i="1" s="1"/>
  <c r="D196" i="1"/>
  <c r="O195" i="1"/>
  <c r="N195" i="1"/>
  <c r="M195" i="1"/>
  <c r="K195" i="1" s="1"/>
  <c r="L195" i="1"/>
  <c r="J195" i="1"/>
  <c r="I195" i="1"/>
  <c r="I191" i="1" s="1"/>
  <c r="H195" i="1"/>
  <c r="G195" i="1"/>
  <c r="E195" i="1"/>
  <c r="Q195" i="1" s="1"/>
  <c r="D195" i="1"/>
  <c r="O194" i="1"/>
  <c r="N194" i="1"/>
  <c r="M194" i="1"/>
  <c r="L194" i="1"/>
  <c r="K194" i="1"/>
  <c r="J194" i="1"/>
  <c r="I194" i="1"/>
  <c r="H194" i="1"/>
  <c r="G194" i="1"/>
  <c r="F194" i="1" s="1"/>
  <c r="E194" i="1"/>
  <c r="D194" i="1"/>
  <c r="P194" i="1" s="1"/>
  <c r="Q193" i="1"/>
  <c r="O193" i="1"/>
  <c r="N193" i="1"/>
  <c r="M193" i="1"/>
  <c r="K193" i="1" s="1"/>
  <c r="L193" i="1"/>
  <c r="J193" i="1"/>
  <c r="I193" i="1"/>
  <c r="H193" i="1"/>
  <c r="G193" i="1"/>
  <c r="F193" i="1" s="1"/>
  <c r="E193" i="1"/>
  <c r="E191" i="1" s="1"/>
  <c r="D193" i="1"/>
  <c r="O192" i="1"/>
  <c r="O191" i="1" s="1"/>
  <c r="N192" i="1"/>
  <c r="N191" i="1" s="1"/>
  <c r="N190" i="1" s="1"/>
  <c r="N219" i="1" s="1"/>
  <c r="M192" i="1"/>
  <c r="L192" i="1"/>
  <c r="K192" i="1"/>
  <c r="J192" i="1"/>
  <c r="J191" i="1" s="1"/>
  <c r="J190" i="1" s="1"/>
  <c r="I192" i="1"/>
  <c r="H192" i="1"/>
  <c r="G192" i="1"/>
  <c r="E192" i="1"/>
  <c r="Q192" i="1" s="1"/>
  <c r="D192" i="1"/>
  <c r="M191" i="1"/>
  <c r="L191" i="1"/>
  <c r="O190" i="1"/>
  <c r="O188" i="1"/>
  <c r="N188" i="1"/>
  <c r="M188" i="1"/>
  <c r="L188" i="1"/>
  <c r="K188" i="1"/>
  <c r="J188" i="1"/>
  <c r="I188" i="1"/>
  <c r="H188" i="1"/>
  <c r="G188" i="1"/>
  <c r="F188" i="1" s="1"/>
  <c r="E188" i="1"/>
  <c r="Q188" i="1" s="1"/>
  <c r="D188" i="1"/>
  <c r="P188" i="1" s="1"/>
  <c r="O187" i="1"/>
  <c r="N187" i="1"/>
  <c r="M187" i="1"/>
  <c r="K187" i="1" s="1"/>
  <c r="Q187" i="1" s="1"/>
  <c r="L187" i="1"/>
  <c r="J187" i="1"/>
  <c r="I187" i="1"/>
  <c r="H187" i="1"/>
  <c r="G187" i="1"/>
  <c r="E187" i="1"/>
  <c r="D187" i="1"/>
  <c r="O186" i="1"/>
  <c r="O184" i="1" s="1"/>
  <c r="N186" i="1"/>
  <c r="M186" i="1"/>
  <c r="L186" i="1"/>
  <c r="K186" i="1"/>
  <c r="J186" i="1"/>
  <c r="I186" i="1"/>
  <c r="H186" i="1"/>
  <c r="G186" i="1"/>
  <c r="F186" i="1" s="1"/>
  <c r="E186" i="1"/>
  <c r="D186" i="1"/>
  <c r="O185" i="1"/>
  <c r="N185" i="1"/>
  <c r="M185" i="1"/>
  <c r="L185" i="1"/>
  <c r="L184" i="1" s="1"/>
  <c r="J185" i="1"/>
  <c r="I185" i="1"/>
  <c r="H185" i="1"/>
  <c r="H184" i="1" s="1"/>
  <c r="G185" i="1"/>
  <c r="F185" i="1" s="1"/>
  <c r="E185" i="1"/>
  <c r="E184" i="1" s="1"/>
  <c r="D185" i="1"/>
  <c r="N184" i="1"/>
  <c r="J184" i="1"/>
  <c r="O183" i="1"/>
  <c r="N183" i="1"/>
  <c r="M183" i="1"/>
  <c r="K183" i="1" s="1"/>
  <c r="L183" i="1"/>
  <c r="J183" i="1"/>
  <c r="I183" i="1"/>
  <c r="H183" i="1"/>
  <c r="G183" i="1"/>
  <c r="F183" i="1" s="1"/>
  <c r="E183" i="1"/>
  <c r="Q183" i="1" s="1"/>
  <c r="D183" i="1"/>
  <c r="O182" i="1"/>
  <c r="N182" i="1"/>
  <c r="M182" i="1"/>
  <c r="L182" i="1"/>
  <c r="K182" i="1"/>
  <c r="J182" i="1"/>
  <c r="I182" i="1"/>
  <c r="H182" i="1"/>
  <c r="G182" i="1"/>
  <c r="F182" i="1" s="1"/>
  <c r="E182" i="1"/>
  <c r="Q182" i="1" s="1"/>
  <c r="D182" i="1"/>
  <c r="P182" i="1" s="1"/>
  <c r="O181" i="1"/>
  <c r="N181" i="1"/>
  <c r="M181" i="1"/>
  <c r="K181" i="1" s="1"/>
  <c r="Q181" i="1" s="1"/>
  <c r="L181" i="1"/>
  <c r="J181" i="1"/>
  <c r="I181" i="1"/>
  <c r="H181" i="1"/>
  <c r="G181" i="1"/>
  <c r="E181" i="1"/>
  <c r="D181" i="1"/>
  <c r="O180" i="1"/>
  <c r="N180" i="1"/>
  <c r="M180" i="1"/>
  <c r="L180" i="1"/>
  <c r="K180" i="1"/>
  <c r="J180" i="1"/>
  <c r="I180" i="1"/>
  <c r="H180" i="1"/>
  <c r="G180" i="1"/>
  <c r="F180" i="1" s="1"/>
  <c r="E180" i="1"/>
  <c r="D180" i="1"/>
  <c r="O179" i="1"/>
  <c r="N179" i="1"/>
  <c r="M179" i="1"/>
  <c r="K179" i="1" s="1"/>
  <c r="L179" i="1"/>
  <c r="J179" i="1"/>
  <c r="I179" i="1"/>
  <c r="H179" i="1"/>
  <c r="G179" i="1"/>
  <c r="F179" i="1" s="1"/>
  <c r="E179" i="1"/>
  <c r="Q179" i="1" s="1"/>
  <c r="D179" i="1"/>
  <c r="O178" i="1"/>
  <c r="N178" i="1"/>
  <c r="M178" i="1"/>
  <c r="L178" i="1"/>
  <c r="K178" i="1"/>
  <c r="J178" i="1"/>
  <c r="I178" i="1"/>
  <c r="H178" i="1"/>
  <c r="G178" i="1"/>
  <c r="F178" i="1" s="1"/>
  <c r="E178" i="1"/>
  <c r="Q178" i="1" s="1"/>
  <c r="D178" i="1"/>
  <c r="P178" i="1" s="1"/>
  <c r="O177" i="1"/>
  <c r="N177" i="1"/>
  <c r="M177" i="1"/>
  <c r="K177" i="1" s="1"/>
  <c r="Q177" i="1" s="1"/>
  <c r="L177" i="1"/>
  <c r="J177" i="1"/>
  <c r="I177" i="1"/>
  <c r="H177" i="1"/>
  <c r="G177" i="1"/>
  <c r="E177" i="1"/>
  <c r="D177" i="1"/>
  <c r="O176" i="1"/>
  <c r="N176" i="1"/>
  <c r="M176" i="1"/>
  <c r="L176" i="1"/>
  <c r="K176" i="1"/>
  <c r="J176" i="1"/>
  <c r="I176" i="1"/>
  <c r="H176" i="1"/>
  <c r="G176" i="1"/>
  <c r="F176" i="1" s="1"/>
  <c r="E176" i="1"/>
  <c r="D176" i="1"/>
  <c r="O175" i="1"/>
  <c r="N175" i="1"/>
  <c r="M175" i="1"/>
  <c r="K175" i="1" s="1"/>
  <c r="L175" i="1"/>
  <c r="J175" i="1"/>
  <c r="I175" i="1"/>
  <c r="H175" i="1"/>
  <c r="G175" i="1"/>
  <c r="F175" i="1" s="1"/>
  <c r="E175" i="1"/>
  <c r="E173" i="1" s="1"/>
  <c r="D175" i="1"/>
  <c r="O174" i="1"/>
  <c r="N174" i="1"/>
  <c r="N173" i="1" s="1"/>
  <c r="M174" i="1"/>
  <c r="L174" i="1"/>
  <c r="K174" i="1"/>
  <c r="J174" i="1"/>
  <c r="J173" i="1" s="1"/>
  <c r="I174" i="1"/>
  <c r="H174" i="1"/>
  <c r="G174" i="1"/>
  <c r="E174" i="1"/>
  <c r="Q174" i="1" s="1"/>
  <c r="D174" i="1"/>
  <c r="L173" i="1"/>
  <c r="I173" i="1"/>
  <c r="H173" i="1"/>
  <c r="D173" i="1"/>
  <c r="O172" i="1"/>
  <c r="N172" i="1"/>
  <c r="M172" i="1"/>
  <c r="L172" i="1"/>
  <c r="K172" i="1"/>
  <c r="J172" i="1"/>
  <c r="I172" i="1"/>
  <c r="H172" i="1"/>
  <c r="G172" i="1"/>
  <c r="F172" i="1" s="1"/>
  <c r="E172" i="1"/>
  <c r="D172" i="1"/>
  <c r="O171" i="1"/>
  <c r="N171" i="1"/>
  <c r="M171" i="1"/>
  <c r="K171" i="1" s="1"/>
  <c r="L171" i="1"/>
  <c r="J171" i="1"/>
  <c r="I171" i="1"/>
  <c r="H171" i="1"/>
  <c r="G171" i="1"/>
  <c r="F171" i="1" s="1"/>
  <c r="E171" i="1"/>
  <c r="Q171" i="1" s="1"/>
  <c r="D171" i="1"/>
  <c r="O170" i="1"/>
  <c r="N170" i="1"/>
  <c r="M170" i="1"/>
  <c r="L170" i="1"/>
  <c r="K170" i="1"/>
  <c r="J170" i="1"/>
  <c r="I170" i="1"/>
  <c r="H170" i="1"/>
  <c r="G170" i="1"/>
  <c r="F170" i="1" s="1"/>
  <c r="E170" i="1"/>
  <c r="Q170" i="1" s="1"/>
  <c r="D170" i="1"/>
  <c r="P170" i="1" s="1"/>
  <c r="O169" i="1"/>
  <c r="N169" i="1"/>
  <c r="M169" i="1"/>
  <c r="K169" i="1" s="1"/>
  <c r="Q169" i="1" s="1"/>
  <c r="L169" i="1"/>
  <c r="J169" i="1"/>
  <c r="I169" i="1"/>
  <c r="H169" i="1"/>
  <c r="G169" i="1"/>
  <c r="E169" i="1"/>
  <c r="D169" i="1"/>
  <c r="O168" i="1"/>
  <c r="N168" i="1"/>
  <c r="M168" i="1"/>
  <c r="L168" i="1"/>
  <c r="K168" i="1"/>
  <c r="J168" i="1"/>
  <c r="I168" i="1"/>
  <c r="H168" i="1"/>
  <c r="G168" i="1"/>
  <c r="F168" i="1" s="1"/>
  <c r="E168" i="1"/>
  <c r="D168" i="1"/>
  <c r="O167" i="1"/>
  <c r="N167" i="1"/>
  <c r="M167" i="1"/>
  <c r="K167" i="1" s="1"/>
  <c r="L167" i="1"/>
  <c r="J167" i="1"/>
  <c r="I167" i="1"/>
  <c r="H167" i="1"/>
  <c r="G167" i="1"/>
  <c r="F167" i="1" s="1"/>
  <c r="E167" i="1"/>
  <c r="Q167" i="1" s="1"/>
  <c r="D167" i="1"/>
  <c r="O166" i="1"/>
  <c r="N166" i="1"/>
  <c r="M166" i="1"/>
  <c r="L166" i="1"/>
  <c r="K166" i="1"/>
  <c r="J166" i="1"/>
  <c r="I166" i="1"/>
  <c r="H166" i="1"/>
  <c r="G166" i="1"/>
  <c r="F166" i="1" s="1"/>
  <c r="E166" i="1"/>
  <c r="Q166" i="1" s="1"/>
  <c r="D166" i="1"/>
  <c r="P166" i="1" s="1"/>
  <c r="O165" i="1"/>
  <c r="N165" i="1"/>
  <c r="M165" i="1"/>
  <c r="K165" i="1" s="1"/>
  <c r="Q165" i="1" s="1"/>
  <c r="L165" i="1"/>
  <c r="J165" i="1"/>
  <c r="I165" i="1"/>
  <c r="H165" i="1"/>
  <c r="G165" i="1"/>
  <c r="E165" i="1"/>
  <c r="D165" i="1"/>
  <c r="O164" i="1"/>
  <c r="O162" i="1" s="1"/>
  <c r="N164" i="1"/>
  <c r="M164" i="1"/>
  <c r="L164" i="1"/>
  <c r="J164" i="1"/>
  <c r="I164" i="1"/>
  <c r="H164" i="1"/>
  <c r="G164" i="1"/>
  <c r="F164" i="1" s="1"/>
  <c r="E164" i="1"/>
  <c r="D164" i="1"/>
  <c r="O163" i="1"/>
  <c r="N163" i="1"/>
  <c r="M163" i="1"/>
  <c r="L163" i="1"/>
  <c r="L162" i="1" s="1"/>
  <c r="J163" i="1"/>
  <c r="I163" i="1"/>
  <c r="H163" i="1"/>
  <c r="H162" i="1" s="1"/>
  <c r="G163" i="1"/>
  <c r="F163" i="1" s="1"/>
  <c r="E163" i="1"/>
  <c r="E162" i="1" s="1"/>
  <c r="D163" i="1"/>
  <c r="N162" i="1"/>
  <c r="J162" i="1"/>
  <c r="O161" i="1"/>
  <c r="N161" i="1"/>
  <c r="M161" i="1"/>
  <c r="L161" i="1"/>
  <c r="L160" i="1" s="1"/>
  <c r="L159" i="1" s="1"/>
  <c r="L189" i="1" s="1"/>
  <c r="J161" i="1"/>
  <c r="I161" i="1"/>
  <c r="I160" i="1" s="1"/>
  <c r="H161" i="1"/>
  <c r="H160" i="1" s="1"/>
  <c r="H159" i="1" s="1"/>
  <c r="H189" i="1" s="1"/>
  <c r="G161" i="1"/>
  <c r="F161" i="1" s="1"/>
  <c r="F160" i="1" s="1"/>
  <c r="E161" i="1"/>
  <c r="E160" i="1" s="1"/>
  <c r="E159" i="1" s="1"/>
  <c r="D161" i="1"/>
  <c r="O160" i="1"/>
  <c r="N160" i="1"/>
  <c r="N159" i="1" s="1"/>
  <c r="N189" i="1" s="1"/>
  <c r="J160" i="1"/>
  <c r="G160" i="1"/>
  <c r="O157" i="1"/>
  <c r="N157" i="1"/>
  <c r="M157" i="1"/>
  <c r="L157" i="1"/>
  <c r="L156" i="1" s="1"/>
  <c r="J157" i="1"/>
  <c r="I157" i="1"/>
  <c r="I156" i="1" s="1"/>
  <c r="H157" i="1"/>
  <c r="H156" i="1" s="1"/>
  <c r="G157" i="1"/>
  <c r="E157" i="1"/>
  <c r="E156" i="1" s="1"/>
  <c r="D157" i="1"/>
  <c r="O156" i="1"/>
  <c r="N156" i="1"/>
  <c r="J156" i="1"/>
  <c r="G156" i="1"/>
  <c r="O155" i="1"/>
  <c r="N155" i="1"/>
  <c r="M155" i="1"/>
  <c r="K155" i="1" s="1"/>
  <c r="L155" i="1"/>
  <c r="J155" i="1"/>
  <c r="I155" i="1"/>
  <c r="H155" i="1"/>
  <c r="G155" i="1"/>
  <c r="E155" i="1"/>
  <c r="Q155" i="1" s="1"/>
  <c r="D155" i="1"/>
  <c r="O154" i="1"/>
  <c r="N154" i="1"/>
  <c r="M154" i="1"/>
  <c r="L154" i="1"/>
  <c r="K154" i="1"/>
  <c r="J154" i="1"/>
  <c r="I154" i="1"/>
  <c r="H154" i="1"/>
  <c r="G154" i="1"/>
  <c r="F154" i="1" s="1"/>
  <c r="E154" i="1"/>
  <c r="D154" i="1"/>
  <c r="P154" i="1" s="1"/>
  <c r="Q153" i="1"/>
  <c r="O153" i="1"/>
  <c r="N153" i="1"/>
  <c r="M153" i="1"/>
  <c r="K153" i="1" s="1"/>
  <c r="L153" i="1"/>
  <c r="J153" i="1"/>
  <c r="I153" i="1"/>
  <c r="H153" i="1"/>
  <c r="G153" i="1"/>
  <c r="F153" i="1" s="1"/>
  <c r="E153" i="1"/>
  <c r="D153" i="1"/>
  <c r="O152" i="1"/>
  <c r="N152" i="1"/>
  <c r="M152" i="1"/>
  <c r="L152" i="1"/>
  <c r="K152" i="1"/>
  <c r="J152" i="1"/>
  <c r="I152" i="1"/>
  <c r="H152" i="1"/>
  <c r="G152" i="1"/>
  <c r="F152" i="1" s="1"/>
  <c r="E152" i="1"/>
  <c r="Q152" i="1" s="1"/>
  <c r="D152" i="1"/>
  <c r="O151" i="1"/>
  <c r="N151" i="1"/>
  <c r="M151" i="1"/>
  <c r="K151" i="1" s="1"/>
  <c r="L151" i="1"/>
  <c r="J151" i="1"/>
  <c r="I151" i="1"/>
  <c r="I147" i="1" s="1"/>
  <c r="H151" i="1"/>
  <c r="G151" i="1"/>
  <c r="E151" i="1"/>
  <c r="Q151" i="1" s="1"/>
  <c r="D151" i="1"/>
  <c r="O150" i="1"/>
  <c r="N150" i="1"/>
  <c r="M150" i="1"/>
  <c r="L150" i="1"/>
  <c r="K150" i="1"/>
  <c r="J150" i="1"/>
  <c r="I150" i="1"/>
  <c r="H150" i="1"/>
  <c r="G150" i="1"/>
  <c r="F150" i="1" s="1"/>
  <c r="E150" i="1"/>
  <c r="D150" i="1"/>
  <c r="P150" i="1" s="1"/>
  <c r="Q149" i="1"/>
  <c r="O149" i="1"/>
  <c r="N149" i="1"/>
  <c r="M149" i="1"/>
  <c r="K149" i="1" s="1"/>
  <c r="L149" i="1"/>
  <c r="J149" i="1"/>
  <c r="I149" i="1"/>
  <c r="H149" i="1"/>
  <c r="G149" i="1"/>
  <c r="F149" i="1" s="1"/>
  <c r="E149" i="1"/>
  <c r="D149" i="1"/>
  <c r="O148" i="1"/>
  <c r="O147" i="1" s="1"/>
  <c r="N148" i="1"/>
  <c r="N147" i="1" s="1"/>
  <c r="M148" i="1"/>
  <c r="L148" i="1"/>
  <c r="K148" i="1"/>
  <c r="K147" i="1" s="1"/>
  <c r="J148" i="1"/>
  <c r="J147" i="1" s="1"/>
  <c r="I148" i="1"/>
  <c r="H148" i="1"/>
  <c r="G148" i="1"/>
  <c r="E148" i="1"/>
  <c r="Q148" i="1" s="1"/>
  <c r="D148" i="1"/>
  <c r="M147" i="1"/>
  <c r="L147" i="1"/>
  <c r="H147" i="1"/>
  <c r="E147" i="1"/>
  <c r="Q147" i="1" s="1"/>
  <c r="D147" i="1"/>
  <c r="O146" i="1"/>
  <c r="O145" i="1" s="1"/>
  <c r="N146" i="1"/>
  <c r="N145" i="1" s="1"/>
  <c r="M146" i="1"/>
  <c r="L146" i="1"/>
  <c r="K146" i="1"/>
  <c r="K145" i="1" s="1"/>
  <c r="J146" i="1"/>
  <c r="J145" i="1" s="1"/>
  <c r="I146" i="1"/>
  <c r="H146" i="1"/>
  <c r="G146" i="1"/>
  <c r="E146" i="1"/>
  <c r="D146" i="1"/>
  <c r="Q145" i="1"/>
  <c r="M145" i="1"/>
  <c r="L145" i="1"/>
  <c r="L144" i="1" s="1"/>
  <c r="I145" i="1"/>
  <c r="H145" i="1"/>
  <c r="H144" i="1" s="1"/>
  <c r="E145" i="1"/>
  <c r="D145" i="1"/>
  <c r="O144" i="1"/>
  <c r="O143" i="1"/>
  <c r="N143" i="1"/>
  <c r="M143" i="1"/>
  <c r="K143" i="1" s="1"/>
  <c r="L143" i="1"/>
  <c r="J143" i="1"/>
  <c r="I143" i="1"/>
  <c r="H143" i="1"/>
  <c r="G143" i="1"/>
  <c r="E143" i="1"/>
  <c r="Q143" i="1" s="1"/>
  <c r="D143" i="1"/>
  <c r="O142" i="1"/>
  <c r="N142" i="1"/>
  <c r="M142" i="1"/>
  <c r="L142" i="1"/>
  <c r="K142" i="1"/>
  <c r="J142" i="1"/>
  <c r="I142" i="1"/>
  <c r="H142" i="1"/>
  <c r="G142" i="1"/>
  <c r="F142" i="1" s="1"/>
  <c r="E142" i="1"/>
  <c r="D142" i="1"/>
  <c r="P142" i="1" s="1"/>
  <c r="Q141" i="1"/>
  <c r="O141" i="1"/>
  <c r="N141" i="1"/>
  <c r="M141" i="1"/>
  <c r="K141" i="1" s="1"/>
  <c r="L141" i="1"/>
  <c r="J141" i="1"/>
  <c r="I141" i="1"/>
  <c r="H141" i="1"/>
  <c r="G141" i="1"/>
  <c r="F141" i="1" s="1"/>
  <c r="E141" i="1"/>
  <c r="D141" i="1"/>
  <c r="O140" i="1"/>
  <c r="N140" i="1"/>
  <c r="M140" i="1"/>
  <c r="L140" i="1"/>
  <c r="K140" i="1"/>
  <c r="J140" i="1"/>
  <c r="I140" i="1"/>
  <c r="H140" i="1"/>
  <c r="G140" i="1"/>
  <c r="F140" i="1" s="1"/>
  <c r="E140" i="1"/>
  <c r="Q140" i="1" s="1"/>
  <c r="D140" i="1"/>
  <c r="O139" i="1"/>
  <c r="N139" i="1"/>
  <c r="M139" i="1"/>
  <c r="K139" i="1" s="1"/>
  <c r="L139" i="1"/>
  <c r="J139" i="1"/>
  <c r="I139" i="1"/>
  <c r="I135" i="1" s="1"/>
  <c r="I134" i="1" s="1"/>
  <c r="H139" i="1"/>
  <c r="G139" i="1"/>
  <c r="E139" i="1"/>
  <c r="Q139" i="1" s="1"/>
  <c r="D139" i="1"/>
  <c r="O138" i="1"/>
  <c r="N138" i="1"/>
  <c r="M138" i="1"/>
  <c r="L138" i="1"/>
  <c r="K138" i="1"/>
  <c r="J138" i="1"/>
  <c r="I138" i="1"/>
  <c r="H138" i="1"/>
  <c r="G138" i="1"/>
  <c r="F138" i="1" s="1"/>
  <c r="E138" i="1"/>
  <c r="D138" i="1"/>
  <c r="P138" i="1" s="1"/>
  <c r="Q137" i="1"/>
  <c r="O137" i="1"/>
  <c r="N137" i="1"/>
  <c r="M137" i="1"/>
  <c r="K137" i="1" s="1"/>
  <c r="L137" i="1"/>
  <c r="J137" i="1"/>
  <c r="I137" i="1"/>
  <c r="H137" i="1"/>
  <c r="G137" i="1"/>
  <c r="F137" i="1" s="1"/>
  <c r="E137" i="1"/>
  <c r="D137" i="1"/>
  <c r="O136" i="1"/>
  <c r="O135" i="1" s="1"/>
  <c r="O134" i="1" s="1"/>
  <c r="O158" i="1" s="1"/>
  <c r="N136" i="1"/>
  <c r="N135" i="1" s="1"/>
  <c r="N134" i="1" s="1"/>
  <c r="M136" i="1"/>
  <c r="L136" i="1"/>
  <c r="K136" i="1"/>
  <c r="K135" i="1" s="1"/>
  <c r="K134" i="1" s="1"/>
  <c r="J136" i="1"/>
  <c r="J135" i="1" s="1"/>
  <c r="J134" i="1" s="1"/>
  <c r="I136" i="1"/>
  <c r="H136" i="1"/>
  <c r="G136" i="1"/>
  <c r="E136" i="1"/>
  <c r="Q136" i="1" s="1"/>
  <c r="D136" i="1"/>
  <c r="M135" i="1"/>
  <c r="M134" i="1" s="1"/>
  <c r="L135" i="1"/>
  <c r="L134" i="1" s="1"/>
  <c r="L158" i="1" s="1"/>
  <c r="H135" i="1"/>
  <c r="H134" i="1" s="1"/>
  <c r="E135" i="1"/>
  <c r="E134" i="1" s="1"/>
  <c r="D135" i="1"/>
  <c r="O132" i="1"/>
  <c r="K132" i="1" s="1"/>
  <c r="N132" i="1"/>
  <c r="M132" i="1"/>
  <c r="L132" i="1"/>
  <c r="J132" i="1"/>
  <c r="I132" i="1"/>
  <c r="H132" i="1"/>
  <c r="G132" i="1"/>
  <c r="F132" i="1" s="1"/>
  <c r="E132" i="1"/>
  <c r="D132" i="1"/>
  <c r="O131" i="1"/>
  <c r="N131" i="1"/>
  <c r="M131" i="1"/>
  <c r="K131" i="1" s="1"/>
  <c r="L131" i="1"/>
  <c r="J131" i="1"/>
  <c r="I131" i="1"/>
  <c r="H131" i="1"/>
  <c r="G131" i="1"/>
  <c r="F131" i="1" s="1"/>
  <c r="E131" i="1"/>
  <c r="Q131" i="1" s="1"/>
  <c r="D131" i="1"/>
  <c r="O130" i="1"/>
  <c r="N130" i="1"/>
  <c r="M130" i="1"/>
  <c r="L130" i="1"/>
  <c r="K130" i="1"/>
  <c r="J130" i="1"/>
  <c r="I130" i="1"/>
  <c r="H130" i="1"/>
  <c r="G130" i="1"/>
  <c r="F130" i="1" s="1"/>
  <c r="E130" i="1"/>
  <c r="Q130" i="1" s="1"/>
  <c r="D130" i="1"/>
  <c r="P130" i="1" s="1"/>
  <c r="O129" i="1"/>
  <c r="N129" i="1"/>
  <c r="M129" i="1"/>
  <c r="K129" i="1" s="1"/>
  <c r="Q129" i="1" s="1"/>
  <c r="L129" i="1"/>
  <c r="J129" i="1"/>
  <c r="I129" i="1"/>
  <c r="H129" i="1"/>
  <c r="G129" i="1"/>
  <c r="E129" i="1"/>
  <c r="D129" i="1"/>
  <c r="O128" i="1"/>
  <c r="N128" i="1"/>
  <c r="M128" i="1"/>
  <c r="L128" i="1"/>
  <c r="K128" i="1"/>
  <c r="J128" i="1"/>
  <c r="I128" i="1"/>
  <c r="H128" i="1"/>
  <c r="G128" i="1"/>
  <c r="F128" i="1" s="1"/>
  <c r="E128" i="1"/>
  <c r="D128" i="1"/>
  <c r="O127" i="1"/>
  <c r="N127" i="1"/>
  <c r="M127" i="1"/>
  <c r="K127" i="1" s="1"/>
  <c r="L127" i="1"/>
  <c r="J127" i="1"/>
  <c r="I127" i="1"/>
  <c r="H127" i="1"/>
  <c r="G127" i="1"/>
  <c r="F127" i="1" s="1"/>
  <c r="E127" i="1"/>
  <c r="E125" i="1" s="1"/>
  <c r="D127" i="1"/>
  <c r="O126" i="1"/>
  <c r="N126" i="1"/>
  <c r="N125" i="1" s="1"/>
  <c r="N124" i="1" s="1"/>
  <c r="M126" i="1"/>
  <c r="L126" i="1"/>
  <c r="K126" i="1"/>
  <c r="J126" i="1"/>
  <c r="J125" i="1" s="1"/>
  <c r="J124" i="1" s="1"/>
  <c r="I126" i="1"/>
  <c r="H126" i="1"/>
  <c r="G126" i="1"/>
  <c r="E126" i="1"/>
  <c r="Q126" i="1" s="1"/>
  <c r="D126" i="1"/>
  <c r="L125" i="1"/>
  <c r="L124" i="1" s="1"/>
  <c r="I125" i="1"/>
  <c r="I124" i="1" s="1"/>
  <c r="H125" i="1"/>
  <c r="H124" i="1" s="1"/>
  <c r="D125" i="1"/>
  <c r="O123" i="1"/>
  <c r="N123" i="1"/>
  <c r="M123" i="1"/>
  <c r="K123" i="1" s="1"/>
  <c r="L123" i="1"/>
  <c r="J123" i="1"/>
  <c r="I123" i="1"/>
  <c r="H123" i="1"/>
  <c r="G123" i="1"/>
  <c r="F123" i="1" s="1"/>
  <c r="E123" i="1"/>
  <c r="E121" i="1" s="1"/>
  <c r="Q121" i="1" s="1"/>
  <c r="D123" i="1"/>
  <c r="O122" i="1"/>
  <c r="O121" i="1" s="1"/>
  <c r="N122" i="1"/>
  <c r="N121" i="1" s="1"/>
  <c r="M122" i="1"/>
  <c r="L122" i="1"/>
  <c r="K122" i="1"/>
  <c r="K121" i="1" s="1"/>
  <c r="J122" i="1"/>
  <c r="J121" i="1" s="1"/>
  <c r="I122" i="1"/>
  <c r="H122" i="1"/>
  <c r="G122" i="1"/>
  <c r="E122" i="1"/>
  <c r="Q122" i="1" s="1"/>
  <c r="D122" i="1"/>
  <c r="M121" i="1"/>
  <c r="L121" i="1"/>
  <c r="I121" i="1"/>
  <c r="H121" i="1"/>
  <c r="D121" i="1"/>
  <c r="O120" i="1"/>
  <c r="O119" i="1" s="1"/>
  <c r="N120" i="1"/>
  <c r="N119" i="1" s="1"/>
  <c r="M120" i="1"/>
  <c r="L120" i="1"/>
  <c r="K120" i="1"/>
  <c r="K119" i="1" s="1"/>
  <c r="J120" i="1"/>
  <c r="J119" i="1" s="1"/>
  <c r="I120" i="1"/>
  <c r="H120" i="1"/>
  <c r="G120" i="1"/>
  <c r="E120" i="1"/>
  <c r="D120" i="1"/>
  <c r="M119" i="1"/>
  <c r="L119" i="1"/>
  <c r="I119" i="1"/>
  <c r="H119" i="1"/>
  <c r="E119" i="1"/>
  <c r="Q119" i="1" s="1"/>
  <c r="D119" i="1"/>
  <c r="O118" i="1"/>
  <c r="O117" i="1" s="1"/>
  <c r="N118" i="1"/>
  <c r="N117" i="1" s="1"/>
  <c r="M118" i="1"/>
  <c r="L118" i="1"/>
  <c r="K118" i="1"/>
  <c r="K117" i="1" s="1"/>
  <c r="J118" i="1"/>
  <c r="J117" i="1" s="1"/>
  <c r="I118" i="1"/>
  <c r="H118" i="1"/>
  <c r="G118" i="1"/>
  <c r="E118" i="1"/>
  <c r="Q118" i="1" s="1"/>
  <c r="D118" i="1"/>
  <c r="Q117" i="1"/>
  <c r="M117" i="1"/>
  <c r="L117" i="1"/>
  <c r="I117" i="1"/>
  <c r="H117" i="1"/>
  <c r="E117" i="1"/>
  <c r="D117" i="1"/>
  <c r="O116" i="1"/>
  <c r="O115" i="1" s="1"/>
  <c r="O114" i="1" s="1"/>
  <c r="N116" i="1"/>
  <c r="N115" i="1" s="1"/>
  <c r="M116" i="1"/>
  <c r="L116" i="1"/>
  <c r="J116" i="1"/>
  <c r="J115" i="1" s="1"/>
  <c r="I116" i="1"/>
  <c r="H116" i="1"/>
  <c r="G116" i="1"/>
  <c r="E116" i="1"/>
  <c r="D116" i="1"/>
  <c r="M115" i="1"/>
  <c r="M114" i="1" s="1"/>
  <c r="L115" i="1"/>
  <c r="L114" i="1" s="1"/>
  <c r="I115" i="1"/>
  <c r="H115" i="1"/>
  <c r="H114" i="1" s="1"/>
  <c r="H133" i="1" s="1"/>
  <c r="E115" i="1"/>
  <c r="D115" i="1"/>
  <c r="O112" i="1"/>
  <c r="N112" i="1"/>
  <c r="M112" i="1"/>
  <c r="L112" i="1"/>
  <c r="K112" i="1"/>
  <c r="J112" i="1"/>
  <c r="I112" i="1"/>
  <c r="H112" i="1"/>
  <c r="G112" i="1"/>
  <c r="F112" i="1" s="1"/>
  <c r="E112" i="1"/>
  <c r="D112" i="1"/>
  <c r="P112" i="1" s="1"/>
  <c r="Q111" i="1"/>
  <c r="O111" i="1"/>
  <c r="N111" i="1"/>
  <c r="M111" i="1"/>
  <c r="K111" i="1" s="1"/>
  <c r="L111" i="1"/>
  <c r="J111" i="1"/>
  <c r="I111" i="1"/>
  <c r="H111" i="1"/>
  <c r="G111" i="1"/>
  <c r="F111" i="1" s="1"/>
  <c r="E111" i="1"/>
  <c r="D111" i="1"/>
  <c r="O110" i="1"/>
  <c r="O109" i="1" s="1"/>
  <c r="N110" i="1"/>
  <c r="N109" i="1" s="1"/>
  <c r="M110" i="1"/>
  <c r="L110" i="1"/>
  <c r="K110" i="1"/>
  <c r="K109" i="1" s="1"/>
  <c r="J110" i="1"/>
  <c r="J109" i="1" s="1"/>
  <c r="I110" i="1"/>
  <c r="H110" i="1"/>
  <c r="G110" i="1"/>
  <c r="E110" i="1"/>
  <c r="Q110" i="1" s="1"/>
  <c r="D110" i="1"/>
  <c r="M109" i="1"/>
  <c r="L109" i="1"/>
  <c r="I109" i="1"/>
  <c r="H109" i="1"/>
  <c r="E109" i="1"/>
  <c r="Q109" i="1" s="1"/>
  <c r="D109" i="1"/>
  <c r="O108" i="1"/>
  <c r="O107" i="1" s="1"/>
  <c r="N108" i="1"/>
  <c r="N107" i="1" s="1"/>
  <c r="M108" i="1"/>
  <c r="L108" i="1"/>
  <c r="K108" i="1"/>
  <c r="K107" i="1" s="1"/>
  <c r="J108" i="1"/>
  <c r="J107" i="1" s="1"/>
  <c r="I108" i="1"/>
  <c r="H108" i="1"/>
  <c r="G108" i="1"/>
  <c r="E108" i="1"/>
  <c r="D108" i="1"/>
  <c r="Q107" i="1"/>
  <c r="M107" i="1"/>
  <c r="L107" i="1"/>
  <c r="I107" i="1"/>
  <c r="H107" i="1"/>
  <c r="E107" i="1"/>
  <c r="D107" i="1"/>
  <c r="O106" i="1"/>
  <c r="N106" i="1"/>
  <c r="M106" i="1"/>
  <c r="L106" i="1"/>
  <c r="K106" i="1"/>
  <c r="J106" i="1"/>
  <c r="I106" i="1"/>
  <c r="H106" i="1"/>
  <c r="G106" i="1"/>
  <c r="F106" i="1" s="1"/>
  <c r="E106" i="1"/>
  <c r="Q106" i="1" s="1"/>
  <c r="D106" i="1"/>
  <c r="O105" i="1"/>
  <c r="N105" i="1"/>
  <c r="M105" i="1"/>
  <c r="L105" i="1"/>
  <c r="J105" i="1"/>
  <c r="I105" i="1"/>
  <c r="H105" i="1"/>
  <c r="G105" i="1"/>
  <c r="E105" i="1"/>
  <c r="D105" i="1"/>
  <c r="O104" i="1"/>
  <c r="N104" i="1"/>
  <c r="M104" i="1"/>
  <c r="L104" i="1"/>
  <c r="K104" i="1"/>
  <c r="J104" i="1"/>
  <c r="I104" i="1"/>
  <c r="H104" i="1"/>
  <c r="G104" i="1"/>
  <c r="F104" i="1" s="1"/>
  <c r="E104" i="1"/>
  <c r="D104" i="1"/>
  <c r="P104" i="1" s="1"/>
  <c r="O103" i="1"/>
  <c r="N103" i="1"/>
  <c r="M103" i="1"/>
  <c r="L103" i="1"/>
  <c r="K103" i="1" s="1"/>
  <c r="Q103" i="1" s="1"/>
  <c r="J103" i="1"/>
  <c r="I103" i="1"/>
  <c r="H103" i="1"/>
  <c r="G103" i="1"/>
  <c r="F103" i="1" s="1"/>
  <c r="E103" i="1"/>
  <c r="D103" i="1"/>
  <c r="O102" i="1"/>
  <c r="K102" i="1" s="1"/>
  <c r="N102" i="1"/>
  <c r="M102" i="1"/>
  <c r="L102" i="1"/>
  <c r="J102" i="1"/>
  <c r="I102" i="1"/>
  <c r="H102" i="1"/>
  <c r="G102" i="1"/>
  <c r="F102" i="1" s="1"/>
  <c r="E102" i="1"/>
  <c r="D102" i="1"/>
  <c r="O101" i="1"/>
  <c r="N101" i="1"/>
  <c r="M101" i="1"/>
  <c r="L101" i="1"/>
  <c r="J101" i="1"/>
  <c r="I101" i="1"/>
  <c r="I97" i="1" s="1"/>
  <c r="H101" i="1"/>
  <c r="G101" i="1"/>
  <c r="E101" i="1"/>
  <c r="D101" i="1"/>
  <c r="O100" i="1"/>
  <c r="N100" i="1"/>
  <c r="M100" i="1"/>
  <c r="L100" i="1"/>
  <c r="K100" i="1"/>
  <c r="J100" i="1"/>
  <c r="I100" i="1"/>
  <c r="H100" i="1"/>
  <c r="G100" i="1"/>
  <c r="F100" i="1" s="1"/>
  <c r="E100" i="1"/>
  <c r="D100" i="1"/>
  <c r="P100" i="1" s="1"/>
  <c r="O99" i="1"/>
  <c r="N99" i="1"/>
  <c r="M99" i="1"/>
  <c r="L99" i="1"/>
  <c r="K99" i="1" s="1"/>
  <c r="Q99" i="1" s="1"/>
  <c r="J99" i="1"/>
  <c r="I99" i="1"/>
  <c r="H99" i="1"/>
  <c r="G99" i="1"/>
  <c r="F99" i="1" s="1"/>
  <c r="E99" i="1"/>
  <c r="D99" i="1"/>
  <c r="O98" i="1"/>
  <c r="O97" i="1" s="1"/>
  <c r="N98" i="1"/>
  <c r="N97" i="1" s="1"/>
  <c r="M98" i="1"/>
  <c r="L98" i="1"/>
  <c r="J98" i="1"/>
  <c r="J97" i="1" s="1"/>
  <c r="I98" i="1"/>
  <c r="H98" i="1"/>
  <c r="G98" i="1"/>
  <c r="E98" i="1"/>
  <c r="D98" i="1"/>
  <c r="M97" i="1"/>
  <c r="L97" i="1"/>
  <c r="H97" i="1"/>
  <c r="E97" i="1"/>
  <c r="D97" i="1"/>
  <c r="O96" i="1"/>
  <c r="O95" i="1" s="1"/>
  <c r="N96" i="1"/>
  <c r="N95" i="1" s="1"/>
  <c r="M96" i="1"/>
  <c r="L96" i="1"/>
  <c r="K96" i="1"/>
  <c r="K95" i="1" s="1"/>
  <c r="J96" i="1"/>
  <c r="J95" i="1" s="1"/>
  <c r="I96" i="1"/>
  <c r="H96" i="1"/>
  <c r="G96" i="1"/>
  <c r="E96" i="1"/>
  <c r="D96" i="1"/>
  <c r="Q95" i="1"/>
  <c r="M95" i="1"/>
  <c r="L95" i="1"/>
  <c r="L94" i="1" s="1"/>
  <c r="I95" i="1"/>
  <c r="H95" i="1"/>
  <c r="H94" i="1" s="1"/>
  <c r="E95" i="1"/>
  <c r="D95" i="1"/>
  <c r="O94" i="1"/>
  <c r="O93" i="1"/>
  <c r="N93" i="1"/>
  <c r="M93" i="1"/>
  <c r="M92" i="1" s="1"/>
  <c r="L93" i="1"/>
  <c r="J93" i="1"/>
  <c r="I93" i="1"/>
  <c r="I92" i="1" s="1"/>
  <c r="H93" i="1"/>
  <c r="H92" i="1" s="1"/>
  <c r="G93" i="1"/>
  <c r="E93" i="1"/>
  <c r="E92" i="1" s="1"/>
  <c r="D93" i="1"/>
  <c r="O92" i="1"/>
  <c r="N92" i="1"/>
  <c r="J92" i="1"/>
  <c r="G92" i="1"/>
  <c r="O91" i="1"/>
  <c r="N91" i="1"/>
  <c r="M91" i="1"/>
  <c r="L91" i="1"/>
  <c r="J91" i="1"/>
  <c r="I91" i="1"/>
  <c r="H91" i="1"/>
  <c r="G91" i="1"/>
  <c r="E91" i="1"/>
  <c r="D91" i="1"/>
  <c r="O90" i="1"/>
  <c r="N90" i="1"/>
  <c r="M90" i="1"/>
  <c r="L90" i="1"/>
  <c r="K90" i="1"/>
  <c r="J90" i="1"/>
  <c r="I90" i="1"/>
  <c r="H90" i="1"/>
  <c r="G90" i="1"/>
  <c r="F90" i="1" s="1"/>
  <c r="E90" i="1"/>
  <c r="D90" i="1"/>
  <c r="P90" i="1" s="1"/>
  <c r="O89" i="1"/>
  <c r="N89" i="1"/>
  <c r="M89" i="1"/>
  <c r="L89" i="1"/>
  <c r="K89" i="1" s="1"/>
  <c r="Q89" i="1" s="1"/>
  <c r="J89" i="1"/>
  <c r="I89" i="1"/>
  <c r="H89" i="1"/>
  <c r="G89" i="1"/>
  <c r="F89" i="1" s="1"/>
  <c r="E89" i="1"/>
  <c r="D89" i="1"/>
  <c r="O88" i="1"/>
  <c r="K88" i="1" s="1"/>
  <c r="N88" i="1"/>
  <c r="M88" i="1"/>
  <c r="L88" i="1"/>
  <c r="J88" i="1"/>
  <c r="I88" i="1"/>
  <c r="H88" i="1"/>
  <c r="G88" i="1"/>
  <c r="F88" i="1" s="1"/>
  <c r="E88" i="1"/>
  <c r="D88" i="1"/>
  <c r="O87" i="1"/>
  <c r="N87" i="1"/>
  <c r="M87" i="1"/>
  <c r="L87" i="1"/>
  <c r="J87" i="1"/>
  <c r="I87" i="1"/>
  <c r="H87" i="1"/>
  <c r="G87" i="1"/>
  <c r="E87" i="1"/>
  <c r="D87" i="1"/>
  <c r="O86" i="1"/>
  <c r="N86" i="1"/>
  <c r="M86" i="1"/>
  <c r="L86" i="1"/>
  <c r="K86" i="1"/>
  <c r="J86" i="1"/>
  <c r="I86" i="1"/>
  <c r="H86" i="1"/>
  <c r="G86" i="1"/>
  <c r="F86" i="1" s="1"/>
  <c r="E86" i="1"/>
  <c r="D86" i="1"/>
  <c r="P86" i="1" s="1"/>
  <c r="O85" i="1"/>
  <c r="N85" i="1"/>
  <c r="M85" i="1"/>
  <c r="M84" i="1" s="1"/>
  <c r="L85" i="1"/>
  <c r="K85" i="1" s="1"/>
  <c r="J85" i="1"/>
  <c r="I85" i="1"/>
  <c r="H85" i="1"/>
  <c r="H84" i="1" s="1"/>
  <c r="G85" i="1"/>
  <c r="F85" i="1" s="1"/>
  <c r="E85" i="1"/>
  <c r="D85" i="1"/>
  <c r="O84" i="1"/>
  <c r="N84" i="1"/>
  <c r="J84" i="1"/>
  <c r="G84" i="1"/>
  <c r="O83" i="1"/>
  <c r="N83" i="1"/>
  <c r="M83" i="1"/>
  <c r="M82" i="1" s="1"/>
  <c r="M81" i="1" s="1"/>
  <c r="L83" i="1"/>
  <c r="K83" i="1" s="1"/>
  <c r="K82" i="1" s="1"/>
  <c r="J83" i="1"/>
  <c r="I83" i="1"/>
  <c r="I82" i="1" s="1"/>
  <c r="H83" i="1"/>
  <c r="H82" i="1" s="1"/>
  <c r="G83" i="1"/>
  <c r="F83" i="1" s="1"/>
  <c r="F82" i="1" s="1"/>
  <c r="E83" i="1"/>
  <c r="E82" i="1" s="1"/>
  <c r="D83" i="1"/>
  <c r="O82" i="1"/>
  <c r="O81" i="1" s="1"/>
  <c r="O113" i="1" s="1"/>
  <c r="N82" i="1"/>
  <c r="N81" i="1" s="1"/>
  <c r="J82" i="1"/>
  <c r="J81" i="1" s="1"/>
  <c r="G82" i="1"/>
  <c r="G81" i="1" s="1"/>
  <c r="H81" i="1"/>
  <c r="O79" i="1"/>
  <c r="N79" i="1"/>
  <c r="M79" i="1"/>
  <c r="L79" i="1"/>
  <c r="K79" i="1"/>
  <c r="J79" i="1"/>
  <c r="I79" i="1"/>
  <c r="H79" i="1"/>
  <c r="G79" i="1"/>
  <c r="F79" i="1" s="1"/>
  <c r="P79" i="1" s="1"/>
  <c r="E79" i="1"/>
  <c r="Q79" i="1" s="1"/>
  <c r="D79" i="1"/>
  <c r="O78" i="1"/>
  <c r="K78" i="1" s="1"/>
  <c r="N78" i="1"/>
  <c r="N77" i="1" s="1"/>
  <c r="M78" i="1"/>
  <c r="L78" i="1"/>
  <c r="J78" i="1"/>
  <c r="J77" i="1" s="1"/>
  <c r="I78" i="1"/>
  <c r="H78" i="1"/>
  <c r="G78" i="1"/>
  <c r="F78" i="1" s="1"/>
  <c r="F77" i="1" s="1"/>
  <c r="P77" i="1" s="1"/>
  <c r="E78" i="1"/>
  <c r="D78" i="1"/>
  <c r="M77" i="1"/>
  <c r="L77" i="1"/>
  <c r="I77" i="1"/>
  <c r="H77" i="1"/>
  <c r="G77" i="1"/>
  <c r="E77" i="1"/>
  <c r="D77" i="1"/>
  <c r="O76" i="1"/>
  <c r="K76" i="1" s="1"/>
  <c r="Q76" i="1" s="1"/>
  <c r="N76" i="1"/>
  <c r="M76" i="1"/>
  <c r="L76" i="1"/>
  <c r="J76" i="1"/>
  <c r="I76" i="1"/>
  <c r="H76" i="1"/>
  <c r="G76" i="1"/>
  <c r="F76" i="1" s="1"/>
  <c r="E76" i="1"/>
  <c r="D76" i="1"/>
  <c r="O75" i="1"/>
  <c r="N75" i="1"/>
  <c r="M75" i="1"/>
  <c r="L75" i="1"/>
  <c r="K75" i="1" s="1"/>
  <c r="Q75" i="1" s="1"/>
  <c r="J75" i="1"/>
  <c r="I75" i="1"/>
  <c r="H75" i="1"/>
  <c r="G75" i="1"/>
  <c r="E75" i="1"/>
  <c r="D75" i="1"/>
  <c r="O74" i="1"/>
  <c r="N74" i="1"/>
  <c r="N73" i="1" s="1"/>
  <c r="M74" i="1"/>
  <c r="M73" i="1" s="1"/>
  <c r="L74" i="1"/>
  <c r="J74" i="1"/>
  <c r="J73" i="1" s="1"/>
  <c r="I74" i="1"/>
  <c r="F74" i="1" s="1"/>
  <c r="H74" i="1"/>
  <c r="G74" i="1"/>
  <c r="E74" i="1"/>
  <c r="D74" i="1"/>
  <c r="O73" i="1"/>
  <c r="I73" i="1"/>
  <c r="H73" i="1"/>
  <c r="D73" i="1"/>
  <c r="O72" i="1"/>
  <c r="N72" i="1"/>
  <c r="M72" i="1"/>
  <c r="K72" i="1" s="1"/>
  <c r="L72" i="1"/>
  <c r="J72" i="1"/>
  <c r="I72" i="1"/>
  <c r="F72" i="1" s="1"/>
  <c r="H72" i="1"/>
  <c r="G72" i="1"/>
  <c r="E72" i="1"/>
  <c r="Q72" i="1" s="1"/>
  <c r="D72" i="1"/>
  <c r="O71" i="1"/>
  <c r="N71" i="1"/>
  <c r="M71" i="1"/>
  <c r="L71" i="1"/>
  <c r="K71" i="1"/>
  <c r="J71" i="1"/>
  <c r="I71" i="1"/>
  <c r="H71" i="1"/>
  <c r="G71" i="1"/>
  <c r="F71" i="1" s="1"/>
  <c r="P71" i="1" s="1"/>
  <c r="E71" i="1"/>
  <c r="Q71" i="1" s="1"/>
  <c r="D71" i="1"/>
  <c r="O70" i="1"/>
  <c r="N70" i="1"/>
  <c r="M70" i="1"/>
  <c r="L70" i="1"/>
  <c r="K70" i="1"/>
  <c r="Q70" i="1" s="1"/>
  <c r="J70" i="1"/>
  <c r="I70" i="1"/>
  <c r="H70" i="1"/>
  <c r="G70" i="1"/>
  <c r="F70" i="1" s="1"/>
  <c r="E70" i="1"/>
  <c r="D70" i="1"/>
  <c r="O69" i="1"/>
  <c r="N69" i="1"/>
  <c r="M69" i="1"/>
  <c r="L69" i="1"/>
  <c r="K69" i="1" s="1"/>
  <c r="Q69" i="1" s="1"/>
  <c r="J69" i="1"/>
  <c r="I69" i="1"/>
  <c r="H69" i="1"/>
  <c r="G69" i="1"/>
  <c r="E69" i="1"/>
  <c r="D69" i="1"/>
  <c r="O68" i="1"/>
  <c r="N68" i="1"/>
  <c r="M68" i="1"/>
  <c r="K68" i="1" s="1"/>
  <c r="L68" i="1"/>
  <c r="J68" i="1"/>
  <c r="I68" i="1"/>
  <c r="F68" i="1" s="1"/>
  <c r="H68" i="1"/>
  <c r="G68" i="1"/>
  <c r="E68" i="1"/>
  <c r="D68" i="1"/>
  <c r="O67" i="1"/>
  <c r="N67" i="1"/>
  <c r="M67" i="1"/>
  <c r="L67" i="1"/>
  <c r="K67" i="1"/>
  <c r="J67" i="1"/>
  <c r="I67" i="1"/>
  <c r="H67" i="1"/>
  <c r="H63" i="1" s="1"/>
  <c r="H62" i="1" s="1"/>
  <c r="G67" i="1"/>
  <c r="F67" i="1" s="1"/>
  <c r="P67" i="1" s="1"/>
  <c r="E67" i="1"/>
  <c r="Q67" i="1" s="1"/>
  <c r="D67" i="1"/>
  <c r="O66" i="1"/>
  <c r="N66" i="1"/>
  <c r="M66" i="1"/>
  <c r="L66" i="1"/>
  <c r="K66" i="1"/>
  <c r="Q66" i="1" s="1"/>
  <c r="J66" i="1"/>
  <c r="I66" i="1"/>
  <c r="H66" i="1"/>
  <c r="G66" i="1"/>
  <c r="F66" i="1" s="1"/>
  <c r="E66" i="1"/>
  <c r="D66" i="1"/>
  <c r="O65" i="1"/>
  <c r="N65" i="1"/>
  <c r="M65" i="1"/>
  <c r="L65" i="1"/>
  <c r="K65" i="1" s="1"/>
  <c r="Q65" i="1" s="1"/>
  <c r="J65" i="1"/>
  <c r="I65" i="1"/>
  <c r="I63" i="1" s="1"/>
  <c r="I62" i="1" s="1"/>
  <c r="H65" i="1"/>
  <c r="G65" i="1"/>
  <c r="E65" i="1"/>
  <c r="D65" i="1"/>
  <c r="O64" i="1"/>
  <c r="N64" i="1"/>
  <c r="N63" i="1" s="1"/>
  <c r="M64" i="1"/>
  <c r="M63" i="1" s="1"/>
  <c r="L64" i="1"/>
  <c r="J64" i="1"/>
  <c r="J63" i="1" s="1"/>
  <c r="J62" i="1" s="1"/>
  <c r="I64" i="1"/>
  <c r="F64" i="1" s="1"/>
  <c r="H64" i="1"/>
  <c r="G64" i="1"/>
  <c r="E64" i="1"/>
  <c r="D64" i="1"/>
  <c r="O63" i="1"/>
  <c r="D63" i="1"/>
  <c r="D62" i="1" s="1"/>
  <c r="N62" i="1"/>
  <c r="O61" i="1"/>
  <c r="N61" i="1"/>
  <c r="M61" i="1"/>
  <c r="L61" i="1"/>
  <c r="K61" i="1" s="1"/>
  <c r="Q61" i="1" s="1"/>
  <c r="J61" i="1"/>
  <c r="I61" i="1"/>
  <c r="H61" i="1"/>
  <c r="G61" i="1"/>
  <c r="E61" i="1"/>
  <c r="D61" i="1"/>
  <c r="O60" i="1"/>
  <c r="N60" i="1"/>
  <c r="M60" i="1"/>
  <c r="K60" i="1" s="1"/>
  <c r="Q60" i="1" s="1"/>
  <c r="L60" i="1"/>
  <c r="J60" i="1"/>
  <c r="I60" i="1"/>
  <c r="H60" i="1"/>
  <c r="G60" i="1"/>
  <c r="F60" i="1" s="1"/>
  <c r="E60" i="1"/>
  <c r="D60" i="1"/>
  <c r="O59" i="1"/>
  <c r="N59" i="1"/>
  <c r="M59" i="1"/>
  <c r="L59" i="1"/>
  <c r="K59" i="1"/>
  <c r="J59" i="1"/>
  <c r="I59" i="1"/>
  <c r="H59" i="1"/>
  <c r="G59" i="1"/>
  <c r="F59" i="1" s="1"/>
  <c r="E59" i="1"/>
  <c r="Q59" i="1" s="1"/>
  <c r="D59" i="1"/>
  <c r="P59" i="1" s="1"/>
  <c r="O58" i="1"/>
  <c r="N58" i="1"/>
  <c r="K58" i="1" s="1"/>
  <c r="M58" i="1"/>
  <c r="L58" i="1"/>
  <c r="J58" i="1"/>
  <c r="I58" i="1"/>
  <c r="H58" i="1"/>
  <c r="G58" i="1"/>
  <c r="F58" i="1"/>
  <c r="E58" i="1"/>
  <c r="Q58" i="1" s="1"/>
  <c r="D58" i="1"/>
  <c r="O57" i="1"/>
  <c r="N57" i="1"/>
  <c r="M57" i="1"/>
  <c r="L57" i="1"/>
  <c r="K57" i="1" s="1"/>
  <c r="Q57" i="1" s="1"/>
  <c r="J57" i="1"/>
  <c r="I57" i="1"/>
  <c r="H57" i="1"/>
  <c r="H53" i="1" s="1"/>
  <c r="G57" i="1"/>
  <c r="E57" i="1"/>
  <c r="D57" i="1"/>
  <c r="D53" i="1" s="1"/>
  <c r="O56" i="1"/>
  <c r="N56" i="1"/>
  <c r="M56" i="1"/>
  <c r="K56" i="1" s="1"/>
  <c r="Q56" i="1" s="1"/>
  <c r="L56" i="1"/>
  <c r="J56" i="1"/>
  <c r="I56" i="1"/>
  <c r="I53" i="1" s="1"/>
  <c r="H56" i="1"/>
  <c r="G56" i="1"/>
  <c r="F56" i="1" s="1"/>
  <c r="E56" i="1"/>
  <c r="D56" i="1"/>
  <c r="O55" i="1"/>
  <c r="K55" i="1" s="1"/>
  <c r="N55" i="1"/>
  <c r="M55" i="1"/>
  <c r="L55" i="1"/>
  <c r="J55" i="1"/>
  <c r="I55" i="1"/>
  <c r="H55" i="1"/>
  <c r="G55" i="1"/>
  <c r="F55" i="1" s="1"/>
  <c r="E55" i="1"/>
  <c r="Q55" i="1" s="1"/>
  <c r="D55" i="1"/>
  <c r="P55" i="1" s="1"/>
  <c r="O54" i="1"/>
  <c r="O53" i="1" s="1"/>
  <c r="N54" i="1"/>
  <c r="N53" i="1" s="1"/>
  <c r="M54" i="1"/>
  <c r="M53" i="1" s="1"/>
  <c r="L54" i="1"/>
  <c r="J54" i="1"/>
  <c r="J53" i="1" s="1"/>
  <c r="I54" i="1"/>
  <c r="H54" i="1"/>
  <c r="G54" i="1"/>
  <c r="F54" i="1"/>
  <c r="E54" i="1"/>
  <c r="D54" i="1"/>
  <c r="G53" i="1"/>
  <c r="E53" i="1"/>
  <c r="O52" i="1"/>
  <c r="N52" i="1"/>
  <c r="K52" i="1" s="1"/>
  <c r="M52" i="1"/>
  <c r="L52" i="1"/>
  <c r="J52" i="1"/>
  <c r="I52" i="1"/>
  <c r="H52" i="1"/>
  <c r="G52" i="1"/>
  <c r="F52" i="1"/>
  <c r="E52" i="1"/>
  <c r="Q52" i="1" s="1"/>
  <c r="D52" i="1"/>
  <c r="O51" i="1"/>
  <c r="N51" i="1"/>
  <c r="M51" i="1"/>
  <c r="L51" i="1"/>
  <c r="K51" i="1" s="1"/>
  <c r="Q51" i="1" s="1"/>
  <c r="J51" i="1"/>
  <c r="I51" i="1"/>
  <c r="H51" i="1"/>
  <c r="G51" i="1"/>
  <c r="E51" i="1"/>
  <c r="D51" i="1"/>
  <c r="O50" i="1"/>
  <c r="N50" i="1"/>
  <c r="M50" i="1"/>
  <c r="K50" i="1" s="1"/>
  <c r="Q50" i="1" s="1"/>
  <c r="L50" i="1"/>
  <c r="J50" i="1"/>
  <c r="I50" i="1"/>
  <c r="H50" i="1"/>
  <c r="G50" i="1"/>
  <c r="F50" i="1" s="1"/>
  <c r="E50" i="1"/>
  <c r="D50" i="1"/>
  <c r="O49" i="1"/>
  <c r="N49" i="1"/>
  <c r="M49" i="1"/>
  <c r="L49" i="1"/>
  <c r="K49" i="1"/>
  <c r="J49" i="1"/>
  <c r="I49" i="1"/>
  <c r="H49" i="1"/>
  <c r="G49" i="1"/>
  <c r="F49" i="1" s="1"/>
  <c r="E49" i="1"/>
  <c r="Q49" i="1" s="1"/>
  <c r="D49" i="1"/>
  <c r="P49" i="1" s="1"/>
  <c r="O48" i="1"/>
  <c r="N48" i="1"/>
  <c r="K48" i="1" s="1"/>
  <c r="M48" i="1"/>
  <c r="L48" i="1"/>
  <c r="J48" i="1"/>
  <c r="I48" i="1"/>
  <c r="H48" i="1"/>
  <c r="G48" i="1"/>
  <c r="F48" i="1"/>
  <c r="E48" i="1"/>
  <c r="Q48" i="1" s="1"/>
  <c r="D48" i="1"/>
  <c r="O47" i="1"/>
  <c r="N47" i="1"/>
  <c r="M47" i="1"/>
  <c r="L47" i="1"/>
  <c r="K47" i="1" s="1"/>
  <c r="Q47" i="1" s="1"/>
  <c r="J47" i="1"/>
  <c r="I47" i="1"/>
  <c r="H47" i="1"/>
  <c r="H43" i="1" s="1"/>
  <c r="H40" i="1" s="1"/>
  <c r="G47" i="1"/>
  <c r="E47" i="1"/>
  <c r="D47" i="1"/>
  <c r="D43" i="1" s="1"/>
  <c r="O46" i="1"/>
  <c r="N46" i="1"/>
  <c r="M46" i="1"/>
  <c r="K46" i="1" s="1"/>
  <c r="Q46" i="1" s="1"/>
  <c r="L46" i="1"/>
  <c r="J46" i="1"/>
  <c r="I46" i="1"/>
  <c r="I43" i="1" s="1"/>
  <c r="I40" i="1" s="1"/>
  <c r="H46" i="1"/>
  <c r="G46" i="1"/>
  <c r="F46" i="1" s="1"/>
  <c r="E46" i="1"/>
  <c r="D46" i="1"/>
  <c r="O45" i="1"/>
  <c r="N45" i="1"/>
  <c r="M45" i="1"/>
  <c r="L45" i="1"/>
  <c r="K45" i="1"/>
  <c r="J45" i="1"/>
  <c r="I45" i="1"/>
  <c r="H45" i="1"/>
  <c r="G45" i="1"/>
  <c r="F45" i="1" s="1"/>
  <c r="E45" i="1"/>
  <c r="Q45" i="1" s="1"/>
  <c r="D45" i="1"/>
  <c r="P45" i="1" s="1"/>
  <c r="O44" i="1"/>
  <c r="O43" i="1" s="1"/>
  <c r="N44" i="1"/>
  <c r="N43" i="1" s="1"/>
  <c r="M44" i="1"/>
  <c r="M43" i="1" s="1"/>
  <c r="L44" i="1"/>
  <c r="J44" i="1"/>
  <c r="J43" i="1" s="1"/>
  <c r="I44" i="1"/>
  <c r="H44" i="1"/>
  <c r="G44" i="1"/>
  <c r="F44" i="1"/>
  <c r="E44" i="1"/>
  <c r="D44" i="1"/>
  <c r="G43" i="1"/>
  <c r="E43" i="1"/>
  <c r="O42" i="1"/>
  <c r="O41" i="1" s="1"/>
  <c r="O40" i="1" s="1"/>
  <c r="N42" i="1"/>
  <c r="N41" i="1" s="1"/>
  <c r="M42" i="1"/>
  <c r="M41" i="1" s="1"/>
  <c r="L42" i="1"/>
  <c r="J42" i="1"/>
  <c r="J41" i="1" s="1"/>
  <c r="I42" i="1"/>
  <c r="H42" i="1"/>
  <c r="G42" i="1"/>
  <c r="F42" i="1"/>
  <c r="F41" i="1" s="1"/>
  <c r="E42" i="1"/>
  <c r="D42" i="1"/>
  <c r="P41" i="1"/>
  <c r="L41" i="1"/>
  <c r="I41" i="1"/>
  <c r="H41" i="1"/>
  <c r="G41" i="1"/>
  <c r="E41" i="1"/>
  <c r="E40" i="1" s="1"/>
  <c r="D41" i="1"/>
  <c r="D40" i="1" s="1"/>
  <c r="N40" i="1"/>
  <c r="N80" i="1" s="1"/>
  <c r="J40" i="1"/>
  <c r="G40" i="1"/>
  <c r="O38" i="1"/>
  <c r="N38" i="1"/>
  <c r="K38" i="1" s="1"/>
  <c r="M38" i="1"/>
  <c r="L38" i="1"/>
  <c r="J38" i="1"/>
  <c r="I38" i="1"/>
  <c r="H38" i="1"/>
  <c r="G38" i="1"/>
  <c r="F38" i="1"/>
  <c r="E38" i="1"/>
  <c r="Q38" i="1" s="1"/>
  <c r="D38" i="1"/>
  <c r="P38" i="1" s="1"/>
  <c r="O37" i="1"/>
  <c r="N37" i="1"/>
  <c r="M37" i="1"/>
  <c r="L37" i="1"/>
  <c r="K37" i="1" s="1"/>
  <c r="J37" i="1"/>
  <c r="I37" i="1"/>
  <c r="H37" i="1"/>
  <c r="G37" i="1"/>
  <c r="F37" i="1" s="1"/>
  <c r="E37" i="1"/>
  <c r="Q37" i="1" s="1"/>
  <c r="D37" i="1"/>
  <c r="P37" i="1" s="1"/>
  <c r="O36" i="1"/>
  <c r="N36" i="1"/>
  <c r="K36" i="1" s="1"/>
  <c r="M36" i="1"/>
  <c r="L36" i="1"/>
  <c r="J36" i="1"/>
  <c r="I36" i="1"/>
  <c r="H36" i="1"/>
  <c r="G36" i="1"/>
  <c r="F36" i="1"/>
  <c r="E36" i="1"/>
  <c r="Q36" i="1" s="1"/>
  <c r="D36" i="1"/>
  <c r="P36" i="1" s="1"/>
  <c r="O35" i="1"/>
  <c r="N35" i="1"/>
  <c r="M35" i="1"/>
  <c r="L35" i="1"/>
  <c r="K35" i="1" s="1"/>
  <c r="J35" i="1"/>
  <c r="I35" i="1"/>
  <c r="H35" i="1"/>
  <c r="G35" i="1"/>
  <c r="F35" i="1" s="1"/>
  <c r="E35" i="1"/>
  <c r="D35" i="1"/>
  <c r="O34" i="1"/>
  <c r="N34" i="1"/>
  <c r="K34" i="1" s="1"/>
  <c r="M34" i="1"/>
  <c r="L34" i="1"/>
  <c r="J34" i="1"/>
  <c r="I34" i="1"/>
  <c r="H34" i="1"/>
  <c r="G34" i="1"/>
  <c r="F34" i="1"/>
  <c r="E34" i="1"/>
  <c r="D34" i="1"/>
  <c r="P34" i="1" s="1"/>
  <c r="O33" i="1"/>
  <c r="N33" i="1"/>
  <c r="M33" i="1"/>
  <c r="L33" i="1"/>
  <c r="K33" i="1" s="1"/>
  <c r="J33" i="1"/>
  <c r="I33" i="1"/>
  <c r="H33" i="1"/>
  <c r="G33" i="1"/>
  <c r="F33" i="1" s="1"/>
  <c r="E33" i="1"/>
  <c r="D33" i="1"/>
  <c r="O32" i="1"/>
  <c r="N32" i="1"/>
  <c r="K32" i="1" s="1"/>
  <c r="M32" i="1"/>
  <c r="L32" i="1"/>
  <c r="J32" i="1"/>
  <c r="I32" i="1"/>
  <c r="H32" i="1"/>
  <c r="G32" i="1"/>
  <c r="F32" i="1"/>
  <c r="E32" i="1"/>
  <c r="Q32" i="1" s="1"/>
  <c r="D32" i="1"/>
  <c r="P32" i="1" s="1"/>
  <c r="O31" i="1"/>
  <c r="N31" i="1"/>
  <c r="M31" i="1"/>
  <c r="M30" i="1" s="1"/>
  <c r="L31" i="1"/>
  <c r="K31" i="1" s="1"/>
  <c r="J31" i="1"/>
  <c r="I31" i="1"/>
  <c r="I30" i="1" s="1"/>
  <c r="H31" i="1"/>
  <c r="H30" i="1" s="1"/>
  <c r="G31" i="1"/>
  <c r="F31" i="1" s="1"/>
  <c r="E31" i="1"/>
  <c r="E30" i="1" s="1"/>
  <c r="D31" i="1"/>
  <c r="P31" i="1" s="1"/>
  <c r="O30" i="1"/>
  <c r="N30" i="1"/>
  <c r="J30" i="1"/>
  <c r="G30" i="1"/>
  <c r="O29" i="1"/>
  <c r="N29" i="1"/>
  <c r="M29" i="1"/>
  <c r="L29" i="1"/>
  <c r="K29" i="1" s="1"/>
  <c r="J29" i="1"/>
  <c r="I29" i="1"/>
  <c r="H29" i="1"/>
  <c r="G29" i="1"/>
  <c r="F29" i="1" s="1"/>
  <c r="E29" i="1"/>
  <c r="D29" i="1"/>
  <c r="O28" i="1"/>
  <c r="N28" i="1"/>
  <c r="K28" i="1" s="1"/>
  <c r="M28" i="1"/>
  <c r="L28" i="1"/>
  <c r="J28" i="1"/>
  <c r="I28" i="1"/>
  <c r="H28" i="1"/>
  <c r="G28" i="1"/>
  <c r="F28" i="1"/>
  <c r="E28" i="1"/>
  <c r="Q28" i="1" s="1"/>
  <c r="D28" i="1"/>
  <c r="P28" i="1" s="1"/>
  <c r="O27" i="1"/>
  <c r="N27" i="1"/>
  <c r="M27" i="1"/>
  <c r="L27" i="1"/>
  <c r="K27" i="1" s="1"/>
  <c r="J27" i="1"/>
  <c r="I27" i="1"/>
  <c r="H27" i="1"/>
  <c r="G27" i="1"/>
  <c r="F27" i="1" s="1"/>
  <c r="E27" i="1"/>
  <c r="D27" i="1"/>
  <c r="O26" i="1"/>
  <c r="N26" i="1"/>
  <c r="K26" i="1" s="1"/>
  <c r="M26" i="1"/>
  <c r="L26" i="1"/>
  <c r="J26" i="1"/>
  <c r="I26" i="1"/>
  <c r="H26" i="1"/>
  <c r="G26" i="1"/>
  <c r="F26" i="1"/>
  <c r="E26" i="1"/>
  <c r="Q26" i="1" s="1"/>
  <c r="D26" i="1"/>
  <c r="P26" i="1" s="1"/>
  <c r="O25" i="1"/>
  <c r="N25" i="1"/>
  <c r="M25" i="1"/>
  <c r="L25" i="1"/>
  <c r="K25" i="1" s="1"/>
  <c r="J25" i="1"/>
  <c r="I25" i="1"/>
  <c r="H25" i="1"/>
  <c r="G25" i="1"/>
  <c r="F25" i="1" s="1"/>
  <c r="E25" i="1"/>
  <c r="D25" i="1"/>
  <c r="P25" i="1" s="1"/>
  <c r="O24" i="1"/>
  <c r="N24" i="1"/>
  <c r="K24" i="1" s="1"/>
  <c r="M24" i="1"/>
  <c r="L24" i="1"/>
  <c r="J24" i="1"/>
  <c r="I24" i="1"/>
  <c r="H24" i="1"/>
  <c r="G24" i="1"/>
  <c r="F24" i="1"/>
  <c r="E24" i="1"/>
  <c r="Q24" i="1" s="1"/>
  <c r="D24" i="1"/>
  <c r="P24" i="1" s="1"/>
  <c r="O23" i="1"/>
  <c r="N23" i="1"/>
  <c r="M23" i="1"/>
  <c r="M22" i="1" s="1"/>
  <c r="L23" i="1"/>
  <c r="K23" i="1" s="1"/>
  <c r="J23" i="1"/>
  <c r="I23" i="1"/>
  <c r="I22" i="1" s="1"/>
  <c r="H23" i="1"/>
  <c r="H22" i="1" s="1"/>
  <c r="G23" i="1"/>
  <c r="F23" i="1" s="1"/>
  <c r="E23" i="1"/>
  <c r="E22" i="1" s="1"/>
  <c r="D23" i="1"/>
  <c r="P23" i="1" s="1"/>
  <c r="O22" i="1"/>
  <c r="N22" i="1"/>
  <c r="J22" i="1"/>
  <c r="G22" i="1"/>
  <c r="O21" i="1"/>
  <c r="N21" i="1"/>
  <c r="M21" i="1"/>
  <c r="L21" i="1"/>
  <c r="K21" i="1" s="1"/>
  <c r="J21" i="1"/>
  <c r="I21" i="1"/>
  <c r="H21" i="1"/>
  <c r="G21" i="1"/>
  <c r="F21" i="1" s="1"/>
  <c r="E21" i="1"/>
  <c r="D21" i="1"/>
  <c r="O20" i="1"/>
  <c r="N20" i="1"/>
  <c r="K20" i="1" s="1"/>
  <c r="M20" i="1"/>
  <c r="L20" i="1"/>
  <c r="J20" i="1"/>
  <c r="I20" i="1"/>
  <c r="H20" i="1"/>
  <c r="G20" i="1"/>
  <c r="F20" i="1"/>
  <c r="E20" i="1"/>
  <c r="Q20" i="1" s="1"/>
  <c r="D20" i="1"/>
  <c r="P20" i="1" s="1"/>
  <c r="O19" i="1"/>
  <c r="N19" i="1"/>
  <c r="M19" i="1"/>
  <c r="L19" i="1"/>
  <c r="K19" i="1" s="1"/>
  <c r="J19" i="1"/>
  <c r="I19" i="1"/>
  <c r="H19" i="1"/>
  <c r="G19" i="1"/>
  <c r="F19" i="1" s="1"/>
  <c r="E19" i="1"/>
  <c r="D19" i="1"/>
  <c r="P19" i="1" s="1"/>
  <c r="O18" i="1"/>
  <c r="N18" i="1"/>
  <c r="K18" i="1" s="1"/>
  <c r="M18" i="1"/>
  <c r="L18" i="1"/>
  <c r="J18" i="1"/>
  <c r="I18" i="1"/>
  <c r="H18" i="1"/>
  <c r="G18" i="1"/>
  <c r="F18" i="1"/>
  <c r="E18" i="1"/>
  <c r="Q18" i="1" s="1"/>
  <c r="D18" i="1"/>
  <c r="P18" i="1" s="1"/>
  <c r="O17" i="1"/>
  <c r="N17" i="1"/>
  <c r="M17" i="1"/>
  <c r="L17" i="1"/>
  <c r="K17" i="1" s="1"/>
  <c r="J17" i="1"/>
  <c r="I17" i="1"/>
  <c r="H17" i="1"/>
  <c r="G17" i="1"/>
  <c r="F17" i="1" s="1"/>
  <c r="E17" i="1"/>
  <c r="Q17" i="1" s="1"/>
  <c r="D17" i="1"/>
  <c r="P17" i="1" s="1"/>
  <c r="O16" i="1"/>
  <c r="N16" i="1"/>
  <c r="K16" i="1" s="1"/>
  <c r="M16" i="1"/>
  <c r="L16" i="1"/>
  <c r="J16" i="1"/>
  <c r="I16" i="1"/>
  <c r="H16" i="1"/>
  <c r="G16" i="1"/>
  <c r="F16" i="1"/>
  <c r="E16" i="1"/>
  <c r="Q16" i="1" s="1"/>
  <c r="D16" i="1"/>
  <c r="P16" i="1" s="1"/>
  <c r="O15" i="1"/>
  <c r="N15" i="1"/>
  <c r="M15" i="1"/>
  <c r="L15" i="1"/>
  <c r="K15" i="1" s="1"/>
  <c r="J15" i="1"/>
  <c r="I15" i="1"/>
  <c r="H15" i="1"/>
  <c r="G15" i="1"/>
  <c r="F15" i="1" s="1"/>
  <c r="E15" i="1"/>
  <c r="D15" i="1"/>
  <c r="O14" i="1"/>
  <c r="N14" i="1"/>
  <c r="K14" i="1" s="1"/>
  <c r="M14" i="1"/>
  <c r="L14" i="1"/>
  <c r="J14" i="1"/>
  <c r="F14" i="1" s="1"/>
  <c r="I14" i="1"/>
  <c r="H14" i="1"/>
  <c r="G14" i="1"/>
  <c r="E14" i="1"/>
  <c r="D14" i="1"/>
  <c r="P14" i="1" s="1"/>
  <c r="O13" i="1"/>
  <c r="N13" i="1"/>
  <c r="M13" i="1"/>
  <c r="M12" i="1" s="1"/>
  <c r="L13" i="1"/>
  <c r="K13" i="1" s="1"/>
  <c r="K12" i="1" s="1"/>
  <c r="J13" i="1"/>
  <c r="I13" i="1"/>
  <c r="I12" i="1" s="1"/>
  <c r="H13" i="1"/>
  <c r="H12" i="1" s="1"/>
  <c r="G13" i="1"/>
  <c r="F13" i="1" s="1"/>
  <c r="F12" i="1" s="1"/>
  <c r="E13" i="1"/>
  <c r="E12" i="1" s="1"/>
  <c r="D13" i="1"/>
  <c r="O12" i="1"/>
  <c r="N12" i="1"/>
  <c r="G12" i="1"/>
  <c r="O11" i="1"/>
  <c r="N11" i="1"/>
  <c r="M11" i="1"/>
  <c r="M10" i="1" s="1"/>
  <c r="M9" i="1" s="1"/>
  <c r="M39" i="1" s="1"/>
  <c r="L11" i="1"/>
  <c r="K11" i="1" s="1"/>
  <c r="K10" i="1" s="1"/>
  <c r="J11" i="1"/>
  <c r="I11" i="1"/>
  <c r="I10" i="1" s="1"/>
  <c r="H11" i="1"/>
  <c r="H10" i="1" s="1"/>
  <c r="H9" i="1" s="1"/>
  <c r="H39" i="1" s="1"/>
  <c r="G11" i="1"/>
  <c r="F11" i="1" s="1"/>
  <c r="F10" i="1" s="1"/>
  <c r="E11" i="1"/>
  <c r="E10" i="1" s="1"/>
  <c r="D11" i="1"/>
  <c r="O10" i="1"/>
  <c r="O9" i="1" s="1"/>
  <c r="O39" i="1" s="1"/>
  <c r="N10" i="1"/>
  <c r="N9" i="1" s="1"/>
  <c r="N39" i="1" s="1"/>
  <c r="J10" i="1"/>
  <c r="G10" i="1"/>
  <c r="G9" i="1" s="1"/>
  <c r="G39" i="1" s="1"/>
  <c r="Q22" i="1" l="1"/>
  <c r="Q34" i="1"/>
  <c r="P11" i="1"/>
  <c r="I9" i="1"/>
  <c r="I39" i="1" s="1"/>
  <c r="Q14" i="1"/>
  <c r="Q19" i="1"/>
  <c r="P21" i="1"/>
  <c r="F22" i="1"/>
  <c r="K22" i="1"/>
  <c r="Q25" i="1"/>
  <c r="P27" i="1"/>
  <c r="P33" i="1"/>
  <c r="Q43" i="1"/>
  <c r="I80" i="1"/>
  <c r="O62" i="1"/>
  <c r="M62" i="1"/>
  <c r="Q68" i="1"/>
  <c r="D207" i="1"/>
  <c r="Q10" i="1"/>
  <c r="E9" i="1"/>
  <c r="P13" i="1"/>
  <c r="P15" i="1"/>
  <c r="Q21" i="1"/>
  <c r="Q27" i="1"/>
  <c r="P29" i="1"/>
  <c r="F30" i="1"/>
  <c r="K30" i="1"/>
  <c r="Q30" i="1" s="1"/>
  <c r="Q33" i="1"/>
  <c r="P35" i="1"/>
  <c r="M40" i="1"/>
  <c r="H80" i="1"/>
  <c r="Q53" i="1"/>
  <c r="P75" i="1"/>
  <c r="K77" i="1"/>
  <c r="Q77" i="1" s="1"/>
  <c r="Q78" i="1"/>
  <c r="E124" i="1"/>
  <c r="Q124" i="1" s="1"/>
  <c r="E190" i="1"/>
  <c r="Q44" i="1"/>
  <c r="Q91" i="1"/>
  <c r="F9" i="1"/>
  <c r="F39" i="1" s="1"/>
  <c r="K9" i="1"/>
  <c r="K39" i="1" s="1"/>
  <c r="Q12" i="1"/>
  <c r="Q15" i="1"/>
  <c r="Q29" i="1"/>
  <c r="Q35" i="1"/>
  <c r="D80" i="1"/>
  <c r="Q42" i="1"/>
  <c r="E189" i="1"/>
  <c r="Q102" i="1"/>
  <c r="K116" i="1"/>
  <c r="K115" i="1" s="1"/>
  <c r="K114" i="1" s="1"/>
  <c r="P122" i="1"/>
  <c r="P126" i="1"/>
  <c r="K164" i="1"/>
  <c r="Q23" i="1"/>
  <c r="Q31" i="1"/>
  <c r="L43" i="1"/>
  <c r="K54" i="1"/>
  <c r="K53" i="1" s="1"/>
  <c r="P66" i="1"/>
  <c r="F98" i="1"/>
  <c r="F97" i="1" s="1"/>
  <c r="G97" i="1"/>
  <c r="K98" i="1"/>
  <c r="F110" i="1"/>
  <c r="F109" i="1" s="1"/>
  <c r="P109" i="1" s="1"/>
  <c r="G109" i="1"/>
  <c r="P121" i="1"/>
  <c r="Q123" i="1"/>
  <c r="Q127" i="1"/>
  <c r="Q134" i="1"/>
  <c r="F136" i="1"/>
  <c r="G135" i="1"/>
  <c r="G134" i="1" s="1"/>
  <c r="I144" i="1"/>
  <c r="I158" i="1" s="1"/>
  <c r="F148" i="1"/>
  <c r="G147" i="1"/>
  <c r="Q156" i="1"/>
  <c r="Q175" i="1"/>
  <c r="Q185" i="1"/>
  <c r="F192" i="1"/>
  <c r="F191" i="1" s="1"/>
  <c r="G191" i="1"/>
  <c r="G190" i="1" s="1"/>
  <c r="J208" i="1"/>
  <c r="J207" i="1" s="1"/>
  <c r="J219" i="1" s="1"/>
  <c r="P222" i="1"/>
  <c r="D221" i="1"/>
  <c r="H223" i="1"/>
  <c r="P232" i="1"/>
  <c r="N232" i="1"/>
  <c r="N220" i="1" s="1"/>
  <c r="N239" i="1" s="1"/>
  <c r="J240" i="1"/>
  <c r="J253" i="1" s="1"/>
  <c r="K249" i="1"/>
  <c r="L248" i="1"/>
  <c r="P251" i="1"/>
  <c r="D248" i="1"/>
  <c r="P248" i="1" s="1"/>
  <c r="J276" i="1"/>
  <c r="J273" i="1" s="1"/>
  <c r="K289" i="1"/>
  <c r="L285" i="1"/>
  <c r="F320" i="1"/>
  <c r="K321" i="1"/>
  <c r="L320" i="1"/>
  <c r="P321" i="1"/>
  <c r="K332" i="1"/>
  <c r="K331" i="1" s="1"/>
  <c r="L331" i="1"/>
  <c r="F368" i="1"/>
  <c r="F367" i="1" s="1"/>
  <c r="G367" i="1"/>
  <c r="Q83" i="1"/>
  <c r="Q88" i="1"/>
  <c r="P97" i="1"/>
  <c r="Q98" i="1"/>
  <c r="E114" i="1"/>
  <c r="F116" i="1"/>
  <c r="F115" i="1" s="1"/>
  <c r="F114" i="1" s="1"/>
  <c r="G115" i="1"/>
  <c r="F120" i="1"/>
  <c r="F119" i="1" s="1"/>
  <c r="G119" i="1"/>
  <c r="P151" i="1"/>
  <c r="P198" i="1"/>
  <c r="D191" i="1"/>
  <c r="F222" i="1"/>
  <c r="F221" i="1" s="1"/>
  <c r="H221" i="1"/>
  <c r="K242" i="1"/>
  <c r="K241" i="1" s="1"/>
  <c r="L241" i="1"/>
  <c r="P421" i="1"/>
  <c r="F584" i="1"/>
  <c r="I572" i="1"/>
  <c r="Q41" i="1"/>
  <c r="K42" i="1"/>
  <c r="K41" i="1" s="1"/>
  <c r="K44" i="1"/>
  <c r="K43" i="1" s="1"/>
  <c r="L53" i="1"/>
  <c r="L40" i="1" s="1"/>
  <c r="E63" i="1"/>
  <c r="P70" i="1"/>
  <c r="E73" i="1"/>
  <c r="P76" i="1"/>
  <c r="P78" i="1"/>
  <c r="H113" i="1"/>
  <c r="I94" i="1"/>
  <c r="Q115" i="1"/>
  <c r="D10" i="1"/>
  <c r="L10" i="1"/>
  <c r="D12" i="1"/>
  <c r="P12" i="1" s="1"/>
  <c r="L12" i="1"/>
  <c r="D22" i="1"/>
  <c r="P22" i="1" s="1"/>
  <c r="L22" i="1"/>
  <c r="D30" i="1"/>
  <c r="P30" i="1" s="1"/>
  <c r="L30" i="1"/>
  <c r="P42" i="1"/>
  <c r="P44" i="1"/>
  <c r="P48" i="1"/>
  <c r="P52" i="1"/>
  <c r="P54" i="1"/>
  <c r="P58" i="1"/>
  <c r="G63" i="1"/>
  <c r="L63" i="1"/>
  <c r="K64" i="1"/>
  <c r="K63" i="1" s="1"/>
  <c r="F65" i="1"/>
  <c r="F63" i="1" s="1"/>
  <c r="F69" i="1"/>
  <c r="P69" i="1" s="1"/>
  <c r="G73" i="1"/>
  <c r="L73" i="1"/>
  <c r="K74" i="1"/>
  <c r="K73" i="1" s="1"/>
  <c r="F75" i="1"/>
  <c r="F73" i="1" s="1"/>
  <c r="P73" i="1" s="1"/>
  <c r="O77" i="1"/>
  <c r="P83" i="1"/>
  <c r="P85" i="1"/>
  <c r="I84" i="1"/>
  <c r="I81" i="1" s="1"/>
  <c r="Q86" i="1"/>
  <c r="F87" i="1"/>
  <c r="P87" i="1" s="1"/>
  <c r="K87" i="1"/>
  <c r="K84" i="1" s="1"/>
  <c r="K81" i="1" s="1"/>
  <c r="P89" i="1"/>
  <c r="Q90" i="1"/>
  <c r="F91" i="1"/>
  <c r="P91" i="1" s="1"/>
  <c r="K91" i="1"/>
  <c r="F93" i="1"/>
  <c r="F92" i="1" s="1"/>
  <c r="K93" i="1"/>
  <c r="K92" i="1" s="1"/>
  <c r="Q92" i="1" s="1"/>
  <c r="Q93" i="1"/>
  <c r="Q96" i="1"/>
  <c r="J94" i="1"/>
  <c r="J113" i="1" s="1"/>
  <c r="N94" i="1"/>
  <c r="P99" i="1"/>
  <c r="Q100" i="1"/>
  <c r="F101" i="1"/>
  <c r="P101" i="1" s="1"/>
  <c r="K101" i="1"/>
  <c r="Q101" i="1" s="1"/>
  <c r="P103" i="1"/>
  <c r="Q104" i="1"/>
  <c r="F105" i="1"/>
  <c r="P105" i="1" s="1"/>
  <c r="K105" i="1"/>
  <c r="Q105" i="1" s="1"/>
  <c r="Q108" i="1"/>
  <c r="P111" i="1"/>
  <c r="Q112" i="1"/>
  <c r="I114" i="1"/>
  <c r="I133" i="1" s="1"/>
  <c r="F118" i="1"/>
  <c r="F117" i="1" s="1"/>
  <c r="P117" i="1" s="1"/>
  <c r="G117" i="1"/>
  <c r="P120" i="1"/>
  <c r="F122" i="1"/>
  <c r="F121" i="1" s="1"/>
  <c r="G121" i="1"/>
  <c r="M125" i="1"/>
  <c r="M124" i="1" s="1"/>
  <c r="M133" i="1" s="1"/>
  <c r="F126" i="1"/>
  <c r="G125" i="1"/>
  <c r="G124" i="1" s="1"/>
  <c r="K125" i="1"/>
  <c r="K124" i="1" s="1"/>
  <c r="O125" i="1"/>
  <c r="O124" i="1" s="1"/>
  <c r="O133" i="1" s="1"/>
  <c r="P128" i="1"/>
  <c r="P132" i="1"/>
  <c r="H158" i="1"/>
  <c r="Q135" i="1"/>
  <c r="P137" i="1"/>
  <c r="Q138" i="1"/>
  <c r="F139" i="1"/>
  <c r="P139" i="1" s="1"/>
  <c r="P141" i="1"/>
  <c r="Q142" i="1"/>
  <c r="F143" i="1"/>
  <c r="P143" i="1" s="1"/>
  <c r="P145" i="1"/>
  <c r="Q146" i="1"/>
  <c r="J144" i="1"/>
  <c r="J158" i="1" s="1"/>
  <c r="N144" i="1"/>
  <c r="N158" i="1" s="1"/>
  <c r="P149" i="1"/>
  <c r="Q150" i="1"/>
  <c r="F151" i="1"/>
  <c r="P153" i="1"/>
  <c r="Q154" i="1"/>
  <c r="F155" i="1"/>
  <c r="P155" i="1" s="1"/>
  <c r="F157" i="1"/>
  <c r="F156" i="1" s="1"/>
  <c r="O159" i="1"/>
  <c r="O189" i="1" s="1"/>
  <c r="K161" i="1"/>
  <c r="K160" i="1" s="1"/>
  <c r="M160" i="1"/>
  <c r="G162" i="1"/>
  <c r="G159" i="1" s="1"/>
  <c r="G189" i="1" s="1"/>
  <c r="K163" i="1"/>
  <c r="K162" i="1" s="1"/>
  <c r="Q162" i="1" s="1"/>
  <c r="M162" i="1"/>
  <c r="P164" i="1"/>
  <c r="P168" i="1"/>
  <c r="P172" i="1"/>
  <c r="M173" i="1"/>
  <c r="F174" i="1"/>
  <c r="G173" i="1"/>
  <c r="K173" i="1"/>
  <c r="Q173" i="1" s="1"/>
  <c r="O173" i="1"/>
  <c r="P176" i="1"/>
  <c r="P180" i="1"/>
  <c r="G184" i="1"/>
  <c r="K185" i="1"/>
  <c r="K184" i="1" s="1"/>
  <c r="M184" i="1"/>
  <c r="P186" i="1"/>
  <c r="P193" i="1"/>
  <c r="Q194" i="1"/>
  <c r="F195" i="1"/>
  <c r="P195" i="1" s="1"/>
  <c r="P197" i="1"/>
  <c r="P200" i="1"/>
  <c r="F204" i="1"/>
  <c r="P204" i="1" s="1"/>
  <c r="P212" i="1"/>
  <c r="P216" i="1"/>
  <c r="F224" i="1"/>
  <c r="J223" i="1"/>
  <c r="J220" i="1" s="1"/>
  <c r="J239" i="1" s="1"/>
  <c r="K227" i="1"/>
  <c r="Q227" i="1" s="1"/>
  <c r="K231" i="1"/>
  <c r="K230" i="1" s="1"/>
  <c r="L230" i="1"/>
  <c r="P231" i="1"/>
  <c r="K235" i="1"/>
  <c r="Q235" i="1" s="1"/>
  <c r="P238" i="1"/>
  <c r="P244" i="1"/>
  <c r="K275" i="1"/>
  <c r="K274" i="1" s="1"/>
  <c r="L274" i="1"/>
  <c r="K285" i="1"/>
  <c r="D285" i="1"/>
  <c r="P287" i="1"/>
  <c r="D301" i="1"/>
  <c r="Q306" i="1"/>
  <c r="N304" i="1"/>
  <c r="L315" i="1"/>
  <c r="Q356" i="1"/>
  <c r="E355" i="1"/>
  <c r="J12" i="1"/>
  <c r="J9" i="1" s="1"/>
  <c r="J39" i="1" s="1"/>
  <c r="P46" i="1"/>
  <c r="P50" i="1"/>
  <c r="P56" i="1"/>
  <c r="P60" i="1"/>
  <c r="Q85" i="1"/>
  <c r="P157" i="1"/>
  <c r="Q160" i="1"/>
  <c r="P174" i="1"/>
  <c r="Q184" i="1"/>
  <c r="F205" i="1"/>
  <c r="P205" i="1" s="1"/>
  <c r="H201" i="1"/>
  <c r="E223" i="1"/>
  <c r="P237" i="1"/>
  <c r="Q252" i="1"/>
  <c r="F371" i="1"/>
  <c r="P371" i="1" s="1"/>
  <c r="G369" i="1"/>
  <c r="K371" i="1"/>
  <c r="P584" i="1"/>
  <c r="Q11" i="1"/>
  <c r="Q13" i="1"/>
  <c r="F47" i="1"/>
  <c r="P47" i="1" s="1"/>
  <c r="F51" i="1"/>
  <c r="P51" i="1" s="1"/>
  <c r="F57" i="1"/>
  <c r="P57" i="1" s="1"/>
  <c r="F61" i="1"/>
  <c r="P61" i="1" s="1"/>
  <c r="P64" i="1"/>
  <c r="P68" i="1"/>
  <c r="P72" i="1"/>
  <c r="P74" i="1"/>
  <c r="J80" i="1"/>
  <c r="Q82" i="1"/>
  <c r="E84" i="1"/>
  <c r="P88" i="1"/>
  <c r="E94" i="1"/>
  <c r="M94" i="1"/>
  <c r="M113" i="1" s="1"/>
  <c r="F96" i="1"/>
  <c r="F95" i="1" s="1"/>
  <c r="F94" i="1" s="1"/>
  <c r="G95" i="1"/>
  <c r="P102" i="1"/>
  <c r="P106" i="1"/>
  <c r="F108" i="1"/>
  <c r="F107" i="1" s="1"/>
  <c r="P107" i="1" s="1"/>
  <c r="G107" i="1"/>
  <c r="P115" i="1"/>
  <c r="L133" i="1"/>
  <c r="Q116" i="1"/>
  <c r="J114" i="1"/>
  <c r="J133" i="1" s="1"/>
  <c r="N114" i="1"/>
  <c r="N133" i="1" s="1"/>
  <c r="P119" i="1"/>
  <c r="Q120" i="1"/>
  <c r="P123" i="1"/>
  <c r="P127" i="1"/>
  <c r="Q128" i="1"/>
  <c r="F129" i="1"/>
  <c r="P129" i="1" s="1"/>
  <c r="P131" i="1"/>
  <c r="Q132" i="1"/>
  <c r="P136" i="1"/>
  <c r="P140" i="1"/>
  <c r="E144" i="1"/>
  <c r="Q144" i="1" s="1"/>
  <c r="M144" i="1"/>
  <c r="M158" i="1" s="1"/>
  <c r="F146" i="1"/>
  <c r="F145" i="1" s="1"/>
  <c r="G145" i="1"/>
  <c r="G144" i="1" s="1"/>
  <c r="P148" i="1"/>
  <c r="P152" i="1"/>
  <c r="K157" i="1"/>
  <c r="K156" i="1" s="1"/>
  <c r="K144" i="1" s="1"/>
  <c r="K158" i="1" s="1"/>
  <c r="M156" i="1"/>
  <c r="J159" i="1"/>
  <c r="J189" i="1" s="1"/>
  <c r="P161" i="1"/>
  <c r="P163" i="1"/>
  <c r="I162" i="1"/>
  <c r="Q164" i="1"/>
  <c r="F165" i="1"/>
  <c r="P165" i="1" s="1"/>
  <c r="P167" i="1"/>
  <c r="Q168" i="1"/>
  <c r="F169" i="1"/>
  <c r="P169" i="1" s="1"/>
  <c r="P171" i="1"/>
  <c r="Q172" i="1"/>
  <c r="P175" i="1"/>
  <c r="Q176" i="1"/>
  <c r="F177" i="1"/>
  <c r="P177" i="1" s="1"/>
  <c r="P179" i="1"/>
  <c r="Q180" i="1"/>
  <c r="F181" i="1"/>
  <c r="P181" i="1" s="1"/>
  <c r="P183" i="1"/>
  <c r="P185" i="1"/>
  <c r="I184" i="1"/>
  <c r="Q186" i="1"/>
  <c r="F187" i="1"/>
  <c r="P187" i="1" s="1"/>
  <c r="P196" i="1"/>
  <c r="Q197" i="1"/>
  <c r="H191" i="1"/>
  <c r="H190" i="1" s="1"/>
  <c r="H219" i="1" s="1"/>
  <c r="F198" i="1"/>
  <c r="P199" i="1"/>
  <c r="K202" i="1"/>
  <c r="L201" i="1"/>
  <c r="L190" i="1" s="1"/>
  <c r="L219" i="1" s="1"/>
  <c r="K203" i="1"/>
  <c r="H208" i="1"/>
  <c r="H207" i="1" s="1"/>
  <c r="F210" i="1"/>
  <c r="F208" i="1" s="1"/>
  <c r="P211" i="1"/>
  <c r="E207" i="1"/>
  <c r="P215" i="1"/>
  <c r="D223" i="1"/>
  <c r="P227" i="1"/>
  <c r="Q230" i="1"/>
  <c r="H232" i="1"/>
  <c r="K233" i="1"/>
  <c r="L232" i="1"/>
  <c r="P233" i="1"/>
  <c r="P235" i="1"/>
  <c r="Q236" i="1"/>
  <c r="E232" i="1"/>
  <c r="F240" i="1"/>
  <c r="F253" i="1" s="1"/>
  <c r="P247" i="1"/>
  <c r="N248" i="1"/>
  <c r="N240" i="1" s="1"/>
  <c r="N253" i="1" s="1"/>
  <c r="H257" i="1"/>
  <c r="K267" i="1"/>
  <c r="K266" i="1" s="1"/>
  <c r="Q266" i="1" s="1"/>
  <c r="L266" i="1"/>
  <c r="L254" i="1" s="1"/>
  <c r="Q274" i="1"/>
  <c r="F297" i="1"/>
  <c r="H296" i="1"/>
  <c r="J301" i="1"/>
  <c r="J318" i="1" s="1"/>
  <c r="D304" i="1"/>
  <c r="P311" i="1"/>
  <c r="N320" i="1"/>
  <c r="N319" i="1" s="1"/>
  <c r="N339" i="1" s="1"/>
  <c r="Q328" i="1"/>
  <c r="F335" i="1"/>
  <c r="G333" i="1"/>
  <c r="Q346" i="1"/>
  <c r="E344" i="1"/>
  <c r="Q398" i="1"/>
  <c r="E394" i="1"/>
  <c r="K443" i="1"/>
  <c r="M442" i="1"/>
  <c r="M441" i="1" s="1"/>
  <c r="M466" i="1" s="1"/>
  <c r="D82" i="1"/>
  <c r="L82" i="1"/>
  <c r="D84" i="1"/>
  <c r="L84" i="1"/>
  <c r="D92" i="1"/>
  <c r="P92" i="1" s="1"/>
  <c r="L92" i="1"/>
  <c r="D94" i="1"/>
  <c r="P94" i="1" s="1"/>
  <c r="D114" i="1"/>
  <c r="D124" i="1"/>
  <c r="D134" i="1"/>
  <c r="D144" i="1"/>
  <c r="D156" i="1"/>
  <c r="P156" i="1" s="1"/>
  <c r="D160" i="1"/>
  <c r="D162" i="1"/>
  <c r="D184" i="1"/>
  <c r="K200" i="1"/>
  <c r="Q200" i="1" s="1"/>
  <c r="M201" i="1"/>
  <c r="M190" i="1" s="1"/>
  <c r="M219" i="1" s="1"/>
  <c r="Q205" i="1"/>
  <c r="K212" i="1"/>
  <c r="Q212" i="1" s="1"/>
  <c r="K216" i="1"/>
  <c r="Q216" i="1" s="1"/>
  <c r="Q225" i="1"/>
  <c r="Q229" i="1"/>
  <c r="Q231" i="1"/>
  <c r="I232" i="1"/>
  <c r="I220" i="1" s="1"/>
  <c r="I239" i="1" s="1"/>
  <c r="Q233" i="1"/>
  <c r="K238" i="1"/>
  <c r="D243" i="1"/>
  <c r="P243" i="1" s="1"/>
  <c r="K244" i="1"/>
  <c r="K245" i="1"/>
  <c r="Q245" i="1" s="1"/>
  <c r="K246" i="1"/>
  <c r="Q246" i="1" s="1"/>
  <c r="K247" i="1"/>
  <c r="H248" i="1"/>
  <c r="H240" i="1" s="1"/>
  <c r="H253" i="1" s="1"/>
  <c r="P250" i="1"/>
  <c r="Q251" i="1"/>
  <c r="O254" i="1"/>
  <c r="L257" i="1"/>
  <c r="Q258" i="1"/>
  <c r="N257" i="1"/>
  <c r="N254" i="1" s="1"/>
  <c r="K260" i="1"/>
  <c r="Q262" i="1"/>
  <c r="K264" i="1"/>
  <c r="K257" i="1" s="1"/>
  <c r="F267" i="1"/>
  <c r="H266" i="1"/>
  <c r="P268" i="1"/>
  <c r="Q269" i="1"/>
  <c r="P272" i="1"/>
  <c r="F275" i="1"/>
  <c r="H274" i="1"/>
  <c r="H273" i="1" s="1"/>
  <c r="K277" i="1"/>
  <c r="L276" i="1"/>
  <c r="P277" i="1"/>
  <c r="K278" i="1"/>
  <c r="Q280" i="1"/>
  <c r="K282" i="1"/>
  <c r="Q284" i="1"/>
  <c r="H285" i="1"/>
  <c r="P286" i="1"/>
  <c r="Q287" i="1"/>
  <c r="P290" i="1"/>
  <c r="Q291" i="1"/>
  <c r="P294" i="1"/>
  <c r="Q295" i="1"/>
  <c r="D296" i="1"/>
  <c r="Q298" i="1"/>
  <c r="Q302" i="1"/>
  <c r="M301" i="1"/>
  <c r="M318" i="1" s="1"/>
  <c r="G301" i="1"/>
  <c r="G318" i="1" s="1"/>
  <c r="K303" i="1"/>
  <c r="K302" i="1" s="1"/>
  <c r="L302" i="1"/>
  <c r="P303" i="1"/>
  <c r="P308" i="1"/>
  <c r="Q309" i="1"/>
  <c r="Q312" i="1"/>
  <c r="N311" i="1"/>
  <c r="K314" i="1"/>
  <c r="F315" i="1"/>
  <c r="P315" i="1" s="1"/>
  <c r="H320" i="1"/>
  <c r="H319" i="1" s="1"/>
  <c r="H339" i="1" s="1"/>
  <c r="P322" i="1"/>
  <c r="Q323" i="1"/>
  <c r="P326" i="1"/>
  <c r="Q327" i="1"/>
  <c r="P330" i="1"/>
  <c r="P336" i="1"/>
  <c r="Q337" i="1"/>
  <c r="O354" i="1"/>
  <c r="D341" i="1"/>
  <c r="I354" i="1"/>
  <c r="P347" i="1"/>
  <c r="Q349" i="1"/>
  <c r="P351" i="1"/>
  <c r="Q353" i="1"/>
  <c r="K358" i="1"/>
  <c r="K355" i="1" s="1"/>
  <c r="Q360" i="1"/>
  <c r="Q362" i="1"/>
  <c r="E369" i="1"/>
  <c r="Q370" i="1"/>
  <c r="F395" i="1"/>
  <c r="G394" i="1"/>
  <c r="G393" i="1" s="1"/>
  <c r="G419" i="1" s="1"/>
  <c r="K394" i="1"/>
  <c r="K393" i="1" s="1"/>
  <c r="O394" i="1"/>
  <c r="O393" i="1" s="1"/>
  <c r="O419" i="1" s="1"/>
  <c r="Q400" i="1"/>
  <c r="P414" i="1"/>
  <c r="I420" i="1"/>
  <c r="I440" i="1" s="1"/>
  <c r="F426" i="1"/>
  <c r="G423" i="1"/>
  <c r="G441" i="1"/>
  <c r="G466" i="1" s="1"/>
  <c r="N453" i="1"/>
  <c r="E529" i="1"/>
  <c r="Q199" i="1"/>
  <c r="E201" i="1"/>
  <c r="I201" i="1"/>
  <c r="I190" i="1" s="1"/>
  <c r="P203" i="1"/>
  <c r="K204" i="1"/>
  <c r="Q204" i="1" s="1"/>
  <c r="G208" i="1"/>
  <c r="G207" i="1" s="1"/>
  <c r="O208" i="1"/>
  <c r="O207" i="1" s="1"/>
  <c r="O219" i="1" s="1"/>
  <c r="Q211" i="1"/>
  <c r="Q215" i="1"/>
  <c r="O220" i="1"/>
  <c r="O239" i="1" s="1"/>
  <c r="K224" i="1"/>
  <c r="K228" i="1"/>
  <c r="Q228" i="1" s="1"/>
  <c r="K236" i="1"/>
  <c r="G240" i="1"/>
  <c r="G253" i="1" s="1"/>
  <c r="Q250" i="1"/>
  <c r="K252" i="1"/>
  <c r="G254" i="1"/>
  <c r="G300" i="1" s="1"/>
  <c r="K256" i="1"/>
  <c r="K255" i="1" s="1"/>
  <c r="F257" i="1"/>
  <c r="J257" i="1"/>
  <c r="J254" i="1" s="1"/>
  <c r="P260" i="1"/>
  <c r="P264" i="1"/>
  <c r="D266" i="1"/>
  <c r="Q268" i="1"/>
  <c r="K270" i="1"/>
  <c r="Q270" i="1" s="1"/>
  <c r="Q272" i="1"/>
  <c r="F277" i="1"/>
  <c r="F276" i="1" s="1"/>
  <c r="H276" i="1"/>
  <c r="P278" i="1"/>
  <c r="P282" i="1"/>
  <c r="Q286" i="1"/>
  <c r="N285" i="1"/>
  <c r="N273" i="1" s="1"/>
  <c r="K288" i="1"/>
  <c r="Q288" i="1" s="1"/>
  <c r="Q290" i="1"/>
  <c r="K292" i="1"/>
  <c r="Q292" i="1" s="1"/>
  <c r="Q294" i="1"/>
  <c r="N301" i="1"/>
  <c r="N318" i="1" s="1"/>
  <c r="F303" i="1"/>
  <c r="F302" i="1" s="1"/>
  <c r="H302" i="1"/>
  <c r="K305" i="1"/>
  <c r="Q305" i="1" s="1"/>
  <c r="L304" i="1"/>
  <c r="K306" i="1"/>
  <c r="Q308" i="1"/>
  <c r="K310" i="1"/>
  <c r="Q310" i="1" s="1"/>
  <c r="F311" i="1"/>
  <c r="J311" i="1"/>
  <c r="P314" i="1"/>
  <c r="K316" i="1"/>
  <c r="K315" i="1" s="1"/>
  <c r="D320" i="1"/>
  <c r="Q322" i="1"/>
  <c r="K324" i="1"/>
  <c r="Q324" i="1" s="1"/>
  <c r="Q326" i="1"/>
  <c r="K328" i="1"/>
  <c r="Q330" i="1"/>
  <c r="F337" i="1"/>
  <c r="P337" i="1" s="1"/>
  <c r="O355" i="1"/>
  <c r="O392" i="1" s="1"/>
  <c r="M423" i="1"/>
  <c r="K424" i="1"/>
  <c r="K423" i="1" s="1"/>
  <c r="P435" i="1"/>
  <c r="D433" i="1"/>
  <c r="D420" i="1" s="1"/>
  <c r="Q461" i="1"/>
  <c r="E459" i="1"/>
  <c r="D459" i="1"/>
  <c r="K198" i="1"/>
  <c r="Q198" i="1" s="1"/>
  <c r="F202" i="1"/>
  <c r="Q203" i="1"/>
  <c r="K210" i="1"/>
  <c r="Q210" i="1" s="1"/>
  <c r="K214" i="1"/>
  <c r="Q214" i="1" s="1"/>
  <c r="K218" i="1"/>
  <c r="Q218" i="1" s="1"/>
  <c r="K222" i="1"/>
  <c r="L223" i="1"/>
  <c r="L220" i="1" s="1"/>
  <c r="L239" i="1" s="1"/>
  <c r="Q244" i="1"/>
  <c r="Q247" i="1"/>
  <c r="Q249" i="1"/>
  <c r="H254" i="1"/>
  <c r="M254" i="1"/>
  <c r="M300" i="1" s="1"/>
  <c r="Q260" i="1"/>
  <c r="Q267" i="1"/>
  <c r="Q271" i="1"/>
  <c r="Q275" i="1"/>
  <c r="O273" i="1"/>
  <c r="P276" i="1"/>
  <c r="Q278" i="1"/>
  <c r="Q282" i="1"/>
  <c r="Q289" i="1"/>
  <c r="Q293" i="1"/>
  <c r="K297" i="1"/>
  <c r="K296" i="1" s="1"/>
  <c r="Q296" i="1" s="1"/>
  <c r="L296" i="1"/>
  <c r="I301" i="1"/>
  <c r="I318" i="1" s="1"/>
  <c r="P302" i="1"/>
  <c r="F305" i="1"/>
  <c r="F304" i="1" s="1"/>
  <c r="H304" i="1"/>
  <c r="Q307" i="1"/>
  <c r="K311" i="1"/>
  <c r="Q314" i="1"/>
  <c r="Q317" i="1"/>
  <c r="O319" i="1"/>
  <c r="O339" i="1" s="1"/>
  <c r="Q325" i="1"/>
  <c r="Q329" i="1"/>
  <c r="Q332" i="1"/>
  <c r="D333" i="1"/>
  <c r="P334" i="1"/>
  <c r="I333" i="1"/>
  <c r="I319" i="1" s="1"/>
  <c r="I339" i="1" s="1"/>
  <c r="Q335" i="1"/>
  <c r="P346" i="1"/>
  <c r="Q359" i="1"/>
  <c r="E358" i="1"/>
  <c r="Q368" i="1"/>
  <c r="I375" i="1"/>
  <c r="I374" i="1" s="1"/>
  <c r="I392" i="1" s="1"/>
  <c r="K459" i="1"/>
  <c r="K479" i="1"/>
  <c r="M477" i="1"/>
  <c r="E477" i="1"/>
  <c r="K501" i="1"/>
  <c r="N499" i="1"/>
  <c r="E241" i="1"/>
  <c r="E243" i="1"/>
  <c r="E255" i="1"/>
  <c r="E257" i="1"/>
  <c r="E273" i="1"/>
  <c r="E285" i="1"/>
  <c r="E311" i="1"/>
  <c r="Q311" i="1" s="1"/>
  <c r="E315" i="1"/>
  <c r="Q315" i="1" s="1"/>
  <c r="G320" i="1"/>
  <c r="G319" i="1" s="1"/>
  <c r="G339" i="1" s="1"/>
  <c r="E331" i="1"/>
  <c r="Q331" i="1" s="1"/>
  <c r="P335" i="1"/>
  <c r="N354" i="1"/>
  <c r="G344" i="1"/>
  <c r="G343" i="1" s="1"/>
  <c r="G354" i="1" s="1"/>
  <c r="L344" i="1"/>
  <c r="L343" i="1" s="1"/>
  <c r="L354" i="1" s="1"/>
  <c r="K345" i="1"/>
  <c r="K344" i="1" s="1"/>
  <c r="K343" i="1" s="1"/>
  <c r="F346" i="1"/>
  <c r="F344" i="1" s="1"/>
  <c r="F350" i="1"/>
  <c r="P350" i="1" s="1"/>
  <c r="G356" i="1"/>
  <c r="L392" i="1"/>
  <c r="P357" i="1"/>
  <c r="F359" i="1"/>
  <c r="F360" i="1"/>
  <c r="F361" i="1"/>
  <c r="F362" i="1"/>
  <c r="F363" i="1"/>
  <c r="G364" i="1"/>
  <c r="P365" i="1"/>
  <c r="P366" i="1"/>
  <c r="E367" i="1"/>
  <c r="Q367" i="1" s="1"/>
  <c r="F370" i="1"/>
  <c r="F369" i="1" s="1"/>
  <c r="P372" i="1"/>
  <c r="Q373" i="1"/>
  <c r="E375" i="1"/>
  <c r="P379" i="1"/>
  <c r="G383" i="1"/>
  <c r="K384" i="1"/>
  <c r="M383" i="1"/>
  <c r="P385" i="1"/>
  <c r="G389" i="1"/>
  <c r="K390" i="1"/>
  <c r="M389" i="1"/>
  <c r="P391" i="1"/>
  <c r="P396" i="1"/>
  <c r="Q397" i="1"/>
  <c r="F398" i="1"/>
  <c r="P398" i="1" s="1"/>
  <c r="P400" i="1"/>
  <c r="Q401" i="1"/>
  <c r="F402" i="1"/>
  <c r="P402" i="1" s="1"/>
  <c r="P404" i="1"/>
  <c r="Q405" i="1"/>
  <c r="H407" i="1"/>
  <c r="H406" i="1" s="1"/>
  <c r="H419" i="1" s="1"/>
  <c r="K408" i="1"/>
  <c r="M407" i="1"/>
  <c r="M406" i="1" s="1"/>
  <c r="M419" i="1" s="1"/>
  <c r="P409" i="1"/>
  <c r="P413" i="1"/>
  <c r="O420" i="1"/>
  <c r="O440" i="1" s="1"/>
  <c r="M421" i="1"/>
  <c r="M420" i="1" s="1"/>
  <c r="M440" i="1" s="1"/>
  <c r="K422" i="1"/>
  <c r="K421" i="1" s="1"/>
  <c r="P427" i="1"/>
  <c r="Q428" i="1"/>
  <c r="F432" i="1"/>
  <c r="M433" i="1"/>
  <c r="K434" i="1"/>
  <c r="K433" i="1" s="1"/>
  <c r="F436" i="1"/>
  <c r="P436" i="1" s="1"/>
  <c r="G433" i="1"/>
  <c r="D442" i="1"/>
  <c r="I441" i="1"/>
  <c r="I466" i="1" s="1"/>
  <c r="Q445" i="1"/>
  <c r="E444" i="1"/>
  <c r="K448" i="1"/>
  <c r="Q448" i="1" s="1"/>
  <c r="Q449" i="1"/>
  <c r="K452" i="1"/>
  <c r="Q452" i="1" s="1"/>
  <c r="Q457" i="1"/>
  <c r="P465" i="1"/>
  <c r="E483" i="1"/>
  <c r="Q510" i="1"/>
  <c r="I652" i="1"/>
  <c r="D539" i="1"/>
  <c r="P539" i="1" s="1"/>
  <c r="E333" i="1"/>
  <c r="F334" i="1"/>
  <c r="K334" i="1"/>
  <c r="F338" i="1"/>
  <c r="P338" i="1" s="1"/>
  <c r="J354" i="1"/>
  <c r="F342" i="1"/>
  <c r="F341" i="1" s="1"/>
  <c r="F340" i="1" s="1"/>
  <c r="K342" i="1"/>
  <c r="P345" i="1"/>
  <c r="P349" i="1"/>
  <c r="P353" i="1"/>
  <c r="J355" i="1"/>
  <c r="J392" i="1" s="1"/>
  <c r="N355" i="1"/>
  <c r="N392" i="1" s="1"/>
  <c r="P368" i="1"/>
  <c r="K370" i="1"/>
  <c r="K369" i="1" s="1"/>
  <c r="M369" i="1"/>
  <c r="M355" i="1" s="1"/>
  <c r="F376" i="1"/>
  <c r="F375" i="1" s="1"/>
  <c r="L374" i="1"/>
  <c r="P378" i="1"/>
  <c r="Q379" i="1"/>
  <c r="F380" i="1"/>
  <c r="P380" i="1" s="1"/>
  <c r="P382" i="1"/>
  <c r="P384" i="1"/>
  <c r="I383" i="1"/>
  <c r="F386" i="1"/>
  <c r="F383" i="1" s="1"/>
  <c r="P388" i="1"/>
  <c r="P390" i="1"/>
  <c r="P395" i="1"/>
  <c r="P399" i="1"/>
  <c r="P403" i="1"/>
  <c r="P408" i="1"/>
  <c r="I407" i="1"/>
  <c r="I406" i="1" s="1"/>
  <c r="I419" i="1" s="1"/>
  <c r="F410" i="1"/>
  <c r="F407" i="1" s="1"/>
  <c r="F406" i="1" s="1"/>
  <c r="P412" i="1"/>
  <c r="F414" i="1"/>
  <c r="P416" i="1"/>
  <c r="Q424" i="1"/>
  <c r="E423" i="1"/>
  <c r="Q423" i="1" s="1"/>
  <c r="F428" i="1"/>
  <c r="P429" i="1"/>
  <c r="P437" i="1"/>
  <c r="Q438" i="1"/>
  <c r="Q476" i="1"/>
  <c r="E471" i="1"/>
  <c r="K500" i="1"/>
  <c r="L499" i="1"/>
  <c r="L572" i="1"/>
  <c r="K573" i="1"/>
  <c r="K572" i="1" s="1"/>
  <c r="F332" i="1"/>
  <c r="F348" i="1"/>
  <c r="P348" i="1" s="1"/>
  <c r="F352" i="1"/>
  <c r="P352" i="1" s="1"/>
  <c r="P359" i="1"/>
  <c r="P360" i="1"/>
  <c r="P361" i="1"/>
  <c r="P362" i="1"/>
  <c r="P363" i="1"/>
  <c r="P370" i="1"/>
  <c r="Q371" i="1"/>
  <c r="G374" i="1"/>
  <c r="O374" i="1"/>
  <c r="K376" i="1"/>
  <c r="M375" i="1"/>
  <c r="L419" i="1"/>
  <c r="Q395" i="1"/>
  <c r="Q399" i="1"/>
  <c r="Q403" i="1"/>
  <c r="Q422" i="1"/>
  <c r="E421" i="1"/>
  <c r="Q426" i="1"/>
  <c r="Q434" i="1"/>
  <c r="E433" i="1"/>
  <c r="Q433" i="1" s="1"/>
  <c r="Q447" i="1"/>
  <c r="Q451" i="1"/>
  <c r="K454" i="1"/>
  <c r="Q455" i="1"/>
  <c r="K458" i="1"/>
  <c r="Q458" i="1" s="1"/>
  <c r="D468" i="1"/>
  <c r="Q496" i="1"/>
  <c r="P498" i="1"/>
  <c r="D490" i="1"/>
  <c r="D367" i="1"/>
  <c r="P367" i="1" s="1"/>
  <c r="D369" i="1"/>
  <c r="D375" i="1"/>
  <c r="D383" i="1"/>
  <c r="D389" i="1"/>
  <c r="P389" i="1" s="1"/>
  <c r="D393" i="1"/>
  <c r="D407" i="1"/>
  <c r="J423" i="1"/>
  <c r="N423" i="1"/>
  <c r="N420" i="1" s="1"/>
  <c r="N440" i="1" s="1"/>
  <c r="P426" i="1"/>
  <c r="P430" i="1"/>
  <c r="J433" i="1"/>
  <c r="N433" i="1"/>
  <c r="N441" i="1"/>
  <c r="N466" i="1" s="1"/>
  <c r="F445" i="1"/>
  <c r="F449" i="1"/>
  <c r="P449" i="1" s="1"/>
  <c r="L453" i="1"/>
  <c r="F455" i="1"/>
  <c r="P455" i="1" s="1"/>
  <c r="L459" i="1"/>
  <c r="F461" i="1"/>
  <c r="P461" i="1" s="1"/>
  <c r="Q462" i="1"/>
  <c r="Q464" i="1"/>
  <c r="Q470" i="1"/>
  <c r="K474" i="1"/>
  <c r="Q474" i="1" s="1"/>
  <c r="Q478" i="1"/>
  <c r="Q479" i="1"/>
  <c r="I477" i="1"/>
  <c r="I467" i="1" s="1"/>
  <c r="I513" i="1" s="1"/>
  <c r="K480" i="1"/>
  <c r="Q480" i="1" s="1"/>
  <c r="P485" i="1"/>
  <c r="Q486" i="1"/>
  <c r="I490" i="1"/>
  <c r="P497" i="1"/>
  <c r="F500" i="1"/>
  <c r="H499" i="1"/>
  <c r="D503" i="1"/>
  <c r="I503" i="1"/>
  <c r="Q507" i="1"/>
  <c r="K508" i="1"/>
  <c r="Q508" i="1" s="1"/>
  <c r="E652" i="1"/>
  <c r="F522" i="1"/>
  <c r="P522" i="1" s="1"/>
  <c r="P526" i="1"/>
  <c r="F536" i="1"/>
  <c r="F535" i="1" s="1"/>
  <c r="M534" i="1"/>
  <c r="M545" i="1" s="1"/>
  <c r="L552" i="1"/>
  <c r="L602" i="1" s="1"/>
  <c r="Q564" i="1"/>
  <c r="H572" i="1"/>
  <c r="P418" i="1"/>
  <c r="F425" i="1"/>
  <c r="F423" i="1" s="1"/>
  <c r="F429" i="1"/>
  <c r="F435" i="1"/>
  <c r="F433" i="1" s="1"/>
  <c r="F439" i="1"/>
  <c r="P439" i="1" s="1"/>
  <c r="J441" i="1"/>
  <c r="J466" i="1" s="1"/>
  <c r="F443" i="1"/>
  <c r="F442" i="1" s="1"/>
  <c r="H444" i="1"/>
  <c r="H441" i="1" s="1"/>
  <c r="H466" i="1" s="1"/>
  <c r="L444" i="1"/>
  <c r="L441" i="1" s="1"/>
  <c r="L466" i="1" s="1"/>
  <c r="P448" i="1"/>
  <c r="P452" i="1"/>
  <c r="P454" i="1"/>
  <c r="P458" i="1"/>
  <c r="P460" i="1"/>
  <c r="F463" i="1"/>
  <c r="P463" i="1" s="1"/>
  <c r="F465" i="1"/>
  <c r="N467" i="1"/>
  <c r="N513" i="1" s="1"/>
  <c r="F469" i="1"/>
  <c r="F468" i="1" s="1"/>
  <c r="K469" i="1"/>
  <c r="L468" i="1"/>
  <c r="F473" i="1"/>
  <c r="P473" i="1" s="1"/>
  <c r="F478" i="1"/>
  <c r="G477" i="1"/>
  <c r="P481" i="1"/>
  <c r="P487" i="1"/>
  <c r="P494" i="1"/>
  <c r="E503" i="1"/>
  <c r="P506" i="1"/>
  <c r="F507" i="1"/>
  <c r="P507" i="1" s="1"/>
  <c r="G503" i="1"/>
  <c r="E515" i="1"/>
  <c r="F517" i="1"/>
  <c r="P517" i="1" s="1"/>
  <c r="G515" i="1"/>
  <c r="G514" i="1" s="1"/>
  <c r="G533" i="1" s="1"/>
  <c r="O515" i="1"/>
  <c r="O514" i="1" s="1"/>
  <c r="O533" i="1" s="1"/>
  <c r="P536" i="1"/>
  <c r="Q542" i="1"/>
  <c r="M552" i="1"/>
  <c r="M602" i="1" s="1"/>
  <c r="F417" i="1"/>
  <c r="P417" i="1" s="1"/>
  <c r="P422" i="1"/>
  <c r="P424" i="1"/>
  <c r="P428" i="1"/>
  <c r="P432" i="1"/>
  <c r="P434" i="1"/>
  <c r="P438" i="1"/>
  <c r="F447" i="1"/>
  <c r="P447" i="1" s="1"/>
  <c r="F451" i="1"/>
  <c r="P451" i="1" s="1"/>
  <c r="F457" i="1"/>
  <c r="P457" i="1" s="1"/>
  <c r="G467" i="1"/>
  <c r="G513" i="1" s="1"/>
  <c r="O467" i="1"/>
  <c r="O513" i="1" s="1"/>
  <c r="G471" i="1"/>
  <c r="K472" i="1"/>
  <c r="K471" i="1" s="1"/>
  <c r="O471" i="1"/>
  <c r="L477" i="1"/>
  <c r="D483" i="1"/>
  <c r="I483" i="1"/>
  <c r="E490" i="1"/>
  <c r="P496" i="1"/>
  <c r="Q516" i="1"/>
  <c r="P518" i="1"/>
  <c r="F531" i="1"/>
  <c r="P531" i="1" s="1"/>
  <c r="G529" i="1"/>
  <c r="G528" i="1" s="1"/>
  <c r="F540" i="1"/>
  <c r="F539" i="1" s="1"/>
  <c r="H539" i="1"/>
  <c r="Q550" i="1"/>
  <c r="F587" i="1"/>
  <c r="F586" i="1" s="1"/>
  <c r="I586" i="1"/>
  <c r="P475" i="1"/>
  <c r="D477" i="1"/>
  <c r="F480" i="1"/>
  <c r="P480" i="1" s="1"/>
  <c r="K484" i="1"/>
  <c r="K483" i="1" s="1"/>
  <c r="L483" i="1"/>
  <c r="K486" i="1"/>
  <c r="K488" i="1"/>
  <c r="Q488" i="1" s="1"/>
  <c r="F491" i="1"/>
  <c r="K492" i="1"/>
  <c r="Q492" i="1" s="1"/>
  <c r="K494" i="1"/>
  <c r="Q494" i="1" s="1"/>
  <c r="K496" i="1"/>
  <c r="K498" i="1"/>
  <c r="Q498" i="1" s="1"/>
  <c r="P501" i="1"/>
  <c r="K504" i="1"/>
  <c r="L503" i="1"/>
  <c r="K506" i="1"/>
  <c r="Q506" i="1" s="1"/>
  <c r="P508" i="1"/>
  <c r="P510" i="1"/>
  <c r="K512" i="1"/>
  <c r="K652" i="1" s="1"/>
  <c r="F516" i="1"/>
  <c r="F515" i="1" s="1"/>
  <c r="F514" i="1" s="1"/>
  <c r="M515" i="1"/>
  <c r="M514" i="1" s="1"/>
  <c r="F520" i="1"/>
  <c r="P520" i="1" s="1"/>
  <c r="P521" i="1"/>
  <c r="F524" i="1"/>
  <c r="P525" i="1"/>
  <c r="K530" i="1"/>
  <c r="K529" i="1" s="1"/>
  <c r="K528" i="1" s="1"/>
  <c r="P532" i="1"/>
  <c r="K538" i="1"/>
  <c r="L537" i="1"/>
  <c r="P543" i="1"/>
  <c r="E551" i="1"/>
  <c r="I553" i="1"/>
  <c r="F554" i="1"/>
  <c r="F553" i="1" s="1"/>
  <c r="N553" i="1"/>
  <c r="N552" i="1" s="1"/>
  <c r="N602" i="1" s="1"/>
  <c r="F559" i="1"/>
  <c r="G558" i="1"/>
  <c r="G552" i="1" s="1"/>
  <c r="G602" i="1" s="1"/>
  <c r="O558" i="1"/>
  <c r="Q570" i="1"/>
  <c r="F474" i="1"/>
  <c r="P474" i="1" s="1"/>
  <c r="P479" i="1"/>
  <c r="F484" i="1"/>
  <c r="F483" i="1" s="1"/>
  <c r="H483" i="1"/>
  <c r="H467" i="1" s="1"/>
  <c r="H513" i="1" s="1"/>
  <c r="F486" i="1"/>
  <c r="P486" i="1" s="1"/>
  <c r="F488" i="1"/>
  <c r="P488" i="1" s="1"/>
  <c r="F492" i="1"/>
  <c r="P492" i="1" s="1"/>
  <c r="F494" i="1"/>
  <c r="F496" i="1"/>
  <c r="F498" i="1"/>
  <c r="Q501" i="1"/>
  <c r="F504" i="1"/>
  <c r="H503" i="1"/>
  <c r="M503" i="1"/>
  <c r="M467" i="1" s="1"/>
  <c r="M513" i="1" s="1"/>
  <c r="F506" i="1"/>
  <c r="Q509" i="1"/>
  <c r="G653" i="1"/>
  <c r="F511" i="1"/>
  <c r="F512" i="1"/>
  <c r="M652" i="1"/>
  <c r="J533" i="1"/>
  <c r="I515" i="1"/>
  <c r="I514" i="1" s="1"/>
  <c r="I533" i="1" s="1"/>
  <c r="Q517" i="1"/>
  <c r="K518" i="1"/>
  <c r="Q518" i="1" s="1"/>
  <c r="Q521" i="1"/>
  <c r="K522" i="1"/>
  <c r="Q522" i="1" s="1"/>
  <c r="P524" i="1"/>
  <c r="Q525" i="1"/>
  <c r="K526" i="1"/>
  <c r="Q526" i="1" s="1"/>
  <c r="F530" i="1"/>
  <c r="P530" i="1" s="1"/>
  <c r="M529" i="1"/>
  <c r="M528" i="1" s="1"/>
  <c r="N534" i="1"/>
  <c r="N545" i="1" s="1"/>
  <c r="K536" i="1"/>
  <c r="Q543" i="1"/>
  <c r="F547" i="1"/>
  <c r="J547" i="1"/>
  <c r="J546" i="1" s="1"/>
  <c r="J551" i="1" s="1"/>
  <c r="E553" i="1"/>
  <c r="Q554" i="1"/>
  <c r="F598" i="1"/>
  <c r="G596" i="1"/>
  <c r="F600" i="1"/>
  <c r="P600" i="1" s="1"/>
  <c r="I596" i="1"/>
  <c r="K611" i="1"/>
  <c r="Q607" i="1"/>
  <c r="Q609" i="1"/>
  <c r="Q611" i="1"/>
  <c r="D509" i="1"/>
  <c r="P509" i="1" s="1"/>
  <c r="H509" i="1"/>
  <c r="L509" i="1"/>
  <c r="P511" i="1"/>
  <c r="J652" i="1"/>
  <c r="N652" i="1"/>
  <c r="D515" i="1"/>
  <c r="H515" i="1"/>
  <c r="H514" i="1" s="1"/>
  <c r="H533" i="1" s="1"/>
  <c r="L515" i="1"/>
  <c r="L514" i="1" s="1"/>
  <c r="D529" i="1"/>
  <c r="H529" i="1"/>
  <c r="H528" i="1" s="1"/>
  <c r="L529" i="1"/>
  <c r="L528" i="1" s="1"/>
  <c r="D535" i="1"/>
  <c r="H535" i="1"/>
  <c r="L535" i="1"/>
  <c r="L534" i="1" s="1"/>
  <c r="L545" i="1" s="1"/>
  <c r="E539" i="1"/>
  <c r="I539" i="1"/>
  <c r="I534" i="1" s="1"/>
  <c r="I545" i="1" s="1"/>
  <c r="K542" i="1"/>
  <c r="K548" i="1"/>
  <c r="K547" i="1" s="1"/>
  <c r="K546" i="1" s="1"/>
  <c r="K551" i="1" s="1"/>
  <c r="Q548" i="1"/>
  <c r="K550" i="1"/>
  <c r="O552" i="1"/>
  <c r="O602" i="1" s="1"/>
  <c r="K560" i="1"/>
  <c r="K558" i="1" s="1"/>
  <c r="Q558" i="1" s="1"/>
  <c r="K562" i="1"/>
  <c r="Q562" i="1" s="1"/>
  <c r="K564" i="1"/>
  <c r="K566" i="1"/>
  <c r="Q566" i="1" s="1"/>
  <c r="K568" i="1"/>
  <c r="Q568" i="1" s="1"/>
  <c r="K570" i="1"/>
  <c r="P574" i="1"/>
  <c r="P576" i="1"/>
  <c r="P578" i="1"/>
  <c r="P580" i="1"/>
  <c r="P582" i="1"/>
  <c r="P583" i="1"/>
  <c r="Q600" i="1"/>
  <c r="E604" i="1"/>
  <c r="Q605" i="1"/>
  <c r="F615" i="1"/>
  <c r="G614" i="1"/>
  <c r="F626" i="1"/>
  <c r="P626" i="1" s="1"/>
  <c r="J626" i="1"/>
  <c r="Q511" i="1"/>
  <c r="G652" i="1"/>
  <c r="O652" i="1"/>
  <c r="Q541" i="1"/>
  <c r="P548" i="1"/>
  <c r="P550" i="1"/>
  <c r="H552" i="1"/>
  <c r="H602" i="1" s="1"/>
  <c r="K554" i="1"/>
  <c r="K556" i="1"/>
  <c r="Q556" i="1" s="1"/>
  <c r="P560" i="1"/>
  <c r="P562" i="1"/>
  <c r="P564" i="1"/>
  <c r="P566" i="1"/>
  <c r="P568" i="1"/>
  <c r="P570" i="1"/>
  <c r="E572" i="1"/>
  <c r="Q573" i="1"/>
  <c r="Q575" i="1"/>
  <c r="Q577" i="1"/>
  <c r="Q579" i="1"/>
  <c r="Q581" i="1"/>
  <c r="Q583" i="1"/>
  <c r="K584" i="1"/>
  <c r="Q584" i="1" s="1"/>
  <c r="K587" i="1"/>
  <c r="K589" i="1"/>
  <c r="K591" i="1"/>
  <c r="E596" i="1"/>
  <c r="K596" i="1"/>
  <c r="G616" i="1"/>
  <c r="E639" i="1"/>
  <c r="Q640" i="1"/>
  <c r="D652" i="1"/>
  <c r="H652" i="1"/>
  <c r="L652" i="1"/>
  <c r="P512" i="1"/>
  <c r="K540" i="1"/>
  <c r="K544" i="1"/>
  <c r="Q544" i="1" s="1"/>
  <c r="Q547" i="1"/>
  <c r="Q549" i="1"/>
  <c r="P556" i="1"/>
  <c r="Q559" i="1"/>
  <c r="Q561" i="1"/>
  <c r="Q563" i="1"/>
  <c r="Q565" i="1"/>
  <c r="Q567" i="1"/>
  <c r="Q569" i="1"/>
  <c r="Q571" i="1"/>
  <c r="F573" i="1"/>
  <c r="G572" i="1"/>
  <c r="F575" i="1"/>
  <c r="P575" i="1" s="1"/>
  <c r="F577" i="1"/>
  <c r="P577" i="1" s="1"/>
  <c r="F579" i="1"/>
  <c r="P579" i="1" s="1"/>
  <c r="F581" i="1"/>
  <c r="P581" i="1" s="1"/>
  <c r="F583" i="1"/>
  <c r="D596" i="1"/>
  <c r="F622" i="1"/>
  <c r="P622" i="1" s="1"/>
  <c r="O621" i="1"/>
  <c r="O635" i="1" s="1"/>
  <c r="K624" i="1"/>
  <c r="Q624" i="1" s="1"/>
  <c r="L622" i="1"/>
  <c r="L621" i="1" s="1"/>
  <c r="L635" i="1" s="1"/>
  <c r="P598" i="1"/>
  <c r="P613" i="1"/>
  <c r="P628" i="1"/>
  <c r="K630" i="1"/>
  <c r="Q630" i="1" s="1"/>
  <c r="L626" i="1"/>
  <c r="P632" i="1"/>
  <c r="F597" i="1"/>
  <c r="F596" i="1" s="1"/>
  <c r="P609" i="1"/>
  <c r="Q612" i="1"/>
  <c r="H620" i="1"/>
  <c r="P618" i="1"/>
  <c r="P623" i="1"/>
  <c r="Q625" i="1"/>
  <c r="Q628" i="1"/>
  <c r="Q632" i="1"/>
  <c r="P605" i="1"/>
  <c r="Q608" i="1"/>
  <c r="K613" i="1"/>
  <c r="K612" i="1" s="1"/>
  <c r="K616" i="1" s="1"/>
  <c r="Q613" i="1"/>
  <c r="Q615" i="1"/>
  <c r="Q617" i="1"/>
  <c r="E620" i="1"/>
  <c r="Q620" i="1" s="1"/>
  <c r="E621" i="1"/>
  <c r="P629" i="1"/>
  <c r="Q631" i="1"/>
  <c r="F634" i="1"/>
  <c r="G633" i="1"/>
  <c r="G636" i="1"/>
  <c r="F637" i="1"/>
  <c r="F636" i="1" s="1"/>
  <c r="K654" i="1"/>
  <c r="K638" i="1"/>
  <c r="O654" i="1"/>
  <c r="O638" i="1"/>
  <c r="D604" i="1"/>
  <c r="H604" i="1"/>
  <c r="H603" i="1" s="1"/>
  <c r="H606" i="1" s="1"/>
  <c r="L604" i="1"/>
  <c r="L603" i="1" s="1"/>
  <c r="L606" i="1" s="1"/>
  <c r="D608" i="1"/>
  <c r="H608" i="1"/>
  <c r="H607" i="1" s="1"/>
  <c r="H611" i="1" s="1"/>
  <c r="L608" i="1"/>
  <c r="L607" i="1" s="1"/>
  <c r="L611" i="1" s="1"/>
  <c r="D612" i="1"/>
  <c r="H612" i="1"/>
  <c r="H616" i="1" s="1"/>
  <c r="L612" i="1"/>
  <c r="L616" i="1" s="1"/>
  <c r="D621" i="1"/>
  <c r="G626" i="1"/>
  <c r="G621" i="1" s="1"/>
  <c r="G635" i="1" s="1"/>
  <c r="K627" i="1"/>
  <c r="K626" i="1" s="1"/>
  <c r="Q626" i="1" s="1"/>
  <c r="F628" i="1"/>
  <c r="F632" i="1"/>
  <c r="P637" i="1"/>
  <c r="D638" i="1"/>
  <c r="L638" i="1"/>
  <c r="K640" i="1"/>
  <c r="K639" i="1" s="1"/>
  <c r="K644" i="1" s="1"/>
  <c r="L639" i="1"/>
  <c r="L644" i="1" s="1"/>
  <c r="P640" i="1"/>
  <c r="F642" i="1"/>
  <c r="P642" i="1" s="1"/>
  <c r="E614" i="1"/>
  <c r="Q614" i="1" s="1"/>
  <c r="J622" i="1"/>
  <c r="J621" i="1" s="1"/>
  <c r="J635" i="1" s="1"/>
  <c r="N622" i="1"/>
  <c r="N621" i="1" s="1"/>
  <c r="N635" i="1" s="1"/>
  <c r="P625" i="1"/>
  <c r="P627" i="1"/>
  <c r="P631" i="1"/>
  <c r="Q637" i="1"/>
  <c r="E638" i="1"/>
  <c r="Q638" i="1" s="1"/>
  <c r="M638" i="1"/>
  <c r="F640" i="1"/>
  <c r="F639" i="1" s="1"/>
  <c r="F644" i="1" s="1"/>
  <c r="H639" i="1"/>
  <c r="H644" i="1" s="1"/>
  <c r="H654" i="1"/>
  <c r="F619" i="1"/>
  <c r="F620" i="1" s="1"/>
  <c r="P620" i="1" s="1"/>
  <c r="F624" i="1"/>
  <c r="P624" i="1" s="1"/>
  <c r="F630" i="1"/>
  <c r="P630" i="1" s="1"/>
  <c r="J654" i="1"/>
  <c r="J638" i="1"/>
  <c r="N654" i="1"/>
  <c r="N638" i="1"/>
  <c r="P639" i="1"/>
  <c r="D644" i="1"/>
  <c r="P644" i="1" s="1"/>
  <c r="F420" i="1" l="1"/>
  <c r="F440" i="1" s="1"/>
  <c r="P423" i="1"/>
  <c r="D440" i="1"/>
  <c r="L300" i="1"/>
  <c r="F62" i="1"/>
  <c r="P63" i="1"/>
  <c r="F343" i="1"/>
  <c r="P343" i="1" s="1"/>
  <c r="P344" i="1"/>
  <c r="I219" i="1"/>
  <c r="I650" i="1"/>
  <c r="N651" i="1"/>
  <c r="F207" i="1"/>
  <c r="P208" i="1"/>
  <c r="Q539" i="1"/>
  <c r="E534" i="1"/>
  <c r="P469" i="1"/>
  <c r="K499" i="1"/>
  <c r="Q499" i="1" s="1"/>
  <c r="Q500" i="1"/>
  <c r="F459" i="1"/>
  <c r="Q241" i="1"/>
  <c r="E240" i="1"/>
  <c r="P341" i="1"/>
  <c r="D340" i="1"/>
  <c r="Q223" i="1"/>
  <c r="E220" i="1"/>
  <c r="E219" i="1"/>
  <c r="D607" i="1"/>
  <c r="P608" i="1"/>
  <c r="E552" i="1"/>
  <c r="K490" i="1"/>
  <c r="I552" i="1"/>
  <c r="I602" i="1" s="1"/>
  <c r="F490" i="1"/>
  <c r="P484" i="1"/>
  <c r="F471" i="1"/>
  <c r="P471" i="1" s="1"/>
  <c r="Q560" i="1"/>
  <c r="P445" i="1"/>
  <c r="F444" i="1"/>
  <c r="P444" i="1" s="1"/>
  <c r="J420" i="1"/>
  <c r="J440" i="1" s="1"/>
  <c r="P383" i="1"/>
  <c r="D355" i="1"/>
  <c r="P468" i="1"/>
  <c r="D467" i="1"/>
  <c r="P425" i="1"/>
  <c r="Q471" i="1"/>
  <c r="E467" i="1"/>
  <c r="K444" i="1"/>
  <c r="K407" i="1"/>
  <c r="Q408" i="1"/>
  <c r="E374" i="1"/>
  <c r="F358" i="1"/>
  <c r="G355" i="1"/>
  <c r="G392" i="1" s="1"/>
  <c r="Q257" i="1"/>
  <c r="P376" i="1"/>
  <c r="Q264" i="1"/>
  <c r="H300" i="1"/>
  <c r="P202" i="1"/>
  <c r="F201" i="1"/>
  <c r="P201" i="1" s="1"/>
  <c r="Q459" i="1"/>
  <c r="P386" i="1"/>
  <c r="Q297" i="1"/>
  <c r="K254" i="1"/>
  <c r="Q242" i="1"/>
  <c r="K223" i="1"/>
  <c r="Q530" i="1"/>
  <c r="G420" i="1"/>
  <c r="G440" i="1" s="1"/>
  <c r="P410" i="1"/>
  <c r="Q369" i="1"/>
  <c r="Q345" i="1"/>
  <c r="F274" i="1"/>
  <c r="P275" i="1"/>
  <c r="D158" i="1"/>
  <c r="L81" i="1"/>
  <c r="L113" i="1" s="1"/>
  <c r="E393" i="1"/>
  <c r="Q394" i="1"/>
  <c r="P305" i="1"/>
  <c r="K232" i="1"/>
  <c r="Q232" i="1" s="1"/>
  <c r="K201" i="1"/>
  <c r="P110" i="1"/>
  <c r="P210" i="1"/>
  <c r="J650" i="1"/>
  <c r="D318" i="1"/>
  <c r="L273" i="1"/>
  <c r="K62" i="1"/>
  <c r="D9" i="1"/>
  <c r="P10" i="1"/>
  <c r="Q73" i="1"/>
  <c r="H220" i="1"/>
  <c r="H239" i="1" s="1"/>
  <c r="Q114" i="1"/>
  <c r="E133" i="1"/>
  <c r="Q133" i="1" s="1"/>
  <c r="F184" i="1"/>
  <c r="F162" i="1"/>
  <c r="G158" i="1"/>
  <c r="E158" i="1"/>
  <c r="Q158" i="1" s="1"/>
  <c r="P108" i="1"/>
  <c r="P96" i="1"/>
  <c r="Q64" i="1"/>
  <c r="Q9" i="1"/>
  <c r="E39" i="1"/>
  <c r="O651" i="1"/>
  <c r="O80" i="1"/>
  <c r="O645" i="1" s="1"/>
  <c r="P604" i="1"/>
  <c r="D603" i="1"/>
  <c r="P634" i="1"/>
  <c r="F633" i="1"/>
  <c r="P633" i="1" s="1"/>
  <c r="Q454" i="1"/>
  <c r="K453" i="1"/>
  <c r="Q453" i="1" s="1"/>
  <c r="F374" i="1"/>
  <c r="Q333" i="1"/>
  <c r="K221" i="1"/>
  <c r="Q222" i="1"/>
  <c r="K442" i="1"/>
  <c r="Q443" i="1"/>
  <c r="F53" i="1"/>
  <c r="P53" i="1" s="1"/>
  <c r="N650" i="1"/>
  <c r="L9" i="1"/>
  <c r="L39" i="1" s="1"/>
  <c r="P191" i="1"/>
  <c r="D190" i="1"/>
  <c r="K320" i="1"/>
  <c r="Q163" i="1"/>
  <c r="N113" i="1"/>
  <c r="F572" i="1"/>
  <c r="P572" i="1" s="1"/>
  <c r="P573" i="1"/>
  <c r="Q639" i="1"/>
  <c r="E644" i="1"/>
  <c r="Q644" i="1" s="1"/>
  <c r="K586" i="1"/>
  <c r="D514" i="1"/>
  <c r="P515" i="1"/>
  <c r="F529" i="1"/>
  <c r="F528" i="1" s="1"/>
  <c r="F533" i="1" s="1"/>
  <c r="D635" i="1"/>
  <c r="D616" i="1"/>
  <c r="P612" i="1"/>
  <c r="G654" i="1"/>
  <c r="G638" i="1"/>
  <c r="E616" i="1"/>
  <c r="Q616" i="1" s="1"/>
  <c r="P597" i="1"/>
  <c r="P554" i="1"/>
  <c r="K539" i="1"/>
  <c r="Q540" i="1"/>
  <c r="Q596" i="1"/>
  <c r="K553" i="1"/>
  <c r="K552" i="1" s="1"/>
  <c r="K602" i="1" s="1"/>
  <c r="Q604" i="1"/>
  <c r="E603" i="1"/>
  <c r="H534" i="1"/>
  <c r="H545" i="1" s="1"/>
  <c r="D528" i="1"/>
  <c r="F652" i="1"/>
  <c r="F503" i="1"/>
  <c r="P503" i="1" s="1"/>
  <c r="P559" i="1"/>
  <c r="F558" i="1"/>
  <c r="P558" i="1" s="1"/>
  <c r="Q546" i="1"/>
  <c r="Q538" i="1"/>
  <c r="K537" i="1"/>
  <c r="Q537" i="1" s="1"/>
  <c r="K503" i="1"/>
  <c r="P483" i="1"/>
  <c r="P553" i="1"/>
  <c r="Q515" i="1"/>
  <c r="E514" i="1"/>
  <c r="Q504" i="1"/>
  <c r="P491" i="1"/>
  <c r="L467" i="1"/>
  <c r="L513" i="1" s="1"/>
  <c r="Q512" i="1"/>
  <c r="F499" i="1"/>
  <c r="P499" i="1" s="1"/>
  <c r="P500" i="1"/>
  <c r="D406" i="1"/>
  <c r="P406" i="1" s="1"/>
  <c r="P407" i="1"/>
  <c r="D374" i="1"/>
  <c r="P374" i="1" s="1"/>
  <c r="P375" i="1"/>
  <c r="K477" i="1"/>
  <c r="Q477" i="1" s="1"/>
  <c r="K515" i="1"/>
  <c r="K514" i="1" s="1"/>
  <c r="K533" i="1" s="1"/>
  <c r="K341" i="1"/>
  <c r="Q342" i="1"/>
  <c r="K333" i="1"/>
  <c r="Q334" i="1"/>
  <c r="P540" i="1"/>
  <c r="Q484" i="1"/>
  <c r="P443" i="1"/>
  <c r="K389" i="1"/>
  <c r="Q389" i="1" s="1"/>
  <c r="Q390" i="1"/>
  <c r="K383" i="1"/>
  <c r="Q383" i="1" s="1"/>
  <c r="Q384" i="1"/>
  <c r="E301" i="1"/>
  <c r="E254" i="1"/>
  <c r="Q255" i="1"/>
  <c r="P320" i="1"/>
  <c r="D319" i="1"/>
  <c r="H301" i="1"/>
  <c r="H318" i="1" s="1"/>
  <c r="H645" i="1" s="1"/>
  <c r="K208" i="1"/>
  <c r="Q529" i="1"/>
  <c r="E528" i="1"/>
  <c r="Q528" i="1" s="1"/>
  <c r="L301" i="1"/>
  <c r="L318" i="1" s="1"/>
  <c r="K276" i="1"/>
  <c r="Q276" i="1" s="1"/>
  <c r="O300" i="1"/>
  <c r="K243" i="1"/>
  <c r="K240" i="1" s="1"/>
  <c r="K253" i="1" s="1"/>
  <c r="D159" i="1"/>
  <c r="D651" i="1" s="1"/>
  <c r="P160" i="1"/>
  <c r="P82" i="1"/>
  <c r="D81" i="1"/>
  <c r="P304" i="1"/>
  <c r="P297" i="1"/>
  <c r="F296" i="1"/>
  <c r="P296" i="1" s="1"/>
  <c r="I159" i="1"/>
  <c r="I189" i="1" s="1"/>
  <c r="P98" i="1"/>
  <c r="K273" i="1"/>
  <c r="Q273" i="1" s="1"/>
  <c r="D240" i="1"/>
  <c r="P224" i="1"/>
  <c r="F223" i="1"/>
  <c r="F220" i="1" s="1"/>
  <c r="F239" i="1" s="1"/>
  <c r="F173" i="1"/>
  <c r="P173" i="1" s="1"/>
  <c r="M159" i="1"/>
  <c r="M189" i="1" s="1"/>
  <c r="Q157" i="1"/>
  <c r="P116" i="1"/>
  <c r="I113" i="1"/>
  <c r="L62" i="1"/>
  <c r="L80" i="1" s="1"/>
  <c r="Q316" i="1"/>
  <c r="P257" i="1"/>
  <c r="K248" i="1"/>
  <c r="Q248" i="1" s="1"/>
  <c r="K191" i="1"/>
  <c r="Q161" i="1"/>
  <c r="F147" i="1"/>
  <c r="P147" i="1" s="1"/>
  <c r="F135" i="1"/>
  <c r="K97" i="1"/>
  <c r="P118" i="1"/>
  <c r="P93" i="1"/>
  <c r="Q87" i="1"/>
  <c r="H650" i="1"/>
  <c r="P207" i="1"/>
  <c r="Q74" i="1"/>
  <c r="Q54" i="1"/>
  <c r="O650" i="1"/>
  <c r="O649" i="1" s="1"/>
  <c r="E635" i="1"/>
  <c r="Q376" i="1"/>
  <c r="K375" i="1"/>
  <c r="K374" i="1" s="1"/>
  <c r="K392" i="1" s="1"/>
  <c r="P459" i="1"/>
  <c r="K304" i="1"/>
  <c r="Q304" i="1" s="1"/>
  <c r="Q238" i="1"/>
  <c r="K237" i="1"/>
  <c r="Q237" i="1" s="1"/>
  <c r="P184" i="1"/>
  <c r="Q84" i="1"/>
  <c r="E81" i="1"/>
  <c r="Q355" i="1"/>
  <c r="Q63" i="1"/>
  <c r="E62" i="1"/>
  <c r="F654" i="1"/>
  <c r="F638" i="1"/>
  <c r="P638" i="1" s="1"/>
  <c r="P636" i="1"/>
  <c r="P596" i="1"/>
  <c r="Q572" i="1"/>
  <c r="Q536" i="1"/>
  <c r="K535" i="1"/>
  <c r="Q627" i="1"/>
  <c r="K622" i="1"/>
  <c r="E653" i="1"/>
  <c r="F614" i="1"/>
  <c r="P615" i="1"/>
  <c r="D534" i="1"/>
  <c r="P535" i="1"/>
  <c r="L533" i="1"/>
  <c r="P547" i="1"/>
  <c r="F546" i="1"/>
  <c r="P516" i="1"/>
  <c r="F653" i="1"/>
  <c r="Q551" i="1"/>
  <c r="M533" i="1"/>
  <c r="Q490" i="1"/>
  <c r="D552" i="1"/>
  <c r="Q503" i="1"/>
  <c r="P478" i="1"/>
  <c r="F477" i="1"/>
  <c r="F467" i="1" s="1"/>
  <c r="F513" i="1" s="1"/>
  <c r="Q469" i="1"/>
  <c r="K468" i="1"/>
  <c r="F534" i="1"/>
  <c r="F545" i="1" s="1"/>
  <c r="P504" i="1"/>
  <c r="Q472" i="1"/>
  <c r="D419" i="1"/>
  <c r="P369" i="1"/>
  <c r="P490" i="1"/>
  <c r="Q421" i="1"/>
  <c r="E420" i="1"/>
  <c r="M374" i="1"/>
  <c r="M392" i="1" s="1"/>
  <c r="F331" i="1"/>
  <c r="P331" i="1" s="1"/>
  <c r="P332" i="1"/>
  <c r="F354" i="1"/>
  <c r="F333" i="1"/>
  <c r="F319" i="1" s="1"/>
  <c r="F339" i="1" s="1"/>
  <c r="Q483" i="1"/>
  <c r="F453" i="1"/>
  <c r="P453" i="1" s="1"/>
  <c r="Q444" i="1"/>
  <c r="E441" i="1"/>
  <c r="P442" i="1"/>
  <c r="D441" i="1"/>
  <c r="K420" i="1"/>
  <c r="K440" i="1" s="1"/>
  <c r="E319" i="1"/>
  <c r="Q285" i="1"/>
  <c r="Q243" i="1"/>
  <c r="Q358" i="1"/>
  <c r="Q321" i="1"/>
  <c r="P433" i="1"/>
  <c r="F301" i="1"/>
  <c r="F318" i="1" s="1"/>
  <c r="J300" i="1"/>
  <c r="J645" i="1" s="1"/>
  <c r="Q201" i="1"/>
  <c r="F394" i="1"/>
  <c r="P342" i="1"/>
  <c r="K301" i="1"/>
  <c r="K318" i="1" s="1"/>
  <c r="F266" i="1"/>
  <c r="P266" i="1" s="1"/>
  <c r="P267" i="1"/>
  <c r="N300" i="1"/>
  <c r="D254" i="1"/>
  <c r="D133" i="1"/>
  <c r="P114" i="1"/>
  <c r="Q344" i="1"/>
  <c r="E343" i="1"/>
  <c r="Q303" i="1"/>
  <c r="Q256" i="1"/>
  <c r="P223" i="1"/>
  <c r="P192" i="1"/>
  <c r="G94" i="1"/>
  <c r="G113" i="1" s="1"/>
  <c r="Q224" i="1"/>
  <c r="F84" i="1"/>
  <c r="F81" i="1" s="1"/>
  <c r="F113" i="1" s="1"/>
  <c r="F43" i="1"/>
  <c r="P285" i="1"/>
  <c r="D273" i="1"/>
  <c r="Q202" i="1"/>
  <c r="K159" i="1"/>
  <c r="F125" i="1"/>
  <c r="P95" i="1"/>
  <c r="G62" i="1"/>
  <c r="K40" i="1"/>
  <c r="L240" i="1"/>
  <c r="L253" i="1" s="1"/>
  <c r="G114" i="1"/>
  <c r="L319" i="1"/>
  <c r="L339" i="1" s="1"/>
  <c r="Q277" i="1"/>
  <c r="P221" i="1"/>
  <c r="D220" i="1"/>
  <c r="G219" i="1"/>
  <c r="P146" i="1"/>
  <c r="K133" i="1"/>
  <c r="P65" i="1"/>
  <c r="Q125" i="1"/>
  <c r="M650" i="1"/>
  <c r="M80" i="1"/>
  <c r="I645" i="1"/>
  <c r="K534" i="1" l="1"/>
  <c r="K545" i="1" s="1"/>
  <c r="Q535" i="1"/>
  <c r="E651" i="1"/>
  <c r="Q62" i="1"/>
  <c r="E80" i="1"/>
  <c r="M645" i="1"/>
  <c r="D239" i="1"/>
  <c r="P239" i="1" s="1"/>
  <c r="P220" i="1"/>
  <c r="G133" i="1"/>
  <c r="G650" i="1"/>
  <c r="D466" i="1"/>
  <c r="P466" i="1" s="1"/>
  <c r="P441" i="1"/>
  <c r="F441" i="1"/>
  <c r="F466" i="1" s="1"/>
  <c r="P477" i="1"/>
  <c r="H649" i="1"/>
  <c r="H648" i="1" s="1"/>
  <c r="D339" i="1"/>
  <c r="P339" i="1" s="1"/>
  <c r="P319" i="1"/>
  <c r="E300" i="1"/>
  <c r="Q300" i="1" s="1"/>
  <c r="Q254" i="1"/>
  <c r="Q341" i="1"/>
  <c r="K340" i="1"/>
  <c r="E606" i="1"/>
  <c r="Q606" i="1" s="1"/>
  <c r="Q603" i="1"/>
  <c r="L645" i="1"/>
  <c r="K441" i="1"/>
  <c r="K466" i="1" s="1"/>
  <c r="Q442" i="1"/>
  <c r="D606" i="1"/>
  <c r="P606" i="1" s="1"/>
  <c r="P603" i="1"/>
  <c r="Q39" i="1"/>
  <c r="F159" i="1"/>
  <c r="F189" i="1" s="1"/>
  <c r="D39" i="1"/>
  <c r="P9" i="1"/>
  <c r="P318" i="1"/>
  <c r="K300" i="1"/>
  <c r="Q374" i="1"/>
  <c r="D513" i="1"/>
  <c r="P513" i="1" s="1"/>
  <c r="P467" i="1"/>
  <c r="D611" i="1"/>
  <c r="P611" i="1" s="1"/>
  <c r="P607" i="1"/>
  <c r="F552" i="1"/>
  <c r="F602" i="1" s="1"/>
  <c r="J651" i="1"/>
  <c r="P420" i="1"/>
  <c r="F124" i="1"/>
  <c r="F651" i="1" s="1"/>
  <c r="P125" i="1"/>
  <c r="F393" i="1"/>
  <c r="P394" i="1"/>
  <c r="K467" i="1"/>
  <c r="K513" i="1" s="1"/>
  <c r="Q468" i="1"/>
  <c r="F551" i="1"/>
  <c r="P551" i="1" s="1"/>
  <c r="P546" i="1"/>
  <c r="P534" i="1"/>
  <c r="D545" i="1"/>
  <c r="P545" i="1" s="1"/>
  <c r="K621" i="1"/>
  <c r="Q622" i="1"/>
  <c r="E392" i="1"/>
  <c r="Q392" i="1" s="1"/>
  <c r="F621" i="1"/>
  <c r="K94" i="1"/>
  <c r="Q97" i="1"/>
  <c r="K190" i="1"/>
  <c r="Q191" i="1"/>
  <c r="E318" i="1"/>
  <c r="Q318" i="1" s="1"/>
  <c r="Q301" i="1"/>
  <c r="E533" i="1"/>
  <c r="Q533" i="1" s="1"/>
  <c r="Q514" i="1"/>
  <c r="P529" i="1"/>
  <c r="P514" i="1"/>
  <c r="D533" i="1"/>
  <c r="P533" i="1" s="1"/>
  <c r="K319" i="1"/>
  <c r="K339" i="1" s="1"/>
  <c r="Q320" i="1"/>
  <c r="N649" i="1"/>
  <c r="K651" i="1"/>
  <c r="J649" i="1"/>
  <c r="J648" i="1" s="1"/>
  <c r="Q393" i="1"/>
  <c r="E419" i="1"/>
  <c r="P162" i="1"/>
  <c r="Q375" i="1"/>
  <c r="E513" i="1"/>
  <c r="E602" i="1"/>
  <c r="Q602" i="1" s="1"/>
  <c r="Q552" i="1"/>
  <c r="M651" i="1"/>
  <c r="M649" i="1" s="1"/>
  <c r="F190" i="1"/>
  <c r="F219" i="1" s="1"/>
  <c r="F254" i="1"/>
  <c r="F300" i="1" s="1"/>
  <c r="E545" i="1"/>
  <c r="Q545" i="1" s="1"/>
  <c r="Q534" i="1"/>
  <c r="I651" i="1"/>
  <c r="I649" i="1"/>
  <c r="I648" i="1" s="1"/>
  <c r="P440" i="1"/>
  <c r="G651" i="1"/>
  <c r="G80" i="1"/>
  <c r="G645" i="1" s="1"/>
  <c r="Q343" i="1"/>
  <c r="E354" i="1"/>
  <c r="D300" i="1"/>
  <c r="P254" i="1"/>
  <c r="Q420" i="1"/>
  <c r="E440" i="1"/>
  <c r="Q440" i="1" s="1"/>
  <c r="P614" i="1"/>
  <c r="F616" i="1"/>
  <c r="P616" i="1" s="1"/>
  <c r="Q81" i="1"/>
  <c r="E113" i="1"/>
  <c r="E645" i="1" s="1"/>
  <c r="E650" i="1"/>
  <c r="E649" i="1" s="1"/>
  <c r="K80" i="1"/>
  <c r="Q40" i="1"/>
  <c r="K189" i="1"/>
  <c r="Q189" i="1" s="1"/>
  <c r="Q159" i="1"/>
  <c r="F40" i="1"/>
  <c r="P43" i="1"/>
  <c r="F144" i="1"/>
  <c r="P144" i="1" s="1"/>
  <c r="E339" i="1"/>
  <c r="Q339" i="1" s="1"/>
  <c r="E466" i="1"/>
  <c r="Q466" i="1" s="1"/>
  <c r="Q441" i="1"/>
  <c r="D602" i="1"/>
  <c r="P84" i="1"/>
  <c r="F134" i="1"/>
  <c r="P135" i="1"/>
  <c r="L651" i="1"/>
  <c r="D253" i="1"/>
  <c r="P253" i="1" s="1"/>
  <c r="P240" i="1"/>
  <c r="K207" i="1"/>
  <c r="Q207" i="1" s="1"/>
  <c r="Q208" i="1"/>
  <c r="P333" i="1"/>
  <c r="P528" i="1"/>
  <c r="D219" i="1"/>
  <c r="P219" i="1" s="1"/>
  <c r="P190" i="1"/>
  <c r="K220" i="1"/>
  <c r="K239" i="1" s="1"/>
  <c r="Q221" i="1"/>
  <c r="O648" i="1"/>
  <c r="D392" i="1"/>
  <c r="P392" i="1" s="1"/>
  <c r="P355" i="1"/>
  <c r="Q553" i="1"/>
  <c r="E253" i="1"/>
  <c r="Q253" i="1" s="1"/>
  <c r="Q240" i="1"/>
  <c r="L650" i="1"/>
  <c r="L649" i="1" s="1"/>
  <c r="H651" i="1"/>
  <c r="P62" i="1"/>
  <c r="D113" i="1"/>
  <c r="P113" i="1" s="1"/>
  <c r="P81" i="1"/>
  <c r="D650" i="1"/>
  <c r="D649" i="1" s="1"/>
  <c r="D189" i="1"/>
  <c r="P189" i="1" s="1"/>
  <c r="P159" i="1"/>
  <c r="N645" i="1"/>
  <c r="N648" i="1" s="1"/>
  <c r="P301" i="1"/>
  <c r="F273" i="1"/>
  <c r="P273" i="1" s="1"/>
  <c r="P274" i="1"/>
  <c r="P358" i="1"/>
  <c r="F355" i="1"/>
  <c r="F392" i="1" s="1"/>
  <c r="K406" i="1"/>
  <c r="Q407" i="1"/>
  <c r="E239" i="1"/>
  <c r="D354" i="1"/>
  <c r="P354" i="1" s="1"/>
  <c r="P340" i="1"/>
  <c r="E648" i="1" l="1"/>
  <c r="E646" i="1"/>
  <c r="F158" i="1"/>
  <c r="P158" i="1" s="1"/>
  <c r="P134" i="1"/>
  <c r="Q220" i="1"/>
  <c r="Q406" i="1"/>
  <c r="K419" i="1"/>
  <c r="P300" i="1"/>
  <c r="Q467" i="1"/>
  <c r="Q419" i="1"/>
  <c r="Q80" i="1"/>
  <c r="Q239" i="1"/>
  <c r="P552" i="1"/>
  <c r="Q319" i="1"/>
  <c r="Q354" i="1"/>
  <c r="Q513" i="1"/>
  <c r="K113" i="1"/>
  <c r="Q113" i="1" s="1"/>
  <c r="Q645" i="1" s="1"/>
  <c r="Q94" i="1"/>
  <c r="K635" i="1"/>
  <c r="Q635" i="1" s="1"/>
  <c r="Q621" i="1"/>
  <c r="F419" i="1"/>
  <c r="P419" i="1" s="1"/>
  <c r="P393" i="1"/>
  <c r="D645" i="1"/>
  <c r="D648" i="1" s="1"/>
  <c r="P39" i="1"/>
  <c r="L648" i="1"/>
  <c r="K354" i="1"/>
  <c r="Q340" i="1"/>
  <c r="K650" i="1"/>
  <c r="K649" i="1" s="1"/>
  <c r="K219" i="1"/>
  <c r="Q219" i="1" s="1"/>
  <c r="Q190" i="1"/>
  <c r="F133" i="1"/>
  <c r="P133" i="1" s="1"/>
  <c r="P124" i="1"/>
  <c r="P602" i="1"/>
  <c r="F650" i="1"/>
  <c r="F649" i="1" s="1"/>
  <c r="F80" i="1"/>
  <c r="P40" i="1"/>
  <c r="K645" i="1"/>
  <c r="F635" i="1"/>
  <c r="P635" i="1" s="1"/>
  <c r="P621" i="1"/>
  <c r="G649" i="1"/>
  <c r="G648" i="1" s="1"/>
  <c r="M648" i="1"/>
  <c r="K648" i="1" l="1"/>
  <c r="K646" i="1"/>
  <c r="P645" i="1"/>
  <c r="F645" i="1"/>
  <c r="F648" i="1" s="1"/>
  <c r="P80" i="1"/>
</calcChain>
</file>

<file path=xl/sharedStrings.xml><?xml version="1.0" encoding="utf-8"?>
<sst xmlns="http://schemas.openxmlformats.org/spreadsheetml/2006/main" count="1286" uniqueCount="143">
  <si>
    <t xml:space="preserve">Поквартальное распределение плановых объемов и стоимости медицинской помощи, оказываемой  в условиях дневного стационара на 2023 год </t>
  </si>
  <si>
    <t>Наименование МО</t>
  </si>
  <si>
    <t>Метод</t>
  </si>
  <si>
    <t>Единица измерения</t>
  </si>
  <si>
    <t>Объем</t>
  </si>
  <si>
    <t>Финансы</t>
  </si>
  <si>
    <t xml:space="preserve">АСП ООО "Капитал МС" - Филиал в Республике Тыва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</si>
  <si>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</si>
  <si>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</si>
  <si>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</si>
  <si>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</si>
  <si>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</si>
  <si>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</si>
  <si>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</si>
  <si>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</si>
  <si>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</si>
  <si>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</si>
  <si>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 при стационаре</t>
  </si>
  <si>
    <t>Законченный случай</t>
  </si>
  <si>
    <t>Акушерство и гинекология</t>
  </si>
  <si>
    <t>Терапевтическое отделение</t>
  </si>
  <si>
    <t>Аллергология и иммунология</t>
  </si>
  <si>
    <t>Гастроэнтерология</t>
  </si>
  <si>
    <t>Кардиология</t>
  </si>
  <si>
    <t>Неврология</t>
  </si>
  <si>
    <t xml:space="preserve">Нейрохирургия </t>
  </si>
  <si>
    <t>Нефрология (без диализа)</t>
  </si>
  <si>
    <t>Пульмонология</t>
  </si>
  <si>
    <t xml:space="preserve">Ревматология </t>
  </si>
  <si>
    <t xml:space="preserve">Эндокринология </t>
  </si>
  <si>
    <t>Хирургическое отделение</t>
  </si>
  <si>
    <t>Травматология и ортопедия</t>
  </si>
  <si>
    <t>Хирургия</t>
  </si>
  <si>
    <t>Хирургия (комбустиология)</t>
  </si>
  <si>
    <t>Педиатрическое отделение</t>
  </si>
  <si>
    <t>Гематология</t>
  </si>
  <si>
    <t>Инфекционные болезни</t>
  </si>
  <si>
    <t>Оториноларингология</t>
  </si>
  <si>
    <t>Педиатрия</t>
  </si>
  <si>
    <t>Итого ГБУЗ РТ "Бай-Тайгинская ЦКБ"</t>
  </si>
  <si>
    <t>ГБУЗ РТ "Барун-Хемчикский ММЦ"</t>
  </si>
  <si>
    <t xml:space="preserve">Терапевтическое отделение </t>
  </si>
  <si>
    <t>Стоматология(детская)</t>
  </si>
  <si>
    <t>Детская эндокринология</t>
  </si>
  <si>
    <t>КСГ при поликлинике</t>
  </si>
  <si>
    <t xml:space="preserve">Неврологическое отделение </t>
  </si>
  <si>
    <t>Дерматологическое отделение</t>
  </si>
  <si>
    <t>Дерматология</t>
  </si>
  <si>
    <t>Гемодиализ ДС</t>
  </si>
  <si>
    <t>услуга</t>
  </si>
  <si>
    <t>Итого ГБУЗ РТ "Барун-Хемчикский ММЦ"</t>
  </si>
  <si>
    <t>ГБУЗ РТ "Дзун-Хемчикский ММЦ"</t>
  </si>
  <si>
    <t>Неврологическое отделение</t>
  </si>
  <si>
    <t>Итого ГБУЗ РТ "Дзун-Хемчикский ММЦ"</t>
  </si>
  <si>
    <t>ГБУЗ РТ "Каа-Хемская ЦКБ"</t>
  </si>
  <si>
    <t>Инфекционное отделение</t>
  </si>
  <si>
    <t>Итого 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</si>
  <si>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</si>
  <si>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</si>
  <si>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</si>
  <si>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>Колопроктология</t>
  </si>
  <si>
    <t>Хирургия (абдоминальная)</t>
  </si>
  <si>
    <t>Итого ГБУЗ РТ "Монгун-Тайгинская ЦКБ"</t>
  </si>
  <si>
    <t>ГБУЗ РТ "Овюрская ЦКБ"</t>
  </si>
  <si>
    <t xml:space="preserve">Гастроэнтерология </t>
  </si>
  <si>
    <t>Неонатология</t>
  </si>
  <si>
    <t>Урология</t>
  </si>
  <si>
    <t>Итого ГБУЗ РТ "Овюрская ЦКБ"</t>
  </si>
  <si>
    <t>ГБУЗ РТ "Пий-Хемская ЦКБ"</t>
  </si>
  <si>
    <t>Терапия</t>
  </si>
  <si>
    <t>Хирургия(абдоминальная)</t>
  </si>
  <si>
    <t>Итого ГБУЗ РТ "Пий-Хемская ЦКБ"</t>
  </si>
  <si>
    <t>ГБУЗ РТ "Сут-Хольская ЦКБ"</t>
  </si>
  <si>
    <t>Итого ГБУЗ РТ "Сут-Хольская ЦКБ"</t>
  </si>
  <si>
    <t>ГБУЗ РТ "Тандинская ЦКБ"</t>
  </si>
  <si>
    <t xml:space="preserve">Педиатрическое отделение </t>
  </si>
  <si>
    <t>Детская кардиология</t>
  </si>
  <si>
    <t>Офтальмология</t>
  </si>
  <si>
    <t>Итого ГБУЗ РТ "Тандинская ЦКБ"</t>
  </si>
  <si>
    <t>ГБУЗ РТ "Тоджинская ЦКБ"</t>
  </si>
  <si>
    <t>Итого ГБУЗ РТ "Тоджинская ЦКБ"</t>
  </si>
  <si>
    <t>ГБУЗ РТ "Тере-Хольская ЦКБ"</t>
  </si>
  <si>
    <t>Итого ГБУЗ РТ "Тере-Хольская ЦКБ"</t>
  </si>
  <si>
    <t>ГБУЗ РТ "Тес-Хемская ЦКБ"</t>
  </si>
  <si>
    <t>Итого ГБУЗ РТ "Тес-Хемская ЦКБ"</t>
  </si>
  <si>
    <t>ГБУЗ РТ "Улуг-Хемский ММЦ им. А.Т.Балгана"</t>
  </si>
  <si>
    <t xml:space="preserve">Травмотология и ортопедия </t>
  </si>
  <si>
    <t>Итого ГБУЗ РТ "Улуг-Хемский ММЦ им.А.Т. Балгана "</t>
  </si>
  <si>
    <t>ГБУЗ РТ "Чаа-Хольская ЦКБ"</t>
  </si>
  <si>
    <t>Нейрохирургия</t>
  </si>
  <si>
    <t>Итого ГБУЗ РТ "Чаа-Хольская ЦКБ"</t>
  </si>
  <si>
    <t>ГБУЗ РТ "Чеди-Хольская ЦКБ"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</si>
  <si>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</si>
  <si>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</si>
  <si>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</si>
  <si>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</si>
  <si>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Нефрологическое отделение</t>
  </si>
  <si>
    <t>Прочее</t>
  </si>
  <si>
    <t>Терапия при поликлинике (гериатрия)</t>
  </si>
  <si>
    <t>Ревматологическое отделение</t>
  </si>
  <si>
    <t>Отделение аллергологии и иммунологии</t>
  </si>
  <si>
    <t xml:space="preserve">Отделение клинической иммунологии </t>
  </si>
  <si>
    <t>Онкология РБ1</t>
  </si>
  <si>
    <t>Итого ГБУЗ РТ "Республиканская больница №1"</t>
  </si>
  <si>
    <t>ГБУЗ РТ "Республиканская больница №2"</t>
  </si>
  <si>
    <t>Итого ГБУЗ РТ "Республиканская больница №2"</t>
  </si>
  <si>
    <t>ГБУЗ РТ "Республиканская детская больница"</t>
  </si>
  <si>
    <t>Неонаталогия</t>
  </si>
  <si>
    <t>Итого ГБУЗ РТ "Республиканская детская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</si>
  <si>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</si>
  <si>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</si>
  <si>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 xml:space="preserve">ГБУЗ РТ "Республиканский консультативно-диагностический центр" </t>
  </si>
  <si>
    <t>Ревматалогия</t>
  </si>
  <si>
    <t>Сердечно-сосудистая хирургия</t>
  </si>
  <si>
    <t>ЦАХ</t>
  </si>
  <si>
    <t>ЦАОП</t>
  </si>
  <si>
    <t>Детская урология-андрология</t>
  </si>
  <si>
    <t>Челюстно-лицевая хирургия</t>
  </si>
  <si>
    <t>Итого ГБУЗ РТ "Республиканский консультативно-диагностический центр"</t>
  </si>
  <si>
    <t>ГБУЗ РТ "Инфекционная больница"</t>
  </si>
  <si>
    <t>Итого ГБУЗ РТ "Инфекционная больница"</t>
  </si>
  <si>
    <t>ГБУЗ РТ "Перинатальный центр"</t>
  </si>
  <si>
    <t>Итого ГБУЗ РТ "Перинатальный центр"</t>
  </si>
  <si>
    <t>ГБУЗ РТ "Республиканский онкологический диспансер"</t>
  </si>
  <si>
    <t xml:space="preserve">Онкология </t>
  </si>
  <si>
    <t>Онкология</t>
  </si>
  <si>
    <t>Итого ГБУЗ РТ "Республиканский онкологический диспансер"</t>
  </si>
  <si>
    <t>МЧУ ДПО "Нефросовет"</t>
  </si>
  <si>
    <t>Итого МЧУ ДПО "Нефросовет"</t>
  </si>
  <si>
    <t>ООО МЦ "Гиппократ"</t>
  </si>
  <si>
    <t>Травматология и 
ортопедия</t>
  </si>
  <si>
    <t xml:space="preserve">Гематология </t>
  </si>
  <si>
    <t>Итого ООО МЦ "Гиппократ"</t>
  </si>
  <si>
    <t>ООО "Санталь 17"</t>
  </si>
  <si>
    <t>ЭКО</t>
  </si>
  <si>
    <t>Итого ООО "Санталь 17"</t>
  </si>
  <si>
    <t>ООО "Алдан"</t>
  </si>
  <si>
    <t>Итого ООО "Алдан"</t>
  </si>
  <si>
    <t>ВСЕГО ПО РЕСПУБЛИКЕ ТЫВА</t>
  </si>
  <si>
    <t>ВСЕГО</t>
  </si>
  <si>
    <t>Услуга</t>
  </si>
  <si>
    <t>Приложение №4</t>
  </si>
  <si>
    <t>к Протоколу заседания Комиссии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</si>
</sst>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  <font>
      <b/>
      <sz val="8.25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>
      <alignment horizontal="left" vertical="top" wrapText="1"/>
    </xf>
    <xf numFmtId="0" fontId="7" fillId="0" borderId="0"/>
    <xf numFmtId="0" fontId="10" fillId="0" borderId="0"/>
    <xf numFmtId="0" fontId="4" fillId="0" borderId="0">
      <alignment horizontal="left" vertical="top" wrapText="1"/>
    </xf>
  </cellStyleXfs>
  <cellXfs count="12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2" borderId="0" xfId="0" applyFill="1"/>
    <xf numFmtId="2" fontId="2" fillId="0" borderId="0" xfId="0" applyNumberFormat="1" applyFont="1"/>
    <xf numFmtId="0" fontId="3" fillId="0" borderId="0" xfId="0" applyFont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6" fillId="4" borderId="6" xfId="1" applyFont="1" applyFill="1" applyBorder="1">
      <alignment horizontal="left" vertical="top" wrapText="1"/>
    </xf>
    <xf numFmtId="0" fontId="5" fillId="5" borderId="6" xfId="1" applyFont="1" applyFill="1" applyBorder="1">
      <alignment horizontal="left" vertical="top" wrapText="1"/>
    </xf>
    <xf numFmtId="1" fontId="0" fillId="5" borderId="6" xfId="0" applyNumberFormat="1" applyFill="1" applyBorder="1"/>
    <xf numFmtId="1" fontId="0" fillId="0" borderId="0" xfId="0" applyNumberFormat="1"/>
    <xf numFmtId="164" fontId="0" fillId="0" borderId="0" xfId="0" applyNumberFormat="1"/>
    <xf numFmtId="0" fontId="0" fillId="0" borderId="7" xfId="0" applyBorder="1" applyAlignment="1">
      <alignment horizontal="center" vertical="center" wrapText="1"/>
    </xf>
    <xf numFmtId="0" fontId="8" fillId="3" borderId="6" xfId="2" applyFont="1" applyFill="1" applyBorder="1" applyAlignment="1">
      <alignment horizontal="left" vertical="center" wrapText="1"/>
    </xf>
    <xf numFmtId="0" fontId="5" fillId="3" borderId="6" xfId="1" applyFont="1" applyFill="1" applyBorder="1">
      <alignment horizontal="left" vertical="top" wrapText="1"/>
    </xf>
    <xf numFmtId="0" fontId="0" fillId="3" borderId="6" xfId="0" applyFill="1" applyBorder="1"/>
    <xf numFmtId="0" fontId="9" fillId="0" borderId="6" xfId="2" applyFont="1" applyBorder="1" applyAlignment="1">
      <alignment horizontal="left" vertical="center" wrapText="1"/>
    </xf>
    <xf numFmtId="0" fontId="5" fillId="2" borderId="6" xfId="1" applyFont="1" applyFill="1" applyBorder="1">
      <alignment horizontal="left" vertical="top" wrapText="1"/>
    </xf>
    <xf numFmtId="1" fontId="0" fillId="0" borderId="6" xfId="0" applyNumberFormat="1" applyBorder="1"/>
    <xf numFmtId="164" fontId="0" fillId="0" borderId="6" xfId="0" applyNumberFormat="1" applyBorder="1"/>
    <xf numFmtId="1" fontId="0" fillId="3" borderId="6" xfId="0" applyNumberFormat="1" applyFill="1" applyBorder="1"/>
    <xf numFmtId="164" fontId="0" fillId="3" borderId="6" xfId="0" applyNumberFormat="1" applyFill="1" applyBorder="1"/>
    <xf numFmtId="0" fontId="8" fillId="3" borderId="6" xfId="2" applyFont="1" applyFill="1" applyBorder="1" applyAlignment="1">
      <alignment horizontal="left" wrapText="1"/>
    </xf>
    <xf numFmtId="0" fontId="9" fillId="0" borderId="6" xfId="2" applyFont="1" applyBorder="1" applyAlignment="1">
      <alignment horizontal="left" wrapText="1"/>
    </xf>
    <xf numFmtId="0" fontId="9" fillId="0" borderId="6" xfId="3" applyFont="1" applyBorder="1" applyAlignment="1">
      <alignment horizontal="left" vertical="center" wrapText="1"/>
    </xf>
    <xf numFmtId="0" fontId="8" fillId="3" borderId="6" xfId="3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1" fontId="1" fillId="6" borderId="6" xfId="0" applyNumberFormat="1" applyFont="1" applyFill="1" applyBorder="1"/>
    <xf numFmtId="1" fontId="1" fillId="4" borderId="6" xfId="0" applyNumberFormat="1" applyFont="1" applyFill="1" applyBorder="1"/>
    <xf numFmtId="0" fontId="8" fillId="3" borderId="6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left" vertical="center" wrapText="1"/>
    </xf>
    <xf numFmtId="0" fontId="9" fillId="2" borderId="6" xfId="2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6" xfId="3" applyFont="1" applyFill="1" applyBorder="1" applyAlignment="1">
      <alignment horizontal="left" vertical="center" wrapText="1"/>
    </xf>
    <xf numFmtId="0" fontId="12" fillId="4" borderId="6" xfId="1" applyFont="1" applyFill="1" applyBorder="1">
      <alignment horizontal="left" vertical="top" wrapText="1"/>
    </xf>
    <xf numFmtId="0" fontId="11" fillId="4" borderId="10" xfId="1" applyFont="1" applyFill="1" applyBorder="1">
      <alignment horizontal="left" vertical="top" wrapText="1"/>
    </xf>
    <xf numFmtId="1" fontId="2" fillId="4" borderId="6" xfId="0" applyNumberFormat="1" applyFont="1" applyFill="1" applyBorder="1"/>
    <xf numFmtId="2" fontId="2" fillId="4" borderId="6" xfId="0" applyNumberFormat="1" applyFont="1" applyFill="1" applyBorder="1"/>
    <xf numFmtId="164" fontId="1" fillId="6" borderId="6" xfId="0" applyNumberFormat="1" applyFont="1" applyFill="1" applyBorder="1"/>
    <xf numFmtId="164" fontId="1" fillId="4" borderId="6" xfId="0" applyNumberFormat="1" applyFont="1" applyFill="1" applyBorder="1"/>
    <xf numFmtId="1" fontId="1" fillId="3" borderId="6" xfId="0" applyNumberFormat="1" applyFont="1" applyFill="1" applyBorder="1"/>
    <xf numFmtId="164" fontId="1" fillId="3" borderId="6" xfId="0" applyNumberFormat="1" applyFont="1" applyFill="1" applyBorder="1"/>
    <xf numFmtId="0" fontId="11" fillId="3" borderId="9" xfId="2" applyFont="1" applyFill="1" applyBorder="1" applyAlignment="1">
      <alignment horizontal="left" vertical="center" wrapText="1"/>
    </xf>
    <xf numFmtId="0" fontId="0" fillId="3" borderId="0" xfId="0" applyFill="1"/>
    <xf numFmtId="0" fontId="11" fillId="2" borderId="9" xfId="2" applyFont="1" applyFill="1" applyBorder="1" applyAlignment="1">
      <alignment horizontal="left" vertical="center" wrapText="1"/>
    </xf>
    <xf numFmtId="0" fontId="11" fillId="3" borderId="6" xfId="2" applyFont="1" applyFill="1" applyBorder="1" applyAlignment="1">
      <alignment horizontal="left" vertical="center" wrapText="1"/>
    </xf>
    <xf numFmtId="0" fontId="12" fillId="3" borderId="6" xfId="4" applyFont="1" applyFill="1" applyBorder="1" applyAlignment="1">
      <alignment horizontal="left" wrapText="1"/>
    </xf>
    <xf numFmtId="0" fontId="12" fillId="3" borderId="6" xfId="4" applyFont="1" applyFill="1" applyBorder="1" applyAlignment="1">
      <alignment horizontal="left" vertical="center" wrapText="1"/>
    </xf>
    <xf numFmtId="0" fontId="12" fillId="3" borderId="6" xfId="2" applyFont="1" applyFill="1" applyBorder="1" applyAlignment="1">
      <alignment horizontal="left" vertical="center" wrapText="1"/>
    </xf>
    <xf numFmtId="0" fontId="12" fillId="4" borderId="6" xfId="2" applyFont="1" applyFill="1" applyBorder="1" applyAlignment="1">
      <alignment horizontal="left" vertical="center" wrapText="1"/>
    </xf>
    <xf numFmtId="1" fontId="0" fillId="4" borderId="6" xfId="0" applyNumberFormat="1" applyFill="1" applyBorder="1"/>
    <xf numFmtId="0" fontId="1" fillId="6" borderId="9" xfId="0" applyFont="1" applyFill="1" applyBorder="1" applyAlignment="1">
      <alignment horizontal="center" wrapText="1"/>
    </xf>
    <xf numFmtId="0" fontId="1" fillId="6" borderId="10" xfId="0" applyFont="1" applyFill="1" applyBorder="1" applyAlignment="1">
      <alignment horizontal="center" wrapText="1"/>
    </xf>
    <xf numFmtId="0" fontId="11" fillId="4" borderId="6" xfId="2" applyFont="1" applyFill="1" applyBorder="1" applyAlignment="1">
      <alignment horizontal="left" vertical="center" wrapText="1"/>
    </xf>
    <xf numFmtId="0" fontId="5" fillId="4" borderId="6" xfId="1" applyFont="1" applyFill="1" applyBorder="1">
      <alignment horizontal="left" vertical="top" wrapText="1"/>
    </xf>
    <xf numFmtId="1" fontId="0" fillId="4" borderId="0" xfId="0" applyNumberFormat="1" applyFill="1"/>
    <xf numFmtId="0" fontId="0" fillId="4" borderId="0" xfId="0" applyFill="1"/>
    <xf numFmtId="1" fontId="0" fillId="3" borderId="0" xfId="0" applyNumberFormat="1" applyFill="1"/>
    <xf numFmtId="0" fontId="1" fillId="3" borderId="0" xfId="0" applyFont="1" applyFill="1"/>
    <xf numFmtId="1" fontId="0" fillId="2" borderId="6" xfId="0" applyNumberFormat="1" applyFill="1" applyBorder="1"/>
    <xf numFmtId="0" fontId="11" fillId="0" borderId="6" xfId="3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wrapText="1"/>
    </xf>
    <xf numFmtId="0" fontId="1" fillId="6" borderId="9" xfId="0" applyFont="1" applyFill="1" applyBorder="1" applyAlignment="1">
      <alignment horizontal="left" wrapText="1"/>
    </xf>
    <xf numFmtId="0" fontId="1" fillId="6" borderId="10" xfId="0" applyFont="1" applyFill="1" applyBorder="1" applyAlignment="1">
      <alignment horizontal="left" wrapText="1"/>
    </xf>
    <xf numFmtId="0" fontId="11" fillId="2" borderId="6" xfId="3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vertical="center"/>
    </xf>
    <xf numFmtId="0" fontId="12" fillId="7" borderId="9" xfId="2" applyFont="1" applyFill="1" applyBorder="1" applyAlignment="1">
      <alignment horizontal="center" vertical="center" wrapText="1"/>
    </xf>
    <xf numFmtId="0" fontId="5" fillId="7" borderId="10" xfId="1" applyFont="1" applyFill="1" applyBorder="1">
      <alignment horizontal="left" vertical="top" wrapText="1"/>
    </xf>
    <xf numFmtId="1" fontId="0" fillId="7" borderId="6" xfId="0" applyNumberFormat="1" applyFill="1" applyBorder="1"/>
    <xf numFmtId="0" fontId="12" fillId="3" borderId="9" xfId="2" applyFont="1" applyFill="1" applyBorder="1" applyAlignment="1">
      <alignment horizontal="center" vertical="center" wrapText="1"/>
    </xf>
    <xf numFmtId="0" fontId="5" fillId="3" borderId="10" xfId="1" applyFont="1" applyFill="1" applyBorder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11" fillId="4" borderId="9" xfId="2" applyFont="1" applyFill="1" applyBorder="1" applyAlignment="1">
      <alignment horizontal="left" vertical="center" wrapText="1"/>
    </xf>
    <xf numFmtId="0" fontId="5" fillId="4" borderId="10" xfId="1" applyFont="1" applyFill="1" applyBorder="1">
      <alignment horizontal="left" vertical="top" wrapText="1"/>
    </xf>
    <xf numFmtId="164" fontId="0" fillId="4" borderId="6" xfId="0" applyNumberFormat="1" applyFill="1" applyBorder="1"/>
    <xf numFmtId="0" fontId="1" fillId="6" borderId="9" xfId="0" applyFont="1" applyFill="1" applyBorder="1" applyAlignment="1">
      <alignment horizontal="left"/>
    </xf>
    <xf numFmtId="0" fontId="1" fillId="6" borderId="10" xfId="0" applyFont="1" applyFill="1" applyBorder="1" applyAlignment="1">
      <alignment horizontal="left"/>
    </xf>
    <xf numFmtId="164" fontId="0" fillId="6" borderId="6" xfId="0" applyNumberFormat="1" applyFill="1" applyBorder="1"/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0" fontId="0" fillId="4" borderId="6" xfId="0" applyFill="1" applyBorder="1"/>
    <xf numFmtId="0" fontId="1" fillId="3" borderId="6" xfId="0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4" fontId="0" fillId="0" borderId="6" xfId="0" applyNumberFormat="1" applyBorder="1"/>
    <xf numFmtId="0" fontId="0" fillId="0" borderId="6" xfId="0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6" borderId="9" xfId="0" applyFont="1" applyFill="1" applyBorder="1" applyAlignment="1">
      <alignment horizontal="left"/>
    </xf>
    <xf numFmtId="0" fontId="1" fillId="6" borderId="10" xfId="0" applyFont="1" applyFill="1" applyBorder="1" applyAlignment="1">
      <alignment horizontal="left"/>
    </xf>
    <xf numFmtId="1" fontId="0" fillId="6" borderId="6" xfId="0" applyNumberFormat="1" applyFill="1" applyBorder="1"/>
    <xf numFmtId="0" fontId="0" fillId="0" borderId="5" xfId="0" applyBorder="1" applyAlignment="1">
      <alignment horizontal="center" vertical="center"/>
    </xf>
    <xf numFmtId="0" fontId="0" fillId="4" borderId="6" xfId="0" applyFill="1" applyBorder="1" applyAlignment="1">
      <alignment vertical="top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4" borderId="6" xfId="0" applyFont="1" applyFill="1" applyBorder="1" applyAlignment="1">
      <alignment horizontal="left"/>
    </xf>
    <xf numFmtId="0" fontId="1" fillId="6" borderId="6" xfId="0" applyFont="1" applyFill="1" applyBorder="1" applyAlignment="1">
      <alignment horizontal="left"/>
    </xf>
    <xf numFmtId="1" fontId="1" fillId="0" borderId="6" xfId="0" applyNumberFormat="1" applyFont="1" applyBorder="1"/>
    <xf numFmtId="164" fontId="1" fillId="0" borderId="6" xfId="0" applyNumberFormat="1" applyFont="1" applyBorder="1"/>
    <xf numFmtId="0" fontId="2" fillId="0" borderId="6" xfId="0" applyFont="1" applyBorder="1" applyAlignment="1">
      <alignment vertical="center"/>
    </xf>
    <xf numFmtId="0" fontId="1" fillId="3" borderId="6" xfId="0" applyFont="1" applyFill="1" applyBorder="1"/>
    <xf numFmtId="0" fontId="1" fillId="6" borderId="6" xfId="0" applyFont="1" applyFill="1" applyBorder="1" applyAlignment="1">
      <alignment horizontal="left"/>
    </xf>
    <xf numFmtId="0" fontId="0" fillId="8" borderId="6" xfId="0" applyFill="1" applyBorder="1" applyAlignment="1">
      <alignment horizontal="center" vertical="center"/>
    </xf>
    <xf numFmtId="1" fontId="0" fillId="8" borderId="6" xfId="0" applyNumberFormat="1" applyFill="1" applyBorder="1"/>
    <xf numFmtId="164" fontId="0" fillId="8" borderId="6" xfId="0" applyNumberFormat="1" applyFill="1" applyBorder="1"/>
    <xf numFmtId="1" fontId="0" fillId="8" borderId="11" xfId="0" applyNumberFormat="1" applyFill="1" applyBorder="1"/>
    <xf numFmtId="0" fontId="13" fillId="0" borderId="6" xfId="0" applyFont="1" applyBorder="1" applyAlignment="1">
      <alignment horizontal="center"/>
    </xf>
    <xf numFmtId="0" fontId="11" fillId="0" borderId="6" xfId="1" applyFont="1" applyBorder="1">
      <alignment horizontal="left" vertical="top" wrapText="1"/>
    </xf>
    <xf numFmtId="0" fontId="2" fillId="0" borderId="6" xfId="0" applyFont="1" applyBorder="1" applyAlignment="1">
      <alignment wrapText="1"/>
    </xf>
    <xf numFmtId="1" fontId="0" fillId="9" borderId="6" xfId="0" applyNumberFormat="1" applyFill="1" applyBorder="1"/>
    <xf numFmtId="0" fontId="2" fillId="0" borderId="6" xfId="0" applyFont="1" applyBorder="1" applyAlignment="1">
      <alignment vertical="top"/>
    </xf>
    <xf numFmtId="2" fontId="0" fillId="0" borderId="0" xfId="0" applyNumberFormat="1"/>
  </cellXfs>
  <cellStyles count="5">
    <cellStyle name="Normal_КСГ" xfId="3" xr:uid="{034E69CE-FDBA-46FE-8F83-725A157E7C40}"/>
    <cellStyle name="Обычный" xfId="0" builtinId="0"/>
    <cellStyle name="Обычный 2" xfId="2" xr:uid="{0A5E09C3-7CC5-4A9E-BD78-421ED3C7660A}"/>
    <cellStyle name="Обычный 2 2" xfId="4" xr:uid="{C4B043A0-917E-4989-B75A-2D2BA306807C}"/>
    <cellStyle name="Обычный 3" xfId="1" xr:uid="{8CD7DC26-4F2C-40C1-B662-BFBA2F81D1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44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75;&#1077;&#1084;&#1086;&#1076;&#1080;&#1072;&#1083;&#1080;&#1079;%20&#1044;&#105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невной стационар"/>
      <sheetName val="Лист1"/>
      <sheetName val="Лист2"/>
    </sheetNames>
    <sheetDataSet>
      <sheetData sheetId="0">
        <row r="9">
          <cell r="CE9">
            <v>29.396403903460868</v>
          </cell>
        </row>
        <row r="11">
          <cell r="AG11">
            <v>31</v>
          </cell>
          <cell r="FT11">
            <v>500.81014103408643</v>
          </cell>
        </row>
        <row r="12">
          <cell r="L12">
            <v>7</v>
          </cell>
          <cell r="R12">
            <v>7</v>
          </cell>
          <cell r="Y12">
            <v>8</v>
          </cell>
          <cell r="AF12">
            <v>9</v>
          </cell>
          <cell r="CR12">
            <v>109.55221835120641</v>
          </cell>
          <cell r="DL12">
            <v>109.55221835120641</v>
          </cell>
          <cell r="EF12">
            <v>125.20253525852161</v>
          </cell>
          <cell r="FO12">
            <v>156.50316907315201</v>
          </cell>
        </row>
        <row r="16">
          <cell r="L16">
            <v>1</v>
          </cell>
          <cell r="R16">
            <v>1</v>
          </cell>
          <cell r="Y16">
            <v>2</v>
          </cell>
          <cell r="AF16">
            <v>2</v>
          </cell>
          <cell r="AG16">
            <v>6</v>
          </cell>
          <cell r="CR16">
            <v>24.206613903359997</v>
          </cell>
          <cell r="DL16">
            <v>24.206613903359997</v>
          </cell>
          <cell r="EF16">
            <v>48.413227806719995</v>
          </cell>
          <cell r="FO16">
            <v>64.550970408959998</v>
          </cell>
          <cell r="FT16">
            <v>161.37742602239999</v>
          </cell>
        </row>
        <row r="18">
          <cell r="L18">
            <v>7</v>
          </cell>
          <cell r="R18">
            <v>6</v>
          </cell>
          <cell r="Y18">
            <v>7</v>
          </cell>
          <cell r="AF18">
            <v>6</v>
          </cell>
          <cell r="AG18">
            <v>26</v>
          </cell>
          <cell r="CR18">
            <v>153.88490267136001</v>
          </cell>
          <cell r="DL18">
            <v>131.90134514688</v>
          </cell>
          <cell r="EF18">
            <v>153.88490267136001</v>
          </cell>
          <cell r="FO18">
            <v>146.55705016320002</v>
          </cell>
          <cell r="FT18">
            <v>586.22820065280007</v>
          </cell>
        </row>
        <row r="20">
          <cell r="L20">
            <v>3</v>
          </cell>
          <cell r="R20">
            <v>3</v>
          </cell>
          <cell r="Y20">
            <v>3</v>
          </cell>
          <cell r="AF20">
            <v>2</v>
          </cell>
          <cell r="AG20">
            <v>11</v>
          </cell>
          <cell r="CR20">
            <v>59.281503436799994</v>
          </cell>
          <cell r="DL20">
            <v>59.281503436799994</v>
          </cell>
          <cell r="EF20">
            <v>59.281503436799994</v>
          </cell>
          <cell r="FO20">
            <v>39.521002291199991</v>
          </cell>
          <cell r="FT20">
            <v>217.36551260160002</v>
          </cell>
        </row>
        <row r="22">
          <cell r="L22">
            <v>3</v>
          </cell>
          <cell r="R22">
            <v>3</v>
          </cell>
          <cell r="Y22">
            <v>3</v>
          </cell>
          <cell r="AF22">
            <v>4</v>
          </cell>
          <cell r="AG22">
            <v>13</v>
          </cell>
          <cell r="CR22">
            <v>72.619841710079996</v>
          </cell>
          <cell r="DL22">
            <v>72.619841710079996</v>
          </cell>
          <cell r="EF22">
            <v>72.619841710079996</v>
          </cell>
          <cell r="FO22">
            <v>112.96419821568</v>
          </cell>
          <cell r="FT22">
            <v>330.82372334591992</v>
          </cell>
        </row>
        <row r="24">
          <cell r="L24">
            <v>3</v>
          </cell>
          <cell r="R24">
            <v>2</v>
          </cell>
          <cell r="Y24">
            <v>2</v>
          </cell>
          <cell r="AF24">
            <v>3</v>
          </cell>
          <cell r="AG24">
            <v>10</v>
          </cell>
          <cell r="CR24">
            <v>69.655766538239988</v>
          </cell>
          <cell r="DL24">
            <v>46.437177692159992</v>
          </cell>
          <cell r="EF24">
            <v>46.437177692159992</v>
          </cell>
          <cell r="FO24">
            <v>77.395296153599986</v>
          </cell>
          <cell r="FT24">
            <v>239.92541807615999</v>
          </cell>
        </row>
        <row r="26">
          <cell r="L26">
            <v>6</v>
          </cell>
          <cell r="R26">
            <v>5</v>
          </cell>
          <cell r="Y26">
            <v>5</v>
          </cell>
          <cell r="AF26">
            <v>5</v>
          </cell>
          <cell r="AG26">
            <v>21</v>
          </cell>
          <cell r="CR26">
            <v>118.56300687359999</v>
          </cell>
          <cell r="DL26">
            <v>98.802505727999986</v>
          </cell>
          <cell r="EF26">
            <v>98.802505727999986</v>
          </cell>
          <cell r="FO26">
            <v>111.97617315839999</v>
          </cell>
          <cell r="FT26">
            <v>428.14419148799993</v>
          </cell>
        </row>
        <row r="28">
          <cell r="L28">
            <v>6</v>
          </cell>
          <cell r="R28">
            <v>7</v>
          </cell>
          <cell r="Y28">
            <v>7</v>
          </cell>
          <cell r="AF28">
            <v>6</v>
          </cell>
          <cell r="AG28">
            <v>26</v>
          </cell>
          <cell r="CR28">
            <v>133.38338273279999</v>
          </cell>
          <cell r="DL28">
            <v>155.61394652159998</v>
          </cell>
          <cell r="EF28">
            <v>155.61394652159998</v>
          </cell>
          <cell r="FO28">
            <v>148.20375859200001</v>
          </cell>
          <cell r="FT28">
            <v>592.81503436800006</v>
          </cell>
        </row>
        <row r="30">
          <cell r="L30">
            <v>4</v>
          </cell>
          <cell r="R30">
            <v>5</v>
          </cell>
          <cell r="Y30">
            <v>4</v>
          </cell>
          <cell r="AF30">
            <v>4</v>
          </cell>
          <cell r="AG30">
            <v>17</v>
          </cell>
          <cell r="CR30">
            <v>144.25165836287999</v>
          </cell>
          <cell r="DL30">
            <v>180.31457295359999</v>
          </cell>
          <cell r="EF30">
            <v>144.25165836287999</v>
          </cell>
          <cell r="FO30">
            <v>156.27262989311998</v>
          </cell>
          <cell r="FT30">
            <v>625.09051957247993</v>
          </cell>
        </row>
        <row r="32">
          <cell r="L32">
            <v>3</v>
          </cell>
          <cell r="R32">
            <v>3</v>
          </cell>
          <cell r="Y32">
            <v>3</v>
          </cell>
          <cell r="AF32">
            <v>3</v>
          </cell>
          <cell r="AG32">
            <v>12</v>
          </cell>
          <cell r="CR32">
            <v>80.030029639680009</v>
          </cell>
          <cell r="DL32">
            <v>80.030029639680009</v>
          </cell>
          <cell r="EF32">
            <v>80.030029639680009</v>
          </cell>
          <cell r="FO32">
            <v>88.922255155200006</v>
          </cell>
          <cell r="FT32">
            <v>329.01234407423999</v>
          </cell>
        </row>
        <row r="35">
          <cell r="L35">
            <v>3</v>
          </cell>
          <cell r="R35">
            <v>3</v>
          </cell>
          <cell r="Y35">
            <v>3</v>
          </cell>
          <cell r="AF35">
            <v>3</v>
          </cell>
          <cell r="AG35">
            <v>12</v>
          </cell>
          <cell r="CR35">
            <v>65.950672573440002</v>
          </cell>
          <cell r="DL35">
            <v>65.950672573440002</v>
          </cell>
          <cell r="EF35">
            <v>65.950672573440002</v>
          </cell>
          <cell r="FO35">
            <v>73.278525081600009</v>
          </cell>
          <cell r="FT35">
            <v>271.13054280192</v>
          </cell>
        </row>
        <row r="37">
          <cell r="L37">
            <v>1</v>
          </cell>
          <cell r="R37">
            <v>0</v>
          </cell>
          <cell r="Y37">
            <v>1</v>
          </cell>
          <cell r="AF37">
            <v>1</v>
          </cell>
          <cell r="AG37">
            <v>3</v>
          </cell>
          <cell r="CR37">
            <v>23.218588846079996</v>
          </cell>
          <cell r="DL37">
            <v>0</v>
          </cell>
          <cell r="EF37">
            <v>23.218588846079996</v>
          </cell>
          <cell r="FO37">
            <v>23.218588846079996</v>
          </cell>
          <cell r="FT37">
            <v>69.655766538239988</v>
          </cell>
        </row>
        <row r="39">
          <cell r="L39">
            <v>2</v>
          </cell>
          <cell r="R39">
            <v>1</v>
          </cell>
          <cell r="Y39">
            <v>1</v>
          </cell>
          <cell r="AF39">
            <v>1</v>
          </cell>
          <cell r="AG39">
            <v>5</v>
          </cell>
          <cell r="CR39">
            <v>39.521002291199991</v>
          </cell>
          <cell r="DL39">
            <v>19.760501145599996</v>
          </cell>
          <cell r="EF39">
            <v>19.760501145599996</v>
          </cell>
          <cell r="FO39">
            <v>19.760501145599996</v>
          </cell>
          <cell r="FT39">
            <v>98.802505727999986</v>
          </cell>
        </row>
        <row r="41">
          <cell r="L41">
            <v>2</v>
          </cell>
          <cell r="R41">
            <v>1</v>
          </cell>
          <cell r="Y41">
            <v>2</v>
          </cell>
          <cell r="AF41">
            <v>1</v>
          </cell>
          <cell r="AG41">
            <v>6</v>
          </cell>
          <cell r="CR41">
            <v>72.125829181439997</v>
          </cell>
          <cell r="DL41">
            <v>36.062914590719998</v>
          </cell>
          <cell r="EF41">
            <v>72.125829181439997</v>
          </cell>
          <cell r="FO41">
            <v>36.062914590719998</v>
          </cell>
          <cell r="FT41">
            <v>216.37748754431999</v>
          </cell>
        </row>
        <row r="43">
          <cell r="L43">
            <v>2</v>
          </cell>
          <cell r="R43">
            <v>3</v>
          </cell>
          <cell r="Y43">
            <v>2</v>
          </cell>
          <cell r="AF43">
            <v>3</v>
          </cell>
          <cell r="AG43">
            <v>10</v>
          </cell>
          <cell r="CR43">
            <v>41.497052405760009</v>
          </cell>
          <cell r="DL43">
            <v>62.245578608640017</v>
          </cell>
          <cell r="EF43">
            <v>41.497052405760009</v>
          </cell>
          <cell r="FO43">
            <v>69.161754009600017</v>
          </cell>
          <cell r="FT43">
            <v>214.40143742976005</v>
          </cell>
        </row>
        <row r="45">
          <cell r="L45">
            <v>0</v>
          </cell>
          <cell r="R45">
            <v>2</v>
          </cell>
          <cell r="Y45">
            <v>3</v>
          </cell>
          <cell r="AF45">
            <v>2</v>
          </cell>
          <cell r="AG45">
            <v>7</v>
          </cell>
          <cell r="CR45">
            <v>0</v>
          </cell>
          <cell r="DL45">
            <v>33.345845683199997</v>
          </cell>
          <cell r="EF45">
            <v>50.018768524799995</v>
          </cell>
          <cell r="FO45">
            <v>38.903486630399996</v>
          </cell>
          <cell r="FT45">
            <v>122.2681008384</v>
          </cell>
        </row>
        <row r="47">
          <cell r="L47">
            <v>2</v>
          </cell>
          <cell r="R47">
            <v>3</v>
          </cell>
          <cell r="Y47">
            <v>2</v>
          </cell>
          <cell r="AF47">
            <v>2</v>
          </cell>
          <cell r="AG47">
            <v>9</v>
          </cell>
          <cell r="CR47">
            <v>54.341378150400004</v>
          </cell>
          <cell r="DL47">
            <v>81.512067225600006</v>
          </cell>
          <cell r="EF47">
            <v>54.341378150400004</v>
          </cell>
          <cell r="FO47">
            <v>63.398274508799993</v>
          </cell>
          <cell r="FT47">
            <v>253.59309803519997</v>
          </cell>
        </row>
        <row r="50">
          <cell r="L50">
            <v>0</v>
          </cell>
          <cell r="R50">
            <v>0</v>
          </cell>
          <cell r="Y50">
            <v>0</v>
          </cell>
          <cell r="AF50">
            <v>2</v>
          </cell>
          <cell r="AG50">
            <v>2</v>
          </cell>
          <cell r="CR50">
            <v>0</v>
          </cell>
          <cell r="DL50">
            <v>0</v>
          </cell>
          <cell r="EF50">
            <v>0</v>
          </cell>
          <cell r="FO50">
            <v>56.48209910784</v>
          </cell>
          <cell r="FT50">
            <v>56.48209910784</v>
          </cell>
        </row>
        <row r="52">
          <cell r="L52">
            <v>1</v>
          </cell>
          <cell r="R52">
            <v>1</v>
          </cell>
          <cell r="Y52">
            <v>1</v>
          </cell>
          <cell r="AF52">
            <v>1</v>
          </cell>
          <cell r="AG52">
            <v>4</v>
          </cell>
          <cell r="CR52">
            <v>22.477570053119997</v>
          </cell>
          <cell r="DL52">
            <v>22.477570053119997</v>
          </cell>
          <cell r="EF52">
            <v>22.477570053119997</v>
          </cell>
          <cell r="FO52">
            <v>22.477570053119997</v>
          </cell>
          <cell r="FT52">
            <v>89.910280212479989</v>
          </cell>
        </row>
        <row r="54">
          <cell r="L54">
            <v>12</v>
          </cell>
          <cell r="R54">
            <v>12</v>
          </cell>
          <cell r="Y54">
            <v>12</v>
          </cell>
          <cell r="AF54">
            <v>12</v>
          </cell>
          <cell r="AG54">
            <v>48</v>
          </cell>
          <cell r="CR54">
            <v>154.13190893568</v>
          </cell>
          <cell r="DL54">
            <v>154.13190893568</v>
          </cell>
          <cell r="EF54">
            <v>154.13190893568</v>
          </cell>
          <cell r="FO54">
            <v>171.2576765952</v>
          </cell>
          <cell r="FT54">
            <v>633.65340340223997</v>
          </cell>
        </row>
        <row r="56">
          <cell r="L56">
            <v>3</v>
          </cell>
          <cell r="R56">
            <v>3</v>
          </cell>
          <cell r="Y56">
            <v>3</v>
          </cell>
          <cell r="AF56">
            <v>3</v>
          </cell>
          <cell r="AG56">
            <v>12</v>
          </cell>
          <cell r="CR56">
            <v>72.619841710079996</v>
          </cell>
          <cell r="DL56">
            <v>72.619841710079996</v>
          </cell>
          <cell r="EF56">
            <v>72.619841710079996</v>
          </cell>
          <cell r="FO56">
            <v>80.688713011199994</v>
          </cell>
          <cell r="FT56">
            <v>298.54823814143998</v>
          </cell>
        </row>
        <row r="58">
          <cell r="L58">
            <v>5</v>
          </cell>
          <cell r="R58">
            <v>5</v>
          </cell>
          <cell r="Y58">
            <v>4</v>
          </cell>
          <cell r="AF58">
            <v>5</v>
          </cell>
          <cell r="AG58">
            <v>19</v>
          </cell>
          <cell r="CR58">
            <v>197.60501145599997</v>
          </cell>
          <cell r="DL58">
            <v>197.60501145599997</v>
          </cell>
          <cell r="EF58">
            <v>158.08400916479997</v>
          </cell>
          <cell r="FO58">
            <v>210.7786788864</v>
          </cell>
          <cell r="FT58">
            <v>764.07271096319982</v>
          </cell>
        </row>
        <row r="60">
          <cell r="L60">
            <v>2</v>
          </cell>
          <cell r="R60">
            <v>2</v>
          </cell>
          <cell r="Y60">
            <v>2</v>
          </cell>
          <cell r="AF60">
            <v>3</v>
          </cell>
          <cell r="AG60">
            <v>9</v>
          </cell>
          <cell r="CR60">
            <v>29.245541695488001</v>
          </cell>
          <cell r="DL60">
            <v>29.245541695488001</v>
          </cell>
          <cell r="EF60">
            <v>29.245541695488001</v>
          </cell>
          <cell r="FO60">
            <v>48.742569492480001</v>
          </cell>
          <cell r="FT60">
            <v>136.479194578944</v>
          </cell>
        </row>
        <row r="62">
          <cell r="L62">
            <v>6</v>
          </cell>
          <cell r="R62">
            <v>6</v>
          </cell>
          <cell r="Y62">
            <v>5</v>
          </cell>
          <cell r="AF62">
            <v>6</v>
          </cell>
          <cell r="AG62">
            <v>23</v>
          </cell>
          <cell r="CR62">
            <v>131.90134514688</v>
          </cell>
          <cell r="DL62">
            <v>131.90134514688</v>
          </cell>
          <cell r="EF62">
            <v>109.9177876224</v>
          </cell>
          <cell r="FO62">
            <v>146.55705016320002</v>
          </cell>
          <cell r="FT62">
            <v>520.27752807936008</v>
          </cell>
        </row>
        <row r="64">
          <cell r="L64">
            <v>3</v>
          </cell>
          <cell r="R64">
            <v>3</v>
          </cell>
          <cell r="Y64">
            <v>3</v>
          </cell>
          <cell r="AF64">
            <v>3</v>
          </cell>
          <cell r="AG64">
            <v>12</v>
          </cell>
          <cell r="CR64">
            <v>66.691691366399994</v>
          </cell>
          <cell r="DL64">
            <v>66.691691366399994</v>
          </cell>
          <cell r="EF64">
            <v>66.691691366399994</v>
          </cell>
          <cell r="FO64">
            <v>74.101879296000007</v>
          </cell>
          <cell r="FT64">
            <v>274.17695339519997</v>
          </cell>
        </row>
        <row r="69">
          <cell r="L69">
            <v>46</v>
          </cell>
          <cell r="R69">
            <v>72</v>
          </cell>
          <cell r="Y69">
            <v>86</v>
          </cell>
          <cell r="AF69">
            <v>74</v>
          </cell>
          <cell r="AG69">
            <v>278</v>
          </cell>
          <cell r="CR69">
            <v>693.54122488252449</v>
          </cell>
          <cell r="DL69">
            <v>1050.8357862214048</v>
          </cell>
          <cell r="EF69">
            <v>1284.7013172795812</v>
          </cell>
          <cell r="FO69">
            <v>1122.9971843049068</v>
          </cell>
          <cell r="FT69">
            <v>4152.0755126884169</v>
          </cell>
        </row>
        <row r="76">
          <cell r="L76">
            <v>0</v>
          </cell>
          <cell r="R76">
            <v>0</v>
          </cell>
          <cell r="Y76">
            <v>0</v>
          </cell>
          <cell r="AF76">
            <v>0</v>
          </cell>
          <cell r="AG76">
            <v>0</v>
          </cell>
          <cell r="CR76">
            <v>0</v>
          </cell>
          <cell r="DL76">
            <v>0</v>
          </cell>
          <cell r="EF76">
            <v>0</v>
          </cell>
          <cell r="FO76">
            <v>0</v>
          </cell>
          <cell r="FT76">
            <v>0</v>
          </cell>
        </row>
        <row r="78">
          <cell r="L78">
            <v>0</v>
          </cell>
          <cell r="R78">
            <v>0</v>
          </cell>
          <cell r="Y78">
            <v>0</v>
          </cell>
          <cell r="AF78">
            <v>0</v>
          </cell>
          <cell r="AG78">
            <v>0</v>
          </cell>
          <cell r="CR78">
            <v>0</v>
          </cell>
          <cell r="DL78">
            <v>0</v>
          </cell>
          <cell r="EF78">
            <v>0</v>
          </cell>
          <cell r="FO78">
            <v>0</v>
          </cell>
          <cell r="FT78">
            <v>0</v>
          </cell>
        </row>
        <row r="80">
          <cell r="L80">
            <v>0</v>
          </cell>
          <cell r="R80">
            <v>0</v>
          </cell>
          <cell r="Y80">
            <v>0</v>
          </cell>
          <cell r="AF80">
            <v>0</v>
          </cell>
          <cell r="AG80">
            <v>0</v>
          </cell>
          <cell r="CR80">
            <v>0</v>
          </cell>
          <cell r="DL80">
            <v>0</v>
          </cell>
          <cell r="EF80">
            <v>0</v>
          </cell>
          <cell r="FO80">
            <v>0</v>
          </cell>
          <cell r="FT80">
            <v>0</v>
          </cell>
        </row>
        <row r="82">
          <cell r="L82">
            <v>0</v>
          </cell>
          <cell r="R82">
            <v>0</v>
          </cell>
          <cell r="Y82">
            <v>0</v>
          </cell>
          <cell r="AF82">
            <v>0</v>
          </cell>
          <cell r="AG82">
            <v>0</v>
          </cell>
          <cell r="CR82">
            <v>0</v>
          </cell>
          <cell r="DL82">
            <v>0</v>
          </cell>
          <cell r="EF82">
            <v>0</v>
          </cell>
          <cell r="FO82">
            <v>0</v>
          </cell>
          <cell r="FT82">
            <v>0</v>
          </cell>
        </row>
        <row r="84">
          <cell r="L84">
            <v>0</v>
          </cell>
          <cell r="R84">
            <v>0</v>
          </cell>
          <cell r="Y84">
            <v>0</v>
          </cell>
          <cell r="AF84">
            <v>0</v>
          </cell>
          <cell r="AG84">
            <v>0</v>
          </cell>
          <cell r="CR84">
            <v>0</v>
          </cell>
          <cell r="DL84">
            <v>0</v>
          </cell>
          <cell r="EF84">
            <v>0</v>
          </cell>
          <cell r="FO84">
            <v>0</v>
          </cell>
          <cell r="FT84">
            <v>0</v>
          </cell>
        </row>
        <row r="86">
          <cell r="L86">
            <v>0</v>
          </cell>
          <cell r="R86">
            <v>0</v>
          </cell>
          <cell r="Y86">
            <v>0</v>
          </cell>
          <cell r="AF86">
            <v>0</v>
          </cell>
          <cell r="AG86">
            <v>0</v>
          </cell>
          <cell r="CR86">
            <v>0</v>
          </cell>
          <cell r="DL86">
            <v>0</v>
          </cell>
          <cell r="EF86">
            <v>0</v>
          </cell>
          <cell r="FO86">
            <v>0</v>
          </cell>
          <cell r="FT86">
            <v>0</v>
          </cell>
        </row>
        <row r="88">
          <cell r="L88">
            <v>0</v>
          </cell>
          <cell r="R88">
            <v>0</v>
          </cell>
          <cell r="Y88">
            <v>0</v>
          </cell>
          <cell r="AF88">
            <v>0</v>
          </cell>
          <cell r="AG88">
            <v>0</v>
          </cell>
          <cell r="CR88">
            <v>0</v>
          </cell>
          <cell r="DL88">
            <v>0</v>
          </cell>
          <cell r="EF88">
            <v>0</v>
          </cell>
          <cell r="FO88">
            <v>0</v>
          </cell>
          <cell r="FT88">
            <v>0</v>
          </cell>
        </row>
        <row r="90">
          <cell r="L90">
            <v>0</v>
          </cell>
          <cell r="R90">
            <v>0</v>
          </cell>
          <cell r="Y90">
            <v>0</v>
          </cell>
          <cell r="AF90">
            <v>0</v>
          </cell>
          <cell r="AG90">
            <v>0</v>
          </cell>
          <cell r="CR90">
            <v>0</v>
          </cell>
          <cell r="DL90">
            <v>0</v>
          </cell>
          <cell r="EF90">
            <v>0</v>
          </cell>
          <cell r="FO90">
            <v>0</v>
          </cell>
          <cell r="FT90">
            <v>0</v>
          </cell>
        </row>
        <row r="92">
          <cell r="L92">
            <v>0</v>
          </cell>
          <cell r="R92">
            <v>0</v>
          </cell>
          <cell r="Y92">
            <v>0</v>
          </cell>
          <cell r="AF92">
            <v>0</v>
          </cell>
          <cell r="AG92">
            <v>0</v>
          </cell>
          <cell r="CR92">
            <v>0</v>
          </cell>
          <cell r="DL92">
            <v>0</v>
          </cell>
          <cell r="EF92">
            <v>0</v>
          </cell>
          <cell r="FO92">
            <v>0</v>
          </cell>
          <cell r="FT92">
            <v>0</v>
          </cell>
        </row>
        <row r="95">
          <cell r="L95">
            <v>14</v>
          </cell>
          <cell r="R95">
            <v>16</v>
          </cell>
          <cell r="Y95">
            <v>14</v>
          </cell>
          <cell r="AF95">
            <v>26</v>
          </cell>
          <cell r="AG95">
            <v>70</v>
          </cell>
          <cell r="CR95">
            <v>197.0533641323521</v>
          </cell>
          <cell r="DL95">
            <v>225.20384472268813</v>
          </cell>
          <cell r="EF95">
            <v>197.0533641323521</v>
          </cell>
          <cell r="FO95">
            <v>423.05997921408027</v>
          </cell>
          <cell r="FT95">
            <v>1042.3705522014725</v>
          </cell>
        </row>
        <row r="97">
          <cell r="L97">
            <v>0</v>
          </cell>
          <cell r="R97">
            <v>0</v>
          </cell>
          <cell r="Y97">
            <v>2</v>
          </cell>
          <cell r="AF97">
            <v>0</v>
          </cell>
          <cell r="AG97">
            <v>2</v>
          </cell>
          <cell r="CR97">
            <v>0</v>
          </cell>
          <cell r="DL97">
            <v>0</v>
          </cell>
          <cell r="EF97">
            <v>43.308431677440026</v>
          </cell>
          <cell r="FO97">
            <v>0</v>
          </cell>
          <cell r="FT97">
            <v>43.308431677440026</v>
          </cell>
        </row>
        <row r="99">
          <cell r="L99">
            <v>2</v>
          </cell>
          <cell r="R99">
            <v>1</v>
          </cell>
          <cell r="Y99">
            <v>1</v>
          </cell>
          <cell r="AF99">
            <v>0</v>
          </cell>
          <cell r="AG99">
            <v>4</v>
          </cell>
          <cell r="CR99">
            <v>32.048239441305611</v>
          </cell>
          <cell r="DL99">
            <v>16.024119720652806</v>
          </cell>
          <cell r="EF99">
            <v>16.024119720652806</v>
          </cell>
          <cell r="FO99">
            <v>0</v>
          </cell>
          <cell r="FT99">
            <v>64.096478882611223</v>
          </cell>
        </row>
        <row r="101">
          <cell r="L101">
            <v>1</v>
          </cell>
          <cell r="R101">
            <v>0</v>
          </cell>
          <cell r="Y101">
            <v>1</v>
          </cell>
          <cell r="AF101">
            <v>1</v>
          </cell>
          <cell r="AG101">
            <v>3</v>
          </cell>
          <cell r="CR101">
            <v>24.090315120576015</v>
          </cell>
          <cell r="DL101">
            <v>0</v>
          </cell>
          <cell r="EF101">
            <v>24.090315120576015</v>
          </cell>
          <cell r="FO101">
            <v>24.090315120576015</v>
          </cell>
          <cell r="FT101">
            <v>72.270945361728053</v>
          </cell>
        </row>
        <row r="103">
          <cell r="L103">
            <v>16</v>
          </cell>
          <cell r="R103">
            <v>12</v>
          </cell>
          <cell r="Y103">
            <v>12</v>
          </cell>
          <cell r="AF103">
            <v>29</v>
          </cell>
          <cell r="AG103">
            <v>69</v>
          </cell>
          <cell r="CR103">
            <v>389.77588509696022</v>
          </cell>
          <cell r="DL103">
            <v>292.33191382272014</v>
          </cell>
          <cell r="EF103">
            <v>292.33191382272014</v>
          </cell>
          <cell r="FO103">
            <v>832.25673184320044</v>
          </cell>
          <cell r="FT103">
            <v>1806.6964445856011</v>
          </cell>
        </row>
        <row r="105">
          <cell r="L105">
            <v>1</v>
          </cell>
          <cell r="R105">
            <v>1</v>
          </cell>
          <cell r="Y105">
            <v>6</v>
          </cell>
          <cell r="AF105">
            <v>1</v>
          </cell>
          <cell r="AG105">
            <v>9</v>
          </cell>
          <cell r="CR105">
            <v>26.526414402432014</v>
          </cell>
          <cell r="DL105">
            <v>26.526414402432014</v>
          </cell>
          <cell r="EF105">
            <v>159.15848641459206</v>
          </cell>
          <cell r="FO105">
            <v>26.526414402432014</v>
          </cell>
          <cell r="FT105">
            <v>238.73772962188812</v>
          </cell>
        </row>
        <row r="107">
          <cell r="L107">
            <v>0</v>
          </cell>
          <cell r="R107">
            <v>0</v>
          </cell>
          <cell r="Y107">
            <v>0</v>
          </cell>
          <cell r="AF107">
            <v>0</v>
          </cell>
          <cell r="AG107">
            <v>0</v>
          </cell>
          <cell r="CR107">
            <v>0</v>
          </cell>
          <cell r="DL107">
            <v>0</v>
          </cell>
          <cell r="EF107">
            <v>0</v>
          </cell>
          <cell r="FO107">
            <v>0</v>
          </cell>
          <cell r="FT107">
            <v>0</v>
          </cell>
        </row>
        <row r="109">
          <cell r="L109">
            <v>6</v>
          </cell>
          <cell r="R109">
            <v>6</v>
          </cell>
          <cell r="Y109">
            <v>4</v>
          </cell>
          <cell r="AF109">
            <v>3</v>
          </cell>
          <cell r="AG109">
            <v>19</v>
          </cell>
          <cell r="CR109">
            <v>159.15848641459206</v>
          </cell>
          <cell r="DL109">
            <v>159.15848641459206</v>
          </cell>
          <cell r="EF109">
            <v>106.10565760972806</v>
          </cell>
          <cell r="FO109">
            <v>79.579243207296031</v>
          </cell>
          <cell r="FT109">
            <v>504.00187364620825</v>
          </cell>
        </row>
        <row r="113">
          <cell r="L113">
            <v>11</v>
          </cell>
          <cell r="R113">
            <v>15</v>
          </cell>
          <cell r="Y113">
            <v>11</v>
          </cell>
          <cell r="AF113">
            <v>7</v>
          </cell>
          <cell r="AG113">
            <v>44</v>
          </cell>
          <cell r="CR113">
            <v>264.99346632633615</v>
          </cell>
          <cell r="DL113">
            <v>361.35472680864024</v>
          </cell>
          <cell r="EF113">
            <v>264.99346632633615</v>
          </cell>
          <cell r="FO113">
            <v>195.28726934246413</v>
          </cell>
          <cell r="FT113">
            <v>1086.6289288037765</v>
          </cell>
        </row>
        <row r="115">
          <cell r="L115">
            <v>1</v>
          </cell>
          <cell r="R115">
            <v>2</v>
          </cell>
          <cell r="Y115">
            <v>6</v>
          </cell>
          <cell r="AF115">
            <v>4</v>
          </cell>
          <cell r="AG115">
            <v>13</v>
          </cell>
          <cell r="CR115">
            <v>24.631670516544013</v>
          </cell>
          <cell r="DL115">
            <v>49.263341033088025</v>
          </cell>
          <cell r="EF115">
            <v>147.79002309926409</v>
          </cell>
          <cell r="FO115">
            <v>107.61136662931206</v>
          </cell>
          <cell r="FT115">
            <v>329.29640127820818</v>
          </cell>
        </row>
        <row r="117">
          <cell r="L117">
            <v>17</v>
          </cell>
          <cell r="R117">
            <v>6</v>
          </cell>
          <cell r="Y117">
            <v>24</v>
          </cell>
          <cell r="AF117">
            <v>20</v>
          </cell>
          <cell r="AG117">
            <v>67</v>
          </cell>
          <cell r="CR117">
            <v>191.42326801428493</v>
          </cell>
          <cell r="DL117">
            <v>67.561153416806434</v>
          </cell>
          <cell r="EF117">
            <v>270.24461366722574</v>
          </cell>
          <cell r="FO117">
            <v>390.83554197089302</v>
          </cell>
          <cell r="FT117">
            <v>920.06457706921015</v>
          </cell>
        </row>
        <row r="120">
          <cell r="L120">
            <v>32</v>
          </cell>
          <cell r="R120">
            <v>29</v>
          </cell>
          <cell r="Y120">
            <v>35</v>
          </cell>
          <cell r="AF120">
            <v>16</v>
          </cell>
          <cell r="AG120">
            <v>112</v>
          </cell>
          <cell r="CR120">
            <v>692.93490683904042</v>
          </cell>
          <cell r="DL120">
            <v>627.97225932288029</v>
          </cell>
          <cell r="EF120">
            <v>757.89755435520044</v>
          </cell>
          <cell r="FO120">
            <v>890.1694088985605</v>
          </cell>
          <cell r="FT120">
            <v>2968.9741294156815</v>
          </cell>
        </row>
        <row r="123">
          <cell r="L123">
            <v>18</v>
          </cell>
          <cell r="R123">
            <v>27</v>
          </cell>
          <cell r="Y123">
            <v>15</v>
          </cell>
          <cell r="AF123">
            <v>18</v>
          </cell>
          <cell r="AG123">
            <v>78</v>
          </cell>
          <cell r="CR123">
            <v>389.77588509696022</v>
          </cell>
          <cell r="DL123">
            <v>606.31804348416028</v>
          </cell>
          <cell r="EF123">
            <v>324.81323758080021</v>
          </cell>
          <cell r="FO123">
            <v>532.2984996096003</v>
          </cell>
          <cell r="FT123">
            <v>1853.2056657715209</v>
          </cell>
        </row>
        <row r="126">
          <cell r="L126">
            <v>0</v>
          </cell>
          <cell r="R126">
            <v>0</v>
          </cell>
          <cell r="Y126">
            <v>0</v>
          </cell>
          <cell r="AF126">
            <v>2</v>
          </cell>
          <cell r="AG126">
            <v>2</v>
          </cell>
          <cell r="CR126">
            <v>0</v>
          </cell>
          <cell r="DL126">
            <v>0</v>
          </cell>
          <cell r="EF126">
            <v>0</v>
          </cell>
          <cell r="FO126">
            <v>32.048239441305611</v>
          </cell>
          <cell r="FT126">
            <v>32.048239441305611</v>
          </cell>
        </row>
        <row r="128">
          <cell r="L128">
            <v>22</v>
          </cell>
          <cell r="R128">
            <v>22</v>
          </cell>
          <cell r="Y128">
            <v>31</v>
          </cell>
          <cell r="AF128">
            <v>18</v>
          </cell>
          <cell r="AG128">
            <v>93</v>
          </cell>
          <cell r="CR128">
            <v>535.94184200832035</v>
          </cell>
          <cell r="DL128">
            <v>535.94184200832035</v>
          </cell>
          <cell r="EF128">
            <v>755.19077737536054</v>
          </cell>
          <cell r="FO128">
            <v>483.42213505728029</v>
          </cell>
          <cell r="FT128">
            <v>2310.4965964492817</v>
          </cell>
        </row>
        <row r="130">
          <cell r="L130">
            <v>2</v>
          </cell>
          <cell r="R130">
            <v>4</v>
          </cell>
          <cell r="Y130">
            <v>6</v>
          </cell>
          <cell r="AF130">
            <v>3</v>
          </cell>
          <cell r="AG130">
            <v>15</v>
          </cell>
          <cell r="CR130">
            <v>79.037887811328034</v>
          </cell>
          <cell r="DL130">
            <v>158.07577562265607</v>
          </cell>
          <cell r="EF130">
            <v>237.11366343398413</v>
          </cell>
          <cell r="FO130">
            <v>133.13225969740807</v>
          </cell>
          <cell r="FT130">
            <v>607.35958656537628</v>
          </cell>
        </row>
        <row r="132">
          <cell r="L132">
            <v>10</v>
          </cell>
          <cell r="R132">
            <v>11</v>
          </cell>
          <cell r="Y132">
            <v>17</v>
          </cell>
          <cell r="AF132">
            <v>13</v>
          </cell>
          <cell r="AG132">
            <v>51</v>
          </cell>
          <cell r="CR132">
            <v>292.33191382272014</v>
          </cell>
          <cell r="DL132">
            <v>321.56510520499216</v>
          </cell>
          <cell r="EF132">
            <v>496.96425349862426</v>
          </cell>
          <cell r="FO132">
            <v>466.28607547008033</v>
          </cell>
          <cell r="FT132">
            <v>1577.147347996417</v>
          </cell>
        </row>
        <row r="135">
          <cell r="L135">
            <v>7</v>
          </cell>
          <cell r="R135">
            <v>7</v>
          </cell>
          <cell r="Y135">
            <v>15</v>
          </cell>
          <cell r="AF135">
            <v>10</v>
          </cell>
          <cell r="AG135">
            <v>39</v>
          </cell>
          <cell r="CR135">
            <v>151.5795108710401</v>
          </cell>
          <cell r="DL135">
            <v>151.5795108710401</v>
          </cell>
          <cell r="EF135">
            <v>324.81323758080021</v>
          </cell>
          <cell r="FO135">
            <v>248.48830190592014</v>
          </cell>
          <cell r="FT135">
            <v>876.46056122880054</v>
          </cell>
        </row>
        <row r="137">
          <cell r="L137">
            <v>8</v>
          </cell>
          <cell r="R137">
            <v>9</v>
          </cell>
          <cell r="Y137">
            <v>10</v>
          </cell>
          <cell r="AF137">
            <v>21</v>
          </cell>
          <cell r="AG137">
            <v>48</v>
          </cell>
          <cell r="CR137">
            <v>212.21131521945611</v>
          </cell>
          <cell r="DL137">
            <v>238.73772962188809</v>
          </cell>
          <cell r="EF137">
            <v>265.2641440243201</v>
          </cell>
          <cell r="FO137">
            <v>635.32275407193629</v>
          </cell>
          <cell r="FT137">
            <v>1351.5359429376008</v>
          </cell>
        </row>
        <row r="139">
          <cell r="L139">
            <v>11</v>
          </cell>
          <cell r="R139">
            <v>14</v>
          </cell>
          <cell r="Y139">
            <v>19</v>
          </cell>
          <cell r="AF139">
            <v>15</v>
          </cell>
          <cell r="AG139">
            <v>59</v>
          </cell>
          <cell r="CR139">
            <v>279.88073971545612</v>
          </cell>
          <cell r="DL139">
            <v>356.21185054694422</v>
          </cell>
          <cell r="EF139">
            <v>483.43036859942424</v>
          </cell>
          <cell r="FO139">
            <v>437.96063210918425</v>
          </cell>
          <cell r="FT139">
            <v>1557.4835909710089</v>
          </cell>
        </row>
        <row r="142">
          <cell r="L142">
            <v>26</v>
          </cell>
          <cell r="R142">
            <v>35</v>
          </cell>
          <cell r="Y142">
            <v>34</v>
          </cell>
          <cell r="AF142">
            <v>45</v>
          </cell>
          <cell r="AG142">
            <v>140</v>
          </cell>
          <cell r="CR142">
            <v>543.22874566139012</v>
          </cell>
          <cell r="DL142">
            <v>731.2694653134098</v>
          </cell>
          <cell r="EF142">
            <v>710.37605201874101</v>
          </cell>
          <cell r="FO142">
            <v>1071.0523521067739</v>
          </cell>
          <cell r="FT142">
            <v>3055.9266151003148</v>
          </cell>
        </row>
        <row r="147">
          <cell r="L147">
            <v>15</v>
          </cell>
          <cell r="R147">
            <v>15</v>
          </cell>
          <cell r="Y147">
            <v>15</v>
          </cell>
          <cell r="AF147">
            <v>15</v>
          </cell>
          <cell r="AG147">
            <v>60</v>
          </cell>
          <cell r="CR147">
            <v>257.25208416399369</v>
          </cell>
          <cell r="DL147">
            <v>257.25208416399369</v>
          </cell>
          <cell r="EF147">
            <v>257.25208416399369</v>
          </cell>
          <cell r="FO147">
            <v>285.83564907110406</v>
          </cell>
          <cell r="FT147">
            <v>1057.5919015630848</v>
          </cell>
        </row>
        <row r="150">
          <cell r="L150">
            <v>9</v>
          </cell>
          <cell r="R150">
            <v>9</v>
          </cell>
          <cell r="Y150">
            <v>9</v>
          </cell>
          <cell r="AF150">
            <v>9</v>
          </cell>
          <cell r="AG150">
            <v>36</v>
          </cell>
          <cell r="CR150">
            <v>216.81283608518402</v>
          </cell>
          <cell r="DL150">
            <v>216.81283608518402</v>
          </cell>
          <cell r="EF150">
            <v>216.81283608518402</v>
          </cell>
          <cell r="FO150">
            <v>240.90315120576003</v>
          </cell>
          <cell r="FT150">
            <v>891.34165946131202</v>
          </cell>
        </row>
        <row r="152">
          <cell r="L152">
            <v>1</v>
          </cell>
          <cell r="R152">
            <v>1</v>
          </cell>
          <cell r="Y152">
            <v>1</v>
          </cell>
          <cell r="AF152">
            <v>1</v>
          </cell>
          <cell r="AG152">
            <v>4</v>
          </cell>
          <cell r="CR152">
            <v>24.631670516544006</v>
          </cell>
          <cell r="DL152">
            <v>24.631670516544006</v>
          </cell>
          <cell r="EF152">
            <v>24.631670516544006</v>
          </cell>
          <cell r="FO152">
            <v>24.631670516544006</v>
          </cell>
          <cell r="FT152">
            <v>98.526682066176022</v>
          </cell>
        </row>
        <row r="154">
          <cell r="L154">
            <v>8</v>
          </cell>
          <cell r="R154">
            <v>6</v>
          </cell>
          <cell r="Y154">
            <v>6</v>
          </cell>
          <cell r="AF154">
            <v>8</v>
          </cell>
          <cell r="AG154">
            <v>28</v>
          </cell>
          <cell r="CR154">
            <v>173.23372670976005</v>
          </cell>
          <cell r="DL154">
            <v>129.92529503232004</v>
          </cell>
          <cell r="EF154">
            <v>129.92529503232004</v>
          </cell>
          <cell r="FO154">
            <v>194.88794254848003</v>
          </cell>
          <cell r="FT154">
            <v>627.97225932288006</v>
          </cell>
        </row>
        <row r="156">
          <cell r="L156">
            <v>2</v>
          </cell>
          <cell r="R156">
            <v>1</v>
          </cell>
          <cell r="Y156">
            <v>1</v>
          </cell>
          <cell r="AF156">
            <v>1</v>
          </cell>
          <cell r="AG156">
            <v>5</v>
          </cell>
          <cell r="CR156">
            <v>43.308431677440005</v>
          </cell>
          <cell r="DL156">
            <v>21.654215838720003</v>
          </cell>
          <cell r="EF156">
            <v>21.654215838720003</v>
          </cell>
          <cell r="FO156">
            <v>21.654215838720003</v>
          </cell>
          <cell r="FT156">
            <v>108.27107919360002</v>
          </cell>
        </row>
        <row r="158">
          <cell r="L158">
            <v>5</v>
          </cell>
          <cell r="R158">
            <v>5</v>
          </cell>
          <cell r="Y158">
            <v>3</v>
          </cell>
          <cell r="AF158">
            <v>15</v>
          </cell>
          <cell r="AG158">
            <v>28</v>
          </cell>
          <cell r="CR158">
            <v>121.80496409280003</v>
          </cell>
          <cell r="DL158">
            <v>121.80496409280003</v>
          </cell>
          <cell r="EF158">
            <v>73.082978455680006</v>
          </cell>
          <cell r="FO158">
            <v>406.01654697600009</v>
          </cell>
          <cell r="FT158">
            <v>722.70945361728013</v>
          </cell>
        </row>
        <row r="160">
          <cell r="L160">
            <v>1</v>
          </cell>
          <cell r="R160">
            <v>0</v>
          </cell>
          <cell r="Y160">
            <v>1</v>
          </cell>
          <cell r="AF160">
            <v>1</v>
          </cell>
          <cell r="AG160">
            <v>3</v>
          </cell>
          <cell r="CR160">
            <v>39.518943905664003</v>
          </cell>
          <cell r="DL160">
            <v>0</v>
          </cell>
          <cell r="EF160">
            <v>39.518943905664003</v>
          </cell>
          <cell r="FO160">
            <v>52.691925207552011</v>
          </cell>
          <cell r="FT160">
            <v>131.72981301888001</v>
          </cell>
        </row>
        <row r="162">
          <cell r="L162">
            <v>2</v>
          </cell>
          <cell r="R162">
            <v>2</v>
          </cell>
          <cell r="Y162">
            <v>2</v>
          </cell>
          <cell r="AF162">
            <v>2</v>
          </cell>
          <cell r="AG162">
            <v>8</v>
          </cell>
          <cell r="CR162">
            <v>58.466382764544008</v>
          </cell>
          <cell r="DL162">
            <v>58.466382764544008</v>
          </cell>
          <cell r="EF162">
            <v>58.466382764544008</v>
          </cell>
          <cell r="FO162">
            <v>68.210779891968016</v>
          </cell>
          <cell r="FT162">
            <v>243.60992818560004</v>
          </cell>
        </row>
        <row r="165">
          <cell r="L165">
            <v>10</v>
          </cell>
          <cell r="R165">
            <v>10</v>
          </cell>
          <cell r="Y165">
            <v>10</v>
          </cell>
          <cell r="AF165">
            <v>10</v>
          </cell>
          <cell r="AG165">
            <v>40</v>
          </cell>
          <cell r="CR165">
            <v>213.97072025635202</v>
          </cell>
          <cell r="DL165">
            <v>213.97072025635202</v>
          </cell>
          <cell r="EF165">
            <v>213.97072025635202</v>
          </cell>
          <cell r="FO165">
            <v>235.21891954809604</v>
          </cell>
          <cell r="FT165">
            <v>877.13108031715228</v>
          </cell>
        </row>
        <row r="170">
          <cell r="L170">
            <v>5</v>
          </cell>
          <cell r="R170">
            <v>4</v>
          </cell>
          <cell r="Y170">
            <v>5</v>
          </cell>
          <cell r="AF170">
            <v>5</v>
          </cell>
          <cell r="AG170">
            <v>19</v>
          </cell>
          <cell r="CR170">
            <v>85.750694721331229</v>
          </cell>
          <cell r="DL170">
            <v>68.600555777064983</v>
          </cell>
          <cell r="EF170">
            <v>85.750694721331229</v>
          </cell>
          <cell r="FO170">
            <v>97.184120684175383</v>
          </cell>
          <cell r="FT170">
            <v>337.2860659039028</v>
          </cell>
        </row>
        <row r="173">
          <cell r="L173">
            <v>10</v>
          </cell>
          <cell r="R173">
            <v>10</v>
          </cell>
          <cell r="Y173">
            <v>10</v>
          </cell>
          <cell r="AF173">
            <v>10</v>
          </cell>
          <cell r="AG173">
            <v>40</v>
          </cell>
          <cell r="CR173">
            <v>240.90315120576003</v>
          </cell>
          <cell r="DL173">
            <v>240.90315120576003</v>
          </cell>
          <cell r="EF173">
            <v>240.90315120576003</v>
          </cell>
          <cell r="FO173">
            <v>273.02357136652802</v>
          </cell>
          <cell r="FT173">
            <v>995.73302498380804</v>
          </cell>
        </row>
        <row r="175">
          <cell r="L175">
            <v>4</v>
          </cell>
          <cell r="R175">
            <v>4</v>
          </cell>
          <cell r="Y175">
            <v>5</v>
          </cell>
          <cell r="AF175">
            <v>3</v>
          </cell>
          <cell r="AG175">
            <v>16</v>
          </cell>
          <cell r="CR175">
            <v>98.526682066176022</v>
          </cell>
          <cell r="DL175">
            <v>98.526682066176022</v>
          </cell>
          <cell r="EF175">
            <v>123.15835258272001</v>
          </cell>
          <cell r="FO175">
            <v>82.105568388480009</v>
          </cell>
          <cell r="FT175">
            <v>402.31728510355202</v>
          </cell>
        </row>
        <row r="177">
          <cell r="L177">
            <v>0</v>
          </cell>
          <cell r="R177">
            <v>0</v>
          </cell>
          <cell r="Y177">
            <v>0</v>
          </cell>
          <cell r="AF177">
            <v>0</v>
          </cell>
          <cell r="AG177">
            <v>0</v>
          </cell>
          <cell r="CR177">
            <v>0</v>
          </cell>
          <cell r="DL177">
            <v>0</v>
          </cell>
          <cell r="EF177">
            <v>0</v>
          </cell>
          <cell r="FO177">
            <v>0</v>
          </cell>
          <cell r="FT177">
            <v>0</v>
          </cell>
        </row>
        <row r="179">
          <cell r="L179">
            <v>0</v>
          </cell>
          <cell r="R179">
            <v>0</v>
          </cell>
          <cell r="Y179">
            <v>0</v>
          </cell>
          <cell r="AF179">
            <v>0</v>
          </cell>
          <cell r="AG179">
            <v>0</v>
          </cell>
          <cell r="CR179">
            <v>0</v>
          </cell>
          <cell r="DL179">
            <v>0</v>
          </cell>
          <cell r="EF179">
            <v>0</v>
          </cell>
          <cell r="FO179">
            <v>0</v>
          </cell>
          <cell r="FT179">
            <v>0</v>
          </cell>
        </row>
        <row r="181">
          <cell r="L181">
            <v>26</v>
          </cell>
          <cell r="R181">
            <v>30</v>
          </cell>
          <cell r="Y181">
            <v>30</v>
          </cell>
          <cell r="AF181">
            <v>31</v>
          </cell>
          <cell r="AG181">
            <v>117</v>
          </cell>
          <cell r="CR181">
            <v>563.00961180672016</v>
          </cell>
          <cell r="DL181">
            <v>649.62647516160007</v>
          </cell>
          <cell r="EF181">
            <v>649.62647516160007</v>
          </cell>
          <cell r="FO181">
            <v>750.6794824089601</v>
          </cell>
          <cell r="FT181">
            <v>2612.9420445388805</v>
          </cell>
        </row>
        <row r="183">
          <cell r="L183">
            <v>10</v>
          </cell>
          <cell r="R183">
            <v>9</v>
          </cell>
          <cell r="Y183">
            <v>9</v>
          </cell>
          <cell r="AF183">
            <v>10</v>
          </cell>
          <cell r="AG183">
            <v>38</v>
          </cell>
          <cell r="CR183">
            <v>216.54215838720006</v>
          </cell>
          <cell r="DL183">
            <v>194.88794254848003</v>
          </cell>
          <cell r="EF183">
            <v>194.88794254848003</v>
          </cell>
          <cell r="FO183">
            <v>245.41444617216004</v>
          </cell>
          <cell r="FT183">
            <v>851.73248965632001</v>
          </cell>
        </row>
        <row r="185">
          <cell r="L185">
            <v>29</v>
          </cell>
          <cell r="R185">
            <v>25</v>
          </cell>
          <cell r="Y185">
            <v>24</v>
          </cell>
          <cell r="AF185">
            <v>25</v>
          </cell>
          <cell r="AG185">
            <v>103</v>
          </cell>
          <cell r="CR185">
            <v>706.46879173824016</v>
          </cell>
          <cell r="DL185">
            <v>609.02482046400019</v>
          </cell>
          <cell r="EF185">
            <v>584.66382764544005</v>
          </cell>
          <cell r="FO185">
            <v>673.98746798016009</v>
          </cell>
          <cell r="FT185">
            <v>2574.1449078278411</v>
          </cell>
        </row>
        <row r="187">
          <cell r="L187">
            <v>6</v>
          </cell>
          <cell r="R187">
            <v>6</v>
          </cell>
          <cell r="Y187">
            <v>6</v>
          </cell>
          <cell r="AF187">
            <v>6</v>
          </cell>
          <cell r="AG187">
            <v>24</v>
          </cell>
          <cell r="CR187">
            <v>237.11366343398402</v>
          </cell>
          <cell r="DL187">
            <v>237.11366343398402</v>
          </cell>
          <cell r="EF187">
            <v>237.11366343398402</v>
          </cell>
          <cell r="FO187">
            <v>263.45962603776002</v>
          </cell>
          <cell r="FT187">
            <v>974.80061633971195</v>
          </cell>
        </row>
        <row r="189">
          <cell r="L189">
            <v>5</v>
          </cell>
          <cell r="R189">
            <v>5</v>
          </cell>
          <cell r="Y189">
            <v>5</v>
          </cell>
          <cell r="AF189">
            <v>5</v>
          </cell>
          <cell r="AG189">
            <v>20</v>
          </cell>
          <cell r="CR189">
            <v>146.16595691136001</v>
          </cell>
          <cell r="DL189">
            <v>146.16595691136001</v>
          </cell>
          <cell r="EF189">
            <v>146.16595691136001</v>
          </cell>
          <cell r="FO189">
            <v>155.91035403878402</v>
          </cell>
          <cell r="FT189">
            <v>594.40822477286406</v>
          </cell>
        </row>
        <row r="192">
          <cell r="L192">
            <v>39</v>
          </cell>
          <cell r="R192">
            <v>39</v>
          </cell>
          <cell r="Y192">
            <v>39</v>
          </cell>
          <cell r="AF192">
            <v>39</v>
          </cell>
          <cell r="AG192">
            <v>156</v>
          </cell>
          <cell r="CR192">
            <v>1034.5301616948479</v>
          </cell>
          <cell r="DL192">
            <v>1034.5301616948479</v>
          </cell>
          <cell r="EF192">
            <v>1034.5301616948479</v>
          </cell>
          <cell r="FO192">
            <v>1149.4779574387201</v>
          </cell>
          <cell r="FT192">
            <v>4253.0684425232639</v>
          </cell>
        </row>
        <row r="195">
          <cell r="L195">
            <v>3</v>
          </cell>
          <cell r="R195">
            <v>2</v>
          </cell>
          <cell r="Y195">
            <v>2</v>
          </cell>
          <cell r="AF195">
            <v>2</v>
          </cell>
          <cell r="AG195">
            <v>9</v>
          </cell>
          <cell r="CR195">
            <v>72.270945361727996</v>
          </cell>
          <cell r="DL195">
            <v>48.180630241152002</v>
          </cell>
          <cell r="EF195">
            <v>48.180630241152002</v>
          </cell>
          <cell r="FO195">
            <v>56.210735281344</v>
          </cell>
          <cell r="FT195">
            <v>224.842941125376</v>
          </cell>
        </row>
        <row r="197">
          <cell r="L197">
            <v>22</v>
          </cell>
          <cell r="R197">
            <v>14</v>
          </cell>
          <cell r="Y197">
            <v>13</v>
          </cell>
          <cell r="AF197">
            <v>19</v>
          </cell>
          <cell r="AG197">
            <v>68</v>
          </cell>
          <cell r="CR197">
            <v>289.94995008046078</v>
          </cell>
          <cell r="DL197">
            <v>174.53297966008321</v>
          </cell>
          <cell r="EF197">
            <v>163.27278742394884</v>
          </cell>
          <cell r="FO197">
            <v>274.93636043228167</v>
          </cell>
          <cell r="FT197">
            <v>902.69207759677454</v>
          </cell>
        </row>
        <row r="200">
          <cell r="L200">
            <v>19</v>
          </cell>
          <cell r="R200">
            <v>18</v>
          </cell>
          <cell r="Y200">
            <v>19</v>
          </cell>
          <cell r="AF200">
            <v>18</v>
          </cell>
          <cell r="AG200">
            <v>74</v>
          </cell>
          <cell r="CR200">
            <v>462.85886355264006</v>
          </cell>
          <cell r="DL200">
            <v>438.4978707340801</v>
          </cell>
          <cell r="EF200">
            <v>462.85886355264006</v>
          </cell>
          <cell r="FO200">
            <v>487.21985637120008</v>
          </cell>
          <cell r="FT200">
            <v>1851.4354542105602</v>
          </cell>
        </row>
        <row r="205">
          <cell r="L205">
            <v>5</v>
          </cell>
          <cell r="R205">
            <v>5</v>
          </cell>
          <cell r="Y205">
            <v>5</v>
          </cell>
          <cell r="AF205">
            <v>4</v>
          </cell>
          <cell r="AG205">
            <v>19</v>
          </cell>
          <cell r="CR205">
            <v>73.360860503040001</v>
          </cell>
          <cell r="DL205">
            <v>73.360860503040001</v>
          </cell>
          <cell r="EF205">
            <v>73.360860503040001</v>
          </cell>
          <cell r="FO205">
            <v>65.9704330745856</v>
          </cell>
          <cell r="FT205">
            <v>286.05301458370559</v>
          </cell>
        </row>
        <row r="208">
          <cell r="L208">
            <v>9</v>
          </cell>
          <cell r="R208">
            <v>9</v>
          </cell>
          <cell r="Y208">
            <v>9</v>
          </cell>
          <cell r="AF208">
            <v>9</v>
          </cell>
          <cell r="AG208">
            <v>36</v>
          </cell>
          <cell r="CR208">
            <v>147.27748510079999</v>
          </cell>
          <cell r="DL208">
            <v>147.27748510079999</v>
          </cell>
          <cell r="EF208">
            <v>147.27748510079999</v>
          </cell>
          <cell r="FO208">
            <v>171.64190856191999</v>
          </cell>
          <cell r="FT208">
            <v>613.47436386432003</v>
          </cell>
        </row>
        <row r="215">
          <cell r="L215">
            <v>1</v>
          </cell>
          <cell r="R215">
            <v>4</v>
          </cell>
          <cell r="Y215">
            <v>7</v>
          </cell>
          <cell r="AF215">
            <v>3</v>
          </cell>
          <cell r="AG215">
            <v>15</v>
          </cell>
          <cell r="CR215">
            <v>15.630865164000003</v>
          </cell>
          <cell r="DL215">
            <v>75.653387393760013</v>
          </cell>
          <cell r="EF215">
            <v>145.51756546752</v>
          </cell>
          <cell r="FO215">
            <v>77.133709658400008</v>
          </cell>
          <cell r="FT215">
            <v>313.93552768368005</v>
          </cell>
        </row>
        <row r="221">
          <cell r="L221">
            <v>2</v>
          </cell>
          <cell r="R221">
            <v>5</v>
          </cell>
          <cell r="Y221">
            <v>2</v>
          </cell>
          <cell r="AF221">
            <v>2</v>
          </cell>
          <cell r="AG221">
            <v>11</v>
          </cell>
          <cell r="CR221">
            <v>41.219170358400007</v>
          </cell>
          <cell r="DL221">
            <v>103.04792589600001</v>
          </cell>
          <cell r="EF221">
            <v>41.219170358400007</v>
          </cell>
          <cell r="FO221">
            <v>51.447631151040014</v>
          </cell>
          <cell r="FT221">
            <v>236.93389776384006</v>
          </cell>
        </row>
        <row r="223">
          <cell r="L223">
            <v>1</v>
          </cell>
          <cell r="R223">
            <v>1</v>
          </cell>
          <cell r="Y223">
            <v>2</v>
          </cell>
          <cell r="AF223">
            <v>1</v>
          </cell>
          <cell r="AG223">
            <v>5</v>
          </cell>
          <cell r="CR223">
            <v>33.8089824288</v>
          </cell>
          <cell r="DL223">
            <v>33.8089824288</v>
          </cell>
          <cell r="EF223">
            <v>67.617964857600001</v>
          </cell>
          <cell r="FO223">
            <v>33.8089824288</v>
          </cell>
          <cell r="FT223">
            <v>169.04491214400002</v>
          </cell>
        </row>
        <row r="227">
          <cell r="L227">
            <v>7</v>
          </cell>
          <cell r="R227">
            <v>8</v>
          </cell>
          <cell r="Y227">
            <v>6</v>
          </cell>
          <cell r="AF227">
            <v>10</v>
          </cell>
          <cell r="AG227">
            <v>31</v>
          </cell>
          <cell r="CR227">
            <v>144.26709625440003</v>
          </cell>
          <cell r="DL227">
            <v>164.87668143360003</v>
          </cell>
          <cell r="EF227">
            <v>123.65751107520002</v>
          </cell>
          <cell r="FO227">
            <v>226.55277337728006</v>
          </cell>
          <cell r="FT227">
            <v>659.3540621404801</v>
          </cell>
        </row>
        <row r="229">
          <cell r="L229">
            <v>14</v>
          </cell>
          <cell r="R229">
            <v>20</v>
          </cell>
          <cell r="Y229">
            <v>11</v>
          </cell>
          <cell r="AF229">
            <v>16</v>
          </cell>
          <cell r="AG229">
            <v>61</v>
          </cell>
          <cell r="CR229">
            <v>259.35657753600003</v>
          </cell>
          <cell r="DL229">
            <v>370.50939648000008</v>
          </cell>
          <cell r="EF229">
            <v>203.78016806400004</v>
          </cell>
          <cell r="FO229">
            <v>342.37812748800002</v>
          </cell>
          <cell r="FT229">
            <v>1176.0242695680004</v>
          </cell>
        </row>
        <row r="231">
          <cell r="L231">
            <v>9</v>
          </cell>
          <cell r="R231">
            <v>10</v>
          </cell>
          <cell r="Y231">
            <v>7</v>
          </cell>
          <cell r="AF231">
            <v>10</v>
          </cell>
          <cell r="AG231">
            <v>36</v>
          </cell>
          <cell r="CR231">
            <v>204.24330480960003</v>
          </cell>
          <cell r="DL231">
            <v>226.937005344</v>
          </cell>
          <cell r="EF231">
            <v>158.85590374080004</v>
          </cell>
          <cell r="FO231">
            <v>271.98820344192001</v>
          </cell>
          <cell r="FT231">
            <v>862.02441733632008</v>
          </cell>
        </row>
        <row r="233">
          <cell r="L233">
            <v>5</v>
          </cell>
          <cell r="R233">
            <v>1</v>
          </cell>
          <cell r="Y233">
            <v>3</v>
          </cell>
          <cell r="AF233">
            <v>3</v>
          </cell>
          <cell r="AG233">
            <v>12</v>
          </cell>
          <cell r="CR233">
            <v>92.627349120000019</v>
          </cell>
          <cell r="DL233">
            <v>18.525469824000005</v>
          </cell>
          <cell r="EF233">
            <v>55.576409472000009</v>
          </cell>
          <cell r="FO233">
            <v>64.770531532800021</v>
          </cell>
          <cell r="FT233">
            <v>231.49975994880006</v>
          </cell>
        </row>
        <row r="235">
          <cell r="L235">
            <v>8</v>
          </cell>
          <cell r="R235">
            <v>7</v>
          </cell>
          <cell r="Y235">
            <v>4</v>
          </cell>
          <cell r="AF235">
            <v>6</v>
          </cell>
          <cell r="AG235">
            <v>25</v>
          </cell>
          <cell r="CR235">
            <v>166.72922841600004</v>
          </cell>
          <cell r="DL235">
            <v>145.88807486400003</v>
          </cell>
          <cell r="EF235">
            <v>83.36461420800002</v>
          </cell>
          <cell r="FO235">
            <v>145.73369594880003</v>
          </cell>
          <cell r="FT235">
            <v>541.71561343680014</v>
          </cell>
        </row>
        <row r="237">
          <cell r="L237">
            <v>10</v>
          </cell>
          <cell r="R237">
            <v>2</v>
          </cell>
          <cell r="Y237">
            <v>0</v>
          </cell>
          <cell r="AF237">
            <v>0</v>
          </cell>
          <cell r="AG237">
            <v>12</v>
          </cell>
          <cell r="CR237">
            <v>338.08982428800005</v>
          </cell>
          <cell r="DL237">
            <v>67.617964857600001</v>
          </cell>
          <cell r="EF237">
            <v>0</v>
          </cell>
          <cell r="FO237">
            <v>0</v>
          </cell>
          <cell r="FT237">
            <v>405.70778914560003</v>
          </cell>
        </row>
        <row r="239">
          <cell r="L239">
            <v>6</v>
          </cell>
          <cell r="R239">
            <v>6</v>
          </cell>
          <cell r="Y239">
            <v>6</v>
          </cell>
          <cell r="AF239">
            <v>6</v>
          </cell>
          <cell r="AG239">
            <v>24</v>
          </cell>
          <cell r="CR239">
            <v>150.0563055744</v>
          </cell>
          <cell r="DL239">
            <v>150.0563055744</v>
          </cell>
          <cell r="EF239">
            <v>150.05630557440003</v>
          </cell>
          <cell r="FO239">
            <v>174.88043513856002</v>
          </cell>
          <cell r="FT239">
            <v>625.0493518617601</v>
          </cell>
        </row>
        <row r="244">
          <cell r="L244">
            <v>4</v>
          </cell>
          <cell r="R244">
            <v>3</v>
          </cell>
          <cell r="Y244">
            <v>4</v>
          </cell>
          <cell r="AF244">
            <v>9</v>
          </cell>
          <cell r="AG244">
            <v>20</v>
          </cell>
          <cell r="CR244">
            <v>87.934221304497001</v>
          </cell>
          <cell r="DL244">
            <v>65.950665978372754</v>
          </cell>
          <cell r="EF244">
            <v>87.934221304497001</v>
          </cell>
          <cell r="FO244">
            <v>268.68789843040747</v>
          </cell>
          <cell r="FT244">
            <v>510.50700701777424</v>
          </cell>
        </row>
        <row r="246">
          <cell r="L246">
            <v>0</v>
          </cell>
          <cell r="R246">
            <v>0</v>
          </cell>
          <cell r="Y246">
            <v>0</v>
          </cell>
          <cell r="AF246">
            <v>0</v>
          </cell>
          <cell r="AG246">
            <v>0</v>
          </cell>
          <cell r="CR246">
            <v>0</v>
          </cell>
          <cell r="DL246">
            <v>0</v>
          </cell>
          <cell r="EF246">
            <v>0</v>
          </cell>
          <cell r="FO246">
            <v>0</v>
          </cell>
          <cell r="FT246">
            <v>0</v>
          </cell>
        </row>
        <row r="248">
          <cell r="L248">
            <v>0</v>
          </cell>
          <cell r="R248">
            <v>0</v>
          </cell>
          <cell r="Y248">
            <v>0</v>
          </cell>
          <cell r="AF248">
            <v>0</v>
          </cell>
          <cell r="AG248">
            <v>0</v>
          </cell>
          <cell r="CR248">
            <v>0</v>
          </cell>
          <cell r="DL248">
            <v>0</v>
          </cell>
          <cell r="EF248">
            <v>0</v>
          </cell>
          <cell r="FO248">
            <v>0</v>
          </cell>
          <cell r="FT248">
            <v>0</v>
          </cell>
        </row>
        <row r="251">
          <cell r="L251">
            <v>9</v>
          </cell>
          <cell r="R251">
            <v>9</v>
          </cell>
          <cell r="Y251">
            <v>9</v>
          </cell>
          <cell r="AF251">
            <v>15</v>
          </cell>
          <cell r="AG251">
            <v>42</v>
          </cell>
          <cell r="CR251">
            <v>177.84449252594897</v>
          </cell>
          <cell r="DL251">
            <v>177.84449252594897</v>
          </cell>
          <cell r="EF251">
            <v>177.84449252594897</v>
          </cell>
          <cell r="FO251">
            <v>368.03929703286667</v>
          </cell>
          <cell r="FT251">
            <v>901.57277461071351</v>
          </cell>
        </row>
        <row r="253">
          <cell r="L253">
            <v>4</v>
          </cell>
          <cell r="R253">
            <v>2</v>
          </cell>
          <cell r="Y253">
            <v>0</v>
          </cell>
          <cell r="AF253">
            <v>4</v>
          </cell>
          <cell r="AG253">
            <v>10</v>
          </cell>
          <cell r="CR253">
            <v>79.041996678199524</v>
          </cell>
          <cell r="DL253">
            <v>39.520998339099762</v>
          </cell>
          <cell r="EF253">
            <v>0</v>
          </cell>
          <cell r="FO253">
            <v>94.960176564781392</v>
          </cell>
          <cell r="FT253">
            <v>213.52317158208069</v>
          </cell>
        </row>
        <row r="255">
          <cell r="L255">
            <v>1</v>
          </cell>
          <cell r="R255">
            <v>3</v>
          </cell>
          <cell r="Y255">
            <v>1</v>
          </cell>
          <cell r="AF255">
            <v>10</v>
          </cell>
          <cell r="AG255">
            <v>15</v>
          </cell>
          <cell r="CR255">
            <v>22.230561565743624</v>
          </cell>
          <cell r="DL255">
            <v>66.691684697230869</v>
          </cell>
          <cell r="EF255">
            <v>22.230561565743624</v>
          </cell>
          <cell r="FO255">
            <v>293.93742514705457</v>
          </cell>
          <cell r="FT255">
            <v>405.09023297577272</v>
          </cell>
        </row>
        <row r="257">
          <cell r="L257">
            <v>0</v>
          </cell>
          <cell r="R257">
            <v>0</v>
          </cell>
          <cell r="Y257">
            <v>0</v>
          </cell>
          <cell r="AF257">
            <v>0</v>
          </cell>
          <cell r="AG257">
            <v>0</v>
          </cell>
          <cell r="CR257">
            <v>0</v>
          </cell>
          <cell r="DL257">
            <v>0</v>
          </cell>
          <cell r="EF257">
            <v>0</v>
          </cell>
          <cell r="FO257">
            <v>0</v>
          </cell>
          <cell r="FT257">
            <v>0</v>
          </cell>
        </row>
        <row r="259">
          <cell r="L259">
            <v>1</v>
          </cell>
          <cell r="R259">
            <v>1</v>
          </cell>
          <cell r="Y259">
            <v>0</v>
          </cell>
          <cell r="AF259">
            <v>7</v>
          </cell>
          <cell r="AG259">
            <v>9</v>
          </cell>
          <cell r="CR259">
            <v>26.676673878892348</v>
          </cell>
          <cell r="DL259">
            <v>26.676673878892348</v>
          </cell>
          <cell r="EF259">
            <v>0</v>
          </cell>
          <cell r="FO259">
            <v>240.46057426946021</v>
          </cell>
          <cell r="FT259">
            <v>293.81392202724493</v>
          </cell>
        </row>
        <row r="263">
          <cell r="L263">
            <v>25</v>
          </cell>
          <cell r="R263">
            <v>18</v>
          </cell>
          <cell r="Y263">
            <v>12</v>
          </cell>
          <cell r="AF263">
            <v>45</v>
          </cell>
          <cell r="AG263">
            <v>100</v>
          </cell>
          <cell r="CR263">
            <v>443.66272735473399</v>
          </cell>
          <cell r="DL263">
            <v>305.8925271446322</v>
          </cell>
          <cell r="EF263">
            <v>203.9283514297548</v>
          </cell>
          <cell r="FO263">
            <v>964.31565289056266</v>
          </cell>
          <cell r="FT263">
            <v>1917.7992588196839</v>
          </cell>
        </row>
        <row r="268">
          <cell r="L268">
            <v>12</v>
          </cell>
          <cell r="R268">
            <v>12</v>
          </cell>
          <cell r="Y268">
            <v>11</v>
          </cell>
          <cell r="AF268">
            <v>15</v>
          </cell>
          <cell r="AG268">
            <v>50</v>
          </cell>
          <cell r="CR268">
            <v>263.80266391349102</v>
          </cell>
          <cell r="DL268">
            <v>263.80266391349102</v>
          </cell>
          <cell r="EF268">
            <v>241.81910858736674</v>
          </cell>
          <cell r="FO268">
            <v>382.8802552633307</v>
          </cell>
          <cell r="FT268">
            <v>1152.3046916776796</v>
          </cell>
        </row>
        <row r="270">
          <cell r="L270">
            <v>3</v>
          </cell>
          <cell r="R270">
            <v>3</v>
          </cell>
          <cell r="Y270">
            <v>3</v>
          </cell>
          <cell r="AF270">
            <v>2</v>
          </cell>
          <cell r="AG270">
            <v>11</v>
          </cell>
          <cell r="CR270">
            <v>67.432703416088998</v>
          </cell>
          <cell r="DL270">
            <v>67.432703416088998</v>
          </cell>
          <cell r="EF270">
            <v>67.432703416088998</v>
          </cell>
          <cell r="FO270">
            <v>54.00860042121942</v>
          </cell>
          <cell r="FT270">
            <v>256.30671066948639</v>
          </cell>
        </row>
        <row r="272">
          <cell r="L272">
            <v>1</v>
          </cell>
          <cell r="R272">
            <v>0</v>
          </cell>
          <cell r="Y272">
            <v>0</v>
          </cell>
          <cell r="AF272">
            <v>0</v>
          </cell>
          <cell r="AG272">
            <v>1</v>
          </cell>
          <cell r="CR272">
            <v>10.275459568165941</v>
          </cell>
          <cell r="DL272">
            <v>0</v>
          </cell>
          <cell r="EF272">
            <v>0</v>
          </cell>
          <cell r="FO272">
            <v>0</v>
          </cell>
          <cell r="FT272">
            <v>10.275459568165941</v>
          </cell>
        </row>
        <row r="275">
          <cell r="L275">
            <v>45</v>
          </cell>
          <cell r="R275">
            <v>50</v>
          </cell>
          <cell r="Y275">
            <v>36</v>
          </cell>
          <cell r="AF275">
            <v>55</v>
          </cell>
          <cell r="AG275">
            <v>186</v>
          </cell>
          <cell r="CR275">
            <v>889.22246262974477</v>
          </cell>
          <cell r="DL275">
            <v>988.02495847749412</v>
          </cell>
          <cell r="EF275">
            <v>711.37797010379586</v>
          </cell>
          <cell r="FO275">
            <v>1253.9683431343533</v>
          </cell>
          <cell r="FT275">
            <v>3842.5937343453875</v>
          </cell>
        </row>
        <row r="277">
          <cell r="L277">
            <v>6</v>
          </cell>
          <cell r="R277">
            <v>8</v>
          </cell>
          <cell r="Y277">
            <v>10</v>
          </cell>
          <cell r="AF277">
            <v>1</v>
          </cell>
          <cell r="AG277">
            <v>25</v>
          </cell>
          <cell r="CR277">
            <v>118.5629950172993</v>
          </cell>
          <cell r="DL277">
            <v>177.84449252594897</v>
          </cell>
          <cell r="EF277">
            <v>197.60499169549885</v>
          </cell>
          <cell r="FO277">
            <v>19.760499169549881</v>
          </cell>
          <cell r="FT277">
            <v>513.77297840829692</v>
          </cell>
        </row>
        <row r="280">
          <cell r="L280">
            <v>24</v>
          </cell>
          <cell r="R280">
            <v>25</v>
          </cell>
          <cell r="Y280">
            <v>13</v>
          </cell>
          <cell r="AF280">
            <v>34</v>
          </cell>
          <cell r="AG280">
            <v>96</v>
          </cell>
          <cell r="CR280">
            <v>533.53347757784695</v>
          </cell>
          <cell r="DL280">
            <v>555.76403914359048</v>
          </cell>
          <cell r="EF280">
            <v>288.99730035466712</v>
          </cell>
          <cell r="FO280">
            <v>872.24078365591299</v>
          </cell>
          <cell r="FT280">
            <v>2250.5356007320174</v>
          </cell>
        </row>
        <row r="282">
          <cell r="L282">
            <v>2</v>
          </cell>
          <cell r="R282">
            <v>6</v>
          </cell>
          <cell r="Y282">
            <v>7</v>
          </cell>
          <cell r="AF282">
            <v>18</v>
          </cell>
          <cell r="AG282">
            <v>33</v>
          </cell>
          <cell r="CR282">
            <v>72.125821968857082</v>
          </cell>
          <cell r="DL282">
            <v>216.37746590657122</v>
          </cell>
          <cell r="EF282">
            <v>252.44037689099977</v>
          </cell>
          <cell r="FO282">
            <v>779.86045003826735</v>
          </cell>
          <cell r="FT282">
            <v>1320.8041148046955</v>
          </cell>
        </row>
        <row r="284">
          <cell r="L284">
            <v>9</v>
          </cell>
          <cell r="R284">
            <v>11</v>
          </cell>
          <cell r="Y284">
            <v>4</v>
          </cell>
          <cell r="AF284">
            <v>8</v>
          </cell>
          <cell r="AG284">
            <v>32</v>
          </cell>
          <cell r="CR284">
            <v>240.09006491003112</v>
          </cell>
          <cell r="DL284">
            <v>293.44341266781583</v>
          </cell>
          <cell r="EF284">
            <v>106.70669551556939</v>
          </cell>
          <cell r="FO284">
            <v>245.64770530146706</v>
          </cell>
          <cell r="FT284">
            <v>885.88787839488327</v>
          </cell>
        </row>
        <row r="286">
          <cell r="L286">
            <v>12</v>
          </cell>
          <cell r="R286">
            <v>6</v>
          </cell>
          <cell r="Y286">
            <v>6</v>
          </cell>
          <cell r="AF286">
            <v>12</v>
          </cell>
          <cell r="AG286">
            <v>36</v>
          </cell>
          <cell r="CR286">
            <v>290.47933779238338</v>
          </cell>
          <cell r="DL286">
            <v>145.23966889619169</v>
          </cell>
          <cell r="EF286">
            <v>145.23966889619169</v>
          </cell>
          <cell r="FO286">
            <v>329.47887851450889</v>
          </cell>
          <cell r="FT286">
            <v>910.43755409927564</v>
          </cell>
        </row>
        <row r="291">
          <cell r="L291">
            <v>9</v>
          </cell>
          <cell r="R291">
            <v>9</v>
          </cell>
          <cell r="Y291">
            <v>9</v>
          </cell>
          <cell r="AF291">
            <v>9</v>
          </cell>
          <cell r="AG291">
            <v>36</v>
          </cell>
          <cell r="CR291">
            <v>140.85285216583679</v>
          </cell>
          <cell r="DL291">
            <v>140.85285216583679</v>
          </cell>
          <cell r="EF291">
            <v>140.85285216583679</v>
          </cell>
          <cell r="FO291">
            <v>156.50316907315198</v>
          </cell>
          <cell r="FT291">
            <v>579.06172557066236</v>
          </cell>
        </row>
        <row r="294">
          <cell r="L294">
            <v>9</v>
          </cell>
          <cell r="R294">
            <v>9</v>
          </cell>
          <cell r="Y294">
            <v>9</v>
          </cell>
          <cell r="AF294">
            <v>9</v>
          </cell>
          <cell r="AG294">
            <v>36</v>
          </cell>
          <cell r="CR294">
            <v>197.85201772032002</v>
          </cell>
          <cell r="DL294">
            <v>197.85201772032002</v>
          </cell>
          <cell r="EF294">
            <v>197.85201772032002</v>
          </cell>
          <cell r="FO294">
            <v>219.83557524480003</v>
          </cell>
          <cell r="FT294">
            <v>813.39162840576012</v>
          </cell>
        </row>
        <row r="296">
          <cell r="L296">
            <v>6</v>
          </cell>
          <cell r="R296">
            <v>6</v>
          </cell>
          <cell r="Y296">
            <v>6</v>
          </cell>
          <cell r="AF296">
            <v>6</v>
          </cell>
          <cell r="AG296">
            <v>24</v>
          </cell>
          <cell r="CR296">
            <v>134.86542031872</v>
          </cell>
          <cell r="DL296">
            <v>134.86542031872</v>
          </cell>
          <cell r="EF296">
            <v>134.86542031872</v>
          </cell>
          <cell r="FO296">
            <v>149.85046702080001</v>
          </cell>
          <cell r="FT296">
            <v>554.44672797696012</v>
          </cell>
        </row>
        <row r="298">
          <cell r="L298">
            <v>9</v>
          </cell>
          <cell r="R298">
            <v>9</v>
          </cell>
          <cell r="Y298">
            <v>9</v>
          </cell>
          <cell r="AF298">
            <v>9</v>
          </cell>
          <cell r="AG298">
            <v>36</v>
          </cell>
          <cell r="CR298">
            <v>92.479145361408001</v>
          </cell>
          <cell r="DL298">
            <v>92.479145361408001</v>
          </cell>
          <cell r="EF298">
            <v>92.479145361408001</v>
          </cell>
          <cell r="FO298">
            <v>102.75460595712001</v>
          </cell>
          <cell r="FT298">
            <v>380.192042041344</v>
          </cell>
        </row>
        <row r="300">
          <cell r="L300">
            <v>9</v>
          </cell>
          <cell r="R300">
            <v>9</v>
          </cell>
          <cell r="Y300">
            <v>9</v>
          </cell>
          <cell r="AF300">
            <v>9</v>
          </cell>
          <cell r="AG300">
            <v>36</v>
          </cell>
          <cell r="CR300">
            <v>177.84451031040001</v>
          </cell>
          <cell r="DL300">
            <v>177.84451031040001</v>
          </cell>
          <cell r="EF300">
            <v>177.84451031040001</v>
          </cell>
          <cell r="FO300">
            <v>197.605011456</v>
          </cell>
          <cell r="FT300">
            <v>731.1385423872</v>
          </cell>
        </row>
        <row r="302">
          <cell r="L302">
            <v>9</v>
          </cell>
          <cell r="R302">
            <v>9</v>
          </cell>
          <cell r="Y302">
            <v>9</v>
          </cell>
          <cell r="AF302">
            <v>9</v>
          </cell>
          <cell r="AG302">
            <v>36</v>
          </cell>
          <cell r="CR302">
            <v>217.85952513024003</v>
          </cell>
          <cell r="DL302">
            <v>217.85952513024003</v>
          </cell>
          <cell r="EF302">
            <v>217.85952513024003</v>
          </cell>
          <cell r="FO302">
            <v>242.06613903360002</v>
          </cell>
          <cell r="FT302">
            <v>895.64471442432011</v>
          </cell>
        </row>
        <row r="304">
          <cell r="L304">
            <v>0</v>
          </cell>
          <cell r="R304">
            <v>1</v>
          </cell>
          <cell r="Y304">
            <v>2</v>
          </cell>
          <cell r="AF304">
            <v>1</v>
          </cell>
          <cell r="AG304">
            <v>4</v>
          </cell>
          <cell r="CR304">
            <v>0</v>
          </cell>
          <cell r="DL304">
            <v>23.218588846080003</v>
          </cell>
          <cell r="EF304">
            <v>46.437177692160006</v>
          </cell>
          <cell r="FO304">
            <v>30.958118461439998</v>
          </cell>
          <cell r="FT304">
            <v>100.61388499968001</v>
          </cell>
        </row>
        <row r="306">
          <cell r="L306">
            <v>3</v>
          </cell>
          <cell r="R306">
            <v>3</v>
          </cell>
          <cell r="Y306">
            <v>3</v>
          </cell>
          <cell r="AF306">
            <v>3</v>
          </cell>
          <cell r="AG306">
            <v>12</v>
          </cell>
          <cell r="CR306">
            <v>59.281503436800001</v>
          </cell>
          <cell r="DL306">
            <v>59.281503436800001</v>
          </cell>
          <cell r="EF306">
            <v>59.281503436800001</v>
          </cell>
          <cell r="FO306">
            <v>65.868337152000009</v>
          </cell>
          <cell r="FT306">
            <v>243.71284746240002</v>
          </cell>
        </row>
        <row r="308">
          <cell r="L308">
            <v>3</v>
          </cell>
          <cell r="R308">
            <v>3</v>
          </cell>
          <cell r="Y308">
            <v>3</v>
          </cell>
          <cell r="AF308">
            <v>3</v>
          </cell>
          <cell r="AG308">
            <v>12</v>
          </cell>
          <cell r="CR308">
            <v>66.691691366400008</v>
          </cell>
          <cell r="DL308">
            <v>66.691691366400008</v>
          </cell>
          <cell r="EF308">
            <v>66.691691366400008</v>
          </cell>
          <cell r="FO308">
            <v>74.101879296000007</v>
          </cell>
          <cell r="FT308">
            <v>274.17695339520003</v>
          </cell>
        </row>
        <row r="310">
          <cell r="L310">
            <v>3</v>
          </cell>
          <cell r="R310">
            <v>3</v>
          </cell>
          <cell r="Y310">
            <v>3</v>
          </cell>
          <cell r="AF310">
            <v>3</v>
          </cell>
          <cell r="AG310">
            <v>12</v>
          </cell>
          <cell r="CR310">
            <v>108.18874377216001</v>
          </cell>
          <cell r="DL310">
            <v>108.18874377216001</v>
          </cell>
          <cell r="EF310">
            <v>108.18874377216001</v>
          </cell>
          <cell r="FO310">
            <v>120.20971530240001</v>
          </cell>
          <cell r="FT310">
            <v>444.77594661888003</v>
          </cell>
        </row>
        <row r="312">
          <cell r="L312">
            <v>6</v>
          </cell>
          <cell r="R312">
            <v>6</v>
          </cell>
          <cell r="Y312">
            <v>6</v>
          </cell>
          <cell r="AF312">
            <v>6</v>
          </cell>
          <cell r="AG312">
            <v>24</v>
          </cell>
          <cell r="CR312">
            <v>160.06005927936002</v>
          </cell>
          <cell r="DL312">
            <v>160.06005927936002</v>
          </cell>
          <cell r="EF312">
            <v>160.06005927936002</v>
          </cell>
          <cell r="FO312">
            <v>177.84451031040004</v>
          </cell>
          <cell r="FT312">
            <v>658.02468814848021</v>
          </cell>
        </row>
        <row r="315">
          <cell r="L315">
            <v>6</v>
          </cell>
          <cell r="R315">
            <v>6</v>
          </cell>
          <cell r="Y315">
            <v>6</v>
          </cell>
          <cell r="AF315">
            <v>5</v>
          </cell>
          <cell r="AG315">
            <v>23</v>
          </cell>
          <cell r="CR315">
            <v>131.90134514688</v>
          </cell>
          <cell r="DL315">
            <v>131.90134514688</v>
          </cell>
          <cell r="EF315">
            <v>131.90134514688</v>
          </cell>
          <cell r="FO315">
            <v>117.24564013056001</v>
          </cell>
          <cell r="FT315">
            <v>512.94967557120003</v>
          </cell>
        </row>
        <row r="317">
          <cell r="L317">
            <v>3</v>
          </cell>
          <cell r="R317">
            <v>3</v>
          </cell>
          <cell r="Y317">
            <v>3</v>
          </cell>
          <cell r="AF317">
            <v>2</v>
          </cell>
          <cell r="AG317">
            <v>11</v>
          </cell>
          <cell r="CR317">
            <v>59.281503436800001</v>
          </cell>
          <cell r="DL317">
            <v>59.281503436800001</v>
          </cell>
          <cell r="EF317">
            <v>59.281503436800001</v>
          </cell>
          <cell r="FO317">
            <v>46.107836006400007</v>
          </cell>
          <cell r="FT317">
            <v>223.9523463168</v>
          </cell>
        </row>
        <row r="319">
          <cell r="L319">
            <v>6</v>
          </cell>
          <cell r="R319">
            <v>6</v>
          </cell>
          <cell r="Y319">
            <v>3</v>
          </cell>
          <cell r="AF319">
            <v>3</v>
          </cell>
          <cell r="AG319">
            <v>18</v>
          </cell>
          <cell r="CR319">
            <v>226.75175064576001</v>
          </cell>
          <cell r="DL319">
            <v>226.75175064576001</v>
          </cell>
          <cell r="EF319">
            <v>113.37587532288001</v>
          </cell>
          <cell r="FO319">
            <v>125.97319480320002</v>
          </cell>
          <cell r="FT319">
            <v>692.85257141760007</v>
          </cell>
        </row>
        <row r="321">
          <cell r="L321">
            <v>2</v>
          </cell>
          <cell r="R321">
            <v>1</v>
          </cell>
          <cell r="Y321">
            <v>1</v>
          </cell>
          <cell r="AF321">
            <v>2</v>
          </cell>
          <cell r="AG321">
            <v>6</v>
          </cell>
          <cell r="CR321">
            <v>46.437177692160006</v>
          </cell>
          <cell r="DL321">
            <v>23.218588846080003</v>
          </cell>
          <cell r="EF321">
            <v>23.218588846080003</v>
          </cell>
          <cell r="FO321">
            <v>46.437177692160006</v>
          </cell>
          <cell r="FT321">
            <v>139.31153307648</v>
          </cell>
        </row>
        <row r="323">
          <cell r="L323">
            <v>2</v>
          </cell>
          <cell r="R323">
            <v>2</v>
          </cell>
          <cell r="Y323">
            <v>2</v>
          </cell>
          <cell r="AF323">
            <v>2</v>
          </cell>
          <cell r="AG323">
            <v>8</v>
          </cell>
          <cell r="CR323">
            <v>39.521002291199999</v>
          </cell>
          <cell r="DL323">
            <v>39.521002291199999</v>
          </cell>
          <cell r="EF323">
            <v>39.521002291199999</v>
          </cell>
          <cell r="FO323">
            <v>46.107836006400007</v>
          </cell>
          <cell r="FT323">
            <v>164.67084288000001</v>
          </cell>
        </row>
        <row r="325">
          <cell r="L325">
            <v>0</v>
          </cell>
          <cell r="R325">
            <v>0</v>
          </cell>
          <cell r="Y325">
            <v>0</v>
          </cell>
          <cell r="AF325">
            <v>0</v>
          </cell>
          <cell r="AG325">
            <v>0</v>
          </cell>
          <cell r="CR325">
            <v>0</v>
          </cell>
          <cell r="DL325">
            <v>0</v>
          </cell>
          <cell r="EF325">
            <v>0</v>
          </cell>
          <cell r="FO325">
            <v>0</v>
          </cell>
          <cell r="FT325">
            <v>0</v>
          </cell>
        </row>
        <row r="327">
          <cell r="L327">
            <v>6</v>
          </cell>
          <cell r="R327">
            <v>6</v>
          </cell>
          <cell r="Y327">
            <v>6</v>
          </cell>
          <cell r="AF327">
            <v>6</v>
          </cell>
          <cell r="AG327">
            <v>24</v>
          </cell>
          <cell r="CR327">
            <v>124.49115721728005</v>
          </cell>
          <cell r="DL327">
            <v>124.49115721728005</v>
          </cell>
          <cell r="EF327">
            <v>124.49115721728005</v>
          </cell>
          <cell r="FO327">
            <v>138.32350801920006</v>
          </cell>
          <cell r="FT327">
            <v>511.79697967104016</v>
          </cell>
        </row>
        <row r="329">
          <cell r="L329">
            <v>3</v>
          </cell>
          <cell r="R329">
            <v>3</v>
          </cell>
          <cell r="Y329">
            <v>3</v>
          </cell>
          <cell r="AF329">
            <v>3</v>
          </cell>
          <cell r="AG329">
            <v>12</v>
          </cell>
          <cell r="CR329">
            <v>50.018768524800002</v>
          </cell>
          <cell r="DL329">
            <v>50.018768524800002</v>
          </cell>
          <cell r="EF329">
            <v>50.018768524800002</v>
          </cell>
          <cell r="FO329">
            <v>55.576409472000009</v>
          </cell>
          <cell r="FT329">
            <v>205.63271504640002</v>
          </cell>
        </row>
        <row r="332">
          <cell r="L332">
            <v>0</v>
          </cell>
          <cell r="R332">
            <v>0</v>
          </cell>
          <cell r="Y332">
            <v>0</v>
          </cell>
          <cell r="AF332">
            <v>0</v>
          </cell>
          <cell r="AG332">
            <v>0</v>
          </cell>
          <cell r="CR332">
            <v>0</v>
          </cell>
          <cell r="DL332">
            <v>0</v>
          </cell>
          <cell r="EF332">
            <v>0</v>
          </cell>
          <cell r="FO332">
            <v>0</v>
          </cell>
          <cell r="FT332">
            <v>0</v>
          </cell>
        </row>
        <row r="334">
          <cell r="L334">
            <v>6</v>
          </cell>
          <cell r="R334">
            <v>6</v>
          </cell>
          <cell r="Y334">
            <v>6</v>
          </cell>
          <cell r="AF334">
            <v>5</v>
          </cell>
          <cell r="AG334">
            <v>23</v>
          </cell>
          <cell r="CR334">
            <v>163.02413445120004</v>
          </cell>
          <cell r="DL334">
            <v>163.02413445120004</v>
          </cell>
          <cell r="EF334">
            <v>163.02413445120004</v>
          </cell>
          <cell r="FO334">
            <v>144.91034173440002</v>
          </cell>
          <cell r="FT334">
            <v>633.98274508800012</v>
          </cell>
        </row>
        <row r="337">
          <cell r="L337">
            <v>4</v>
          </cell>
          <cell r="R337">
            <v>3</v>
          </cell>
          <cell r="Y337">
            <v>3</v>
          </cell>
          <cell r="AF337">
            <v>4</v>
          </cell>
          <cell r="AG337">
            <v>14</v>
          </cell>
          <cell r="CR337">
            <v>51.377302978560003</v>
          </cell>
          <cell r="DL337">
            <v>38.532977233920008</v>
          </cell>
          <cell r="EF337">
            <v>38.532977233920008</v>
          </cell>
          <cell r="FO337">
            <v>55.658744893440002</v>
          </cell>
          <cell r="FT337">
            <v>184.10200233984</v>
          </cell>
        </row>
        <row r="339">
          <cell r="L339">
            <v>1</v>
          </cell>
          <cell r="R339">
            <v>1</v>
          </cell>
          <cell r="Y339">
            <v>1</v>
          </cell>
          <cell r="AF339">
            <v>1</v>
          </cell>
          <cell r="AG339">
            <v>4</v>
          </cell>
          <cell r="CR339">
            <v>19.760501145599999</v>
          </cell>
          <cell r="DL339">
            <v>19.760501145599999</v>
          </cell>
          <cell r="EF339">
            <v>19.760501145599999</v>
          </cell>
          <cell r="FO339">
            <v>19.760501145599999</v>
          </cell>
          <cell r="FT339">
            <v>79.042004582399997</v>
          </cell>
        </row>
        <row r="341">
          <cell r="L341">
            <v>2</v>
          </cell>
          <cell r="R341">
            <v>2</v>
          </cell>
          <cell r="Y341">
            <v>2</v>
          </cell>
          <cell r="AF341">
            <v>2</v>
          </cell>
          <cell r="AG341">
            <v>8</v>
          </cell>
          <cell r="CR341">
            <v>43.967115048960004</v>
          </cell>
          <cell r="DL341">
            <v>43.967115048960004</v>
          </cell>
          <cell r="EF341">
            <v>43.967115048960004</v>
          </cell>
          <cell r="FO341">
            <v>51.294967557120003</v>
          </cell>
          <cell r="FT341">
            <v>183.19631270400001</v>
          </cell>
        </row>
        <row r="343">
          <cell r="L343">
            <v>3</v>
          </cell>
          <cell r="R343">
            <v>3</v>
          </cell>
          <cell r="Y343">
            <v>3</v>
          </cell>
          <cell r="AF343">
            <v>3</v>
          </cell>
          <cell r="AG343">
            <v>12</v>
          </cell>
          <cell r="CR343">
            <v>66.691691366400008</v>
          </cell>
          <cell r="DL343">
            <v>66.691691366400008</v>
          </cell>
          <cell r="EF343">
            <v>66.691691366400008</v>
          </cell>
          <cell r="FO343">
            <v>74.101879296000007</v>
          </cell>
          <cell r="FT343">
            <v>274.17695339520003</v>
          </cell>
        </row>
        <row r="348">
          <cell r="L348">
            <v>3</v>
          </cell>
          <cell r="R348">
            <v>3</v>
          </cell>
          <cell r="Y348">
            <v>3</v>
          </cell>
          <cell r="AF348">
            <v>3</v>
          </cell>
          <cell r="AG348">
            <v>12</v>
          </cell>
          <cell r="CR348">
            <v>58.393824674400008</v>
          </cell>
          <cell r="DL348">
            <v>58.393824674400008</v>
          </cell>
          <cell r="EF348">
            <v>58.393824674400008</v>
          </cell>
          <cell r="FO348">
            <v>64.882027416</v>
          </cell>
          <cell r="FT348">
            <v>240.06350143920002</v>
          </cell>
        </row>
        <row r="350">
          <cell r="L350">
            <v>1</v>
          </cell>
          <cell r="R350">
            <v>1</v>
          </cell>
          <cell r="Y350">
            <v>0</v>
          </cell>
          <cell r="AF350">
            <v>1</v>
          </cell>
          <cell r="AG350">
            <v>3</v>
          </cell>
          <cell r="CR350">
            <v>19.902015151199997</v>
          </cell>
          <cell r="DL350">
            <v>19.902015151199997</v>
          </cell>
          <cell r="EF350">
            <v>0</v>
          </cell>
          <cell r="FO350">
            <v>19.902015151199997</v>
          </cell>
          <cell r="FT350">
            <v>59.706045453599998</v>
          </cell>
        </row>
        <row r="352">
          <cell r="L352">
            <v>6</v>
          </cell>
          <cell r="R352">
            <v>6</v>
          </cell>
          <cell r="Y352">
            <v>6</v>
          </cell>
          <cell r="AF352">
            <v>6</v>
          </cell>
          <cell r="AG352">
            <v>24</v>
          </cell>
          <cell r="CR352">
            <v>68.23548051840001</v>
          </cell>
          <cell r="DL352">
            <v>68.23548051840001</v>
          </cell>
          <cell r="EF352">
            <v>68.23548051840001</v>
          </cell>
          <cell r="FO352">
            <v>75.817200576000005</v>
          </cell>
          <cell r="FT352">
            <v>280.52364213120006</v>
          </cell>
        </row>
        <row r="354">
          <cell r="L354">
            <v>3</v>
          </cell>
          <cell r="R354">
            <v>3</v>
          </cell>
          <cell r="Y354">
            <v>3</v>
          </cell>
          <cell r="AF354">
            <v>4</v>
          </cell>
          <cell r="AG354">
            <v>13</v>
          </cell>
          <cell r="CR354">
            <v>105.69938376456003</v>
          </cell>
          <cell r="DL354">
            <v>105.69938376456003</v>
          </cell>
          <cell r="EF354">
            <v>105.69938376456003</v>
          </cell>
          <cell r="FO354">
            <v>152.67688765992003</v>
          </cell>
          <cell r="FT354">
            <v>469.77503895360007</v>
          </cell>
        </row>
        <row r="356">
          <cell r="L356">
            <v>2</v>
          </cell>
          <cell r="R356">
            <v>0</v>
          </cell>
          <cell r="Y356">
            <v>2</v>
          </cell>
          <cell r="AF356">
            <v>1</v>
          </cell>
          <cell r="AG356">
            <v>5</v>
          </cell>
          <cell r="CR356">
            <v>25.894490042880008</v>
          </cell>
          <cell r="DL356">
            <v>0</v>
          </cell>
          <cell r="EF356">
            <v>25.894490042880008</v>
          </cell>
          <cell r="FO356">
            <v>12.947245021440004</v>
          </cell>
          <cell r="FT356">
            <v>64.736225107200013</v>
          </cell>
        </row>
        <row r="358">
          <cell r="L358">
            <v>4</v>
          </cell>
          <cell r="R358">
            <v>5</v>
          </cell>
          <cell r="Y358">
            <v>4</v>
          </cell>
          <cell r="AF358">
            <v>2</v>
          </cell>
          <cell r="AG358">
            <v>15</v>
          </cell>
          <cell r="CR358">
            <v>108.91432467360002</v>
          </cell>
          <cell r="DL358">
            <v>128.37893289840002</v>
          </cell>
          <cell r="EF358">
            <v>108.91432467360002</v>
          </cell>
          <cell r="FO358">
            <v>38.929216449600005</v>
          </cell>
          <cell r="FT358">
            <v>385.13679869520007</v>
          </cell>
        </row>
        <row r="361">
          <cell r="L361">
            <v>0</v>
          </cell>
          <cell r="R361">
            <v>1</v>
          </cell>
          <cell r="Y361">
            <v>0</v>
          </cell>
          <cell r="AF361">
            <v>0</v>
          </cell>
          <cell r="AG361">
            <v>1</v>
          </cell>
          <cell r="CR361">
            <v>0</v>
          </cell>
          <cell r="DL361">
            <v>21.432939393600002</v>
          </cell>
          <cell r="EF361">
            <v>0</v>
          </cell>
          <cell r="FO361">
            <v>0</v>
          </cell>
          <cell r="FT361">
            <v>21.432939393600002</v>
          </cell>
        </row>
        <row r="363">
          <cell r="L363">
            <v>2</v>
          </cell>
          <cell r="R363">
            <v>2</v>
          </cell>
          <cell r="Y363">
            <v>1</v>
          </cell>
          <cell r="AF363">
            <v>0</v>
          </cell>
          <cell r="AG363">
            <v>5</v>
          </cell>
          <cell r="CR363">
            <v>39.366623376000007</v>
          </cell>
          <cell r="DL363">
            <v>39.366623376000007</v>
          </cell>
          <cell r="EF363">
            <v>19.683311688000003</v>
          </cell>
          <cell r="FO363">
            <v>0</v>
          </cell>
          <cell r="FT363">
            <v>98.416558440000003</v>
          </cell>
        </row>
        <row r="365">
          <cell r="L365">
            <v>3</v>
          </cell>
          <cell r="R365">
            <v>3</v>
          </cell>
          <cell r="Y365">
            <v>3</v>
          </cell>
          <cell r="AF365">
            <v>3</v>
          </cell>
          <cell r="AG365">
            <v>12</v>
          </cell>
          <cell r="CR365">
            <v>64.298818180800012</v>
          </cell>
          <cell r="DL365">
            <v>64.298818180800012</v>
          </cell>
          <cell r="EF365">
            <v>64.298818180800012</v>
          </cell>
          <cell r="FO365">
            <v>71.443131312000006</v>
          </cell>
          <cell r="FT365">
            <v>264.33958585440001</v>
          </cell>
        </row>
        <row r="368">
          <cell r="L368">
            <v>1</v>
          </cell>
          <cell r="R368">
            <v>2</v>
          </cell>
          <cell r="Y368">
            <v>2</v>
          </cell>
          <cell r="AF368">
            <v>1</v>
          </cell>
          <cell r="AG368">
            <v>6</v>
          </cell>
          <cell r="CR368">
            <v>20.558125540799999</v>
          </cell>
          <cell r="DL368">
            <v>41.116251081599998</v>
          </cell>
          <cell r="EF368">
            <v>41.116251081599998</v>
          </cell>
          <cell r="FO368">
            <v>20.558125540799999</v>
          </cell>
          <cell r="FT368">
            <v>123.34875324479998</v>
          </cell>
        </row>
        <row r="370">
          <cell r="L370">
            <v>2</v>
          </cell>
          <cell r="R370">
            <v>4</v>
          </cell>
          <cell r="Y370">
            <v>3</v>
          </cell>
          <cell r="AF370">
            <v>3</v>
          </cell>
          <cell r="AG370">
            <v>12</v>
          </cell>
          <cell r="CR370">
            <v>43.565729869439998</v>
          </cell>
          <cell r="DL370">
            <v>87.131459738879997</v>
          </cell>
          <cell r="EF370">
            <v>61.936820778239998</v>
          </cell>
          <cell r="FO370">
            <v>68.060517747840009</v>
          </cell>
          <cell r="FT370">
            <v>260.6945281344</v>
          </cell>
        </row>
        <row r="373">
          <cell r="L373">
            <v>1</v>
          </cell>
          <cell r="R373">
            <v>2</v>
          </cell>
          <cell r="Y373">
            <v>1</v>
          </cell>
          <cell r="AF373">
            <v>2</v>
          </cell>
          <cell r="AG373">
            <v>6</v>
          </cell>
          <cell r="CR373">
            <v>15.746649350399998</v>
          </cell>
          <cell r="DL373">
            <v>31.493298700799997</v>
          </cell>
          <cell r="EF373">
            <v>15.746649350399998</v>
          </cell>
          <cell r="FO373">
            <v>31.493298700799997</v>
          </cell>
          <cell r="FT373">
            <v>94.479896102400005</v>
          </cell>
        </row>
        <row r="375">
          <cell r="L375">
            <v>0</v>
          </cell>
          <cell r="R375">
            <v>0</v>
          </cell>
          <cell r="Y375">
            <v>0</v>
          </cell>
          <cell r="AF375">
            <v>0</v>
          </cell>
          <cell r="AG375">
            <v>0</v>
          </cell>
          <cell r="CR375">
            <v>0</v>
          </cell>
          <cell r="DL375">
            <v>0</v>
          </cell>
          <cell r="EF375">
            <v>0</v>
          </cell>
          <cell r="FO375">
            <v>0</v>
          </cell>
          <cell r="FT375">
            <v>0</v>
          </cell>
        </row>
        <row r="377">
          <cell r="L377">
            <v>1</v>
          </cell>
          <cell r="R377">
            <v>1</v>
          </cell>
          <cell r="Y377">
            <v>3</v>
          </cell>
          <cell r="AF377">
            <v>1</v>
          </cell>
          <cell r="AG377">
            <v>6</v>
          </cell>
          <cell r="CR377">
            <v>19.464608224800003</v>
          </cell>
          <cell r="DL377">
            <v>19.464608224800003</v>
          </cell>
          <cell r="EF377">
            <v>58.393824674400008</v>
          </cell>
          <cell r="FO377">
            <v>25.952810966400005</v>
          </cell>
          <cell r="FT377">
            <v>123.27585209040002</v>
          </cell>
        </row>
        <row r="381">
          <cell r="L381">
            <v>3</v>
          </cell>
          <cell r="R381">
            <v>3</v>
          </cell>
          <cell r="Y381">
            <v>3</v>
          </cell>
          <cell r="AF381">
            <v>3</v>
          </cell>
          <cell r="AG381">
            <v>12</v>
          </cell>
          <cell r="CR381">
            <v>58.393824674400008</v>
          </cell>
          <cell r="EF381">
            <v>58.393824674400008</v>
          </cell>
          <cell r="FO381">
            <v>64.882027416</v>
          </cell>
          <cell r="FT381">
            <v>240.06350143920002</v>
          </cell>
        </row>
        <row r="383">
          <cell r="L383">
            <v>0</v>
          </cell>
          <cell r="R383">
            <v>1</v>
          </cell>
          <cell r="Y383">
            <v>2</v>
          </cell>
          <cell r="AF383">
            <v>1</v>
          </cell>
          <cell r="AG383">
            <v>4</v>
          </cell>
          <cell r="CR383">
            <v>0</v>
          </cell>
          <cell r="DL383">
            <v>19.902015151199997</v>
          </cell>
          <cell r="EF383">
            <v>39.804030302399994</v>
          </cell>
          <cell r="FO383">
            <v>19.902015151199997</v>
          </cell>
          <cell r="FT383">
            <v>79.608060604799988</v>
          </cell>
        </row>
        <row r="385">
          <cell r="L385">
            <v>2</v>
          </cell>
          <cell r="R385">
            <v>1</v>
          </cell>
          <cell r="Y385">
            <v>0</v>
          </cell>
          <cell r="AF385">
            <v>2</v>
          </cell>
          <cell r="AG385">
            <v>5</v>
          </cell>
          <cell r="CR385">
            <v>96.22952380800001</v>
          </cell>
          <cell r="DL385">
            <v>48.114761904000005</v>
          </cell>
          <cell r="EF385">
            <v>0</v>
          </cell>
          <cell r="FO385">
            <v>112.267777776</v>
          </cell>
          <cell r="FT385">
            <v>256.61206348799999</v>
          </cell>
        </row>
        <row r="387">
          <cell r="L387">
            <v>9</v>
          </cell>
          <cell r="R387">
            <v>9</v>
          </cell>
          <cell r="Y387">
            <v>9</v>
          </cell>
          <cell r="AF387">
            <v>9</v>
          </cell>
          <cell r="AG387">
            <v>36</v>
          </cell>
          <cell r="CR387">
            <v>157.466493504</v>
          </cell>
          <cell r="EF387">
            <v>157.466493504</v>
          </cell>
          <cell r="FO387">
            <v>174.96277056</v>
          </cell>
          <cell r="FT387">
            <v>647.36225107200005</v>
          </cell>
        </row>
        <row r="389">
          <cell r="L389">
            <v>9</v>
          </cell>
          <cell r="R389">
            <v>9</v>
          </cell>
          <cell r="Y389">
            <v>9</v>
          </cell>
          <cell r="AF389">
            <v>9</v>
          </cell>
          <cell r="AG389">
            <v>36</v>
          </cell>
          <cell r="CR389">
            <v>192.89645454240002</v>
          </cell>
          <cell r="EF389">
            <v>192.89645454240002</v>
          </cell>
          <cell r="FO389">
            <v>214.32939393600003</v>
          </cell>
          <cell r="FT389">
            <v>793.0187575632001</v>
          </cell>
        </row>
        <row r="391">
          <cell r="L391">
            <v>6</v>
          </cell>
          <cell r="R391">
            <v>5</v>
          </cell>
          <cell r="Y391">
            <v>5</v>
          </cell>
          <cell r="AF391">
            <v>3</v>
          </cell>
          <cell r="AG391">
            <v>19</v>
          </cell>
          <cell r="CR391">
            <v>118.09987012800001</v>
          </cell>
          <cell r="EF391">
            <v>98.416558440000003</v>
          </cell>
          <cell r="FO391">
            <v>65.611038960000002</v>
          </cell>
          <cell r="FT391">
            <v>380.54402596800003</v>
          </cell>
        </row>
        <row r="393">
          <cell r="L393">
            <v>3</v>
          </cell>
          <cell r="R393">
            <v>3</v>
          </cell>
          <cell r="Y393">
            <v>3</v>
          </cell>
          <cell r="AF393">
            <v>3</v>
          </cell>
          <cell r="AG393">
            <v>12</v>
          </cell>
          <cell r="CR393">
            <v>95.792116881600009</v>
          </cell>
          <cell r="EF393">
            <v>95.792116881600009</v>
          </cell>
          <cell r="FO393">
            <v>106.43568542400001</v>
          </cell>
          <cell r="FT393">
            <v>393.81203606880001</v>
          </cell>
        </row>
        <row r="395">
          <cell r="L395">
            <v>6</v>
          </cell>
          <cell r="R395">
            <v>6</v>
          </cell>
          <cell r="Y395">
            <v>6</v>
          </cell>
          <cell r="AF395">
            <v>6</v>
          </cell>
          <cell r="AG395">
            <v>24</v>
          </cell>
          <cell r="CR395">
            <v>141.71984415360001</v>
          </cell>
          <cell r="EF395">
            <v>141.71984415360001</v>
          </cell>
          <cell r="FO395">
            <v>157.46649350400003</v>
          </cell>
          <cell r="FT395">
            <v>582.62602596479996</v>
          </cell>
        </row>
        <row r="397">
          <cell r="L397">
            <v>6</v>
          </cell>
          <cell r="R397">
            <v>3</v>
          </cell>
          <cell r="Y397">
            <v>3</v>
          </cell>
          <cell r="AF397">
            <v>3</v>
          </cell>
          <cell r="AG397">
            <v>15</v>
          </cell>
          <cell r="CR397">
            <v>123.34875324479999</v>
          </cell>
          <cell r="EF397">
            <v>61.674376622399997</v>
          </cell>
          <cell r="FO397">
            <v>68.527085135999997</v>
          </cell>
          <cell r="FT397">
            <v>315.2245916256</v>
          </cell>
        </row>
        <row r="399">
          <cell r="L399">
            <v>0</v>
          </cell>
          <cell r="R399">
            <v>0</v>
          </cell>
          <cell r="Y399">
            <v>0</v>
          </cell>
          <cell r="AF399">
            <v>0</v>
          </cell>
          <cell r="AG399">
            <v>0</v>
          </cell>
          <cell r="CR399">
            <v>0</v>
          </cell>
          <cell r="EF399">
            <v>0</v>
          </cell>
          <cell r="FO399">
            <v>0</v>
          </cell>
          <cell r="FT399">
            <v>0</v>
          </cell>
        </row>
        <row r="404">
          <cell r="L404">
            <v>25</v>
          </cell>
          <cell r="R404">
            <v>27</v>
          </cell>
          <cell r="Y404">
            <v>28</v>
          </cell>
          <cell r="AF404">
            <v>27</v>
          </cell>
          <cell r="AG404">
            <v>107</v>
          </cell>
          <cell r="CR404">
            <v>359.46821646489605</v>
          </cell>
          <cell r="DL404">
            <v>374.14038856550405</v>
          </cell>
          <cell r="EF404">
            <v>381.47647461580806</v>
          </cell>
          <cell r="FO404">
            <v>415.71154285056008</v>
          </cell>
          <cell r="FT404">
            <v>1530.7966224967679</v>
          </cell>
        </row>
        <row r="408">
          <cell r="L408">
            <v>6</v>
          </cell>
          <cell r="R408">
            <v>3</v>
          </cell>
          <cell r="Y408">
            <v>3</v>
          </cell>
          <cell r="AF408">
            <v>2</v>
          </cell>
          <cell r="AG408">
            <v>14</v>
          </cell>
          <cell r="CR408">
            <v>123.65751107520001</v>
          </cell>
          <cell r="DL408">
            <v>61.828755537600003</v>
          </cell>
          <cell r="EF408">
            <v>61.828755537600003</v>
          </cell>
          <cell r="FO408">
            <v>48.08903208480001</v>
          </cell>
          <cell r="FT408">
            <v>295.40405423520002</v>
          </cell>
        </row>
        <row r="410">
          <cell r="L410">
            <v>1</v>
          </cell>
          <cell r="R410">
            <v>0</v>
          </cell>
          <cell r="Y410">
            <v>0</v>
          </cell>
          <cell r="AF410">
            <v>2</v>
          </cell>
          <cell r="AG410">
            <v>3</v>
          </cell>
          <cell r="CR410">
            <v>21.0727219248</v>
          </cell>
          <cell r="DL410">
            <v>0</v>
          </cell>
          <cell r="EF410">
            <v>0</v>
          </cell>
          <cell r="FO410">
            <v>42.145443849599999</v>
          </cell>
          <cell r="FT410">
            <v>63.218165774400006</v>
          </cell>
        </row>
        <row r="412">
          <cell r="L412">
            <v>19</v>
          </cell>
          <cell r="R412">
            <v>12</v>
          </cell>
          <cell r="Y412">
            <v>12</v>
          </cell>
          <cell r="AF412">
            <v>18</v>
          </cell>
          <cell r="AG412">
            <v>61</v>
          </cell>
          <cell r="CR412">
            <v>351.98392665600005</v>
          </cell>
          <cell r="DL412">
            <v>222.30563788800004</v>
          </cell>
          <cell r="EF412">
            <v>222.30563788800004</v>
          </cell>
          <cell r="FO412">
            <v>370.50939648000002</v>
          </cell>
          <cell r="FT412">
            <v>1167.104598912</v>
          </cell>
        </row>
        <row r="414">
          <cell r="L414">
            <v>3</v>
          </cell>
          <cell r="R414">
            <v>0</v>
          </cell>
          <cell r="Y414">
            <v>3</v>
          </cell>
          <cell r="AF414">
            <v>3</v>
          </cell>
          <cell r="AG414">
            <v>9</v>
          </cell>
          <cell r="CR414">
            <v>55.576409472000009</v>
          </cell>
          <cell r="DL414">
            <v>0</v>
          </cell>
          <cell r="EF414">
            <v>55.576409472000009</v>
          </cell>
          <cell r="FO414">
            <v>61.751566080000003</v>
          </cell>
          <cell r="FT414">
            <v>172.90438502400002</v>
          </cell>
        </row>
        <row r="416">
          <cell r="L416">
            <v>21</v>
          </cell>
          <cell r="R416">
            <v>15</v>
          </cell>
          <cell r="Y416">
            <v>12</v>
          </cell>
          <cell r="AF416">
            <v>15</v>
          </cell>
          <cell r="AG416">
            <v>63</v>
          </cell>
          <cell r="CR416">
            <v>437.66422459199998</v>
          </cell>
          <cell r="DL416">
            <v>312.61730328000004</v>
          </cell>
          <cell r="EF416">
            <v>250.09384262399999</v>
          </cell>
          <cell r="FO416">
            <v>340.405508016</v>
          </cell>
          <cell r="FT416">
            <v>1340.7808785120001</v>
          </cell>
        </row>
        <row r="418">
          <cell r="L418">
            <v>5</v>
          </cell>
          <cell r="R418">
            <v>4</v>
          </cell>
          <cell r="Y418">
            <v>5</v>
          </cell>
          <cell r="AF418">
            <v>5</v>
          </cell>
          <cell r="AG418">
            <v>19</v>
          </cell>
          <cell r="CR418">
            <v>125.04692131200001</v>
          </cell>
          <cell r="DL418">
            <v>100.0375370496</v>
          </cell>
          <cell r="EF418">
            <v>125.04692131200001</v>
          </cell>
          <cell r="FO418">
            <v>133.38338273279999</v>
          </cell>
          <cell r="FT418">
            <v>483.51476240640005</v>
          </cell>
        </row>
        <row r="421">
          <cell r="L421">
            <v>9</v>
          </cell>
          <cell r="R421">
            <v>13</v>
          </cell>
          <cell r="Y421">
            <v>12</v>
          </cell>
          <cell r="AF421">
            <v>18</v>
          </cell>
          <cell r="AG421">
            <v>52</v>
          </cell>
          <cell r="CR421">
            <v>204.24330480960001</v>
          </cell>
          <cell r="DL421">
            <v>295.01810694719995</v>
          </cell>
          <cell r="EF421">
            <v>272.32440641280004</v>
          </cell>
          <cell r="FO421">
            <v>431.18031015359998</v>
          </cell>
          <cell r="FT421">
            <v>1202.7661283232001</v>
          </cell>
        </row>
        <row r="425">
          <cell r="L425">
            <v>3</v>
          </cell>
          <cell r="R425">
            <v>3</v>
          </cell>
          <cell r="Y425">
            <v>3</v>
          </cell>
          <cell r="AF425">
            <v>3</v>
          </cell>
          <cell r="AG425">
            <v>12</v>
          </cell>
          <cell r="CR425">
            <v>55.576409472000009</v>
          </cell>
          <cell r="DL425">
            <v>55.576409472000009</v>
          </cell>
          <cell r="EF425">
            <v>55.576409472000009</v>
          </cell>
          <cell r="FO425">
            <v>61.751566080000003</v>
          </cell>
          <cell r="FT425">
            <v>228.48079449600004</v>
          </cell>
        </row>
        <row r="427">
          <cell r="L427">
            <v>0</v>
          </cell>
          <cell r="R427">
            <v>0</v>
          </cell>
          <cell r="Y427">
            <v>0</v>
          </cell>
          <cell r="AF427">
            <v>0</v>
          </cell>
          <cell r="AG427">
            <v>0</v>
          </cell>
          <cell r="CR427">
            <v>0</v>
          </cell>
          <cell r="DL427">
            <v>0</v>
          </cell>
          <cell r="EF427">
            <v>0</v>
          </cell>
          <cell r="FO427">
            <v>0</v>
          </cell>
          <cell r="FT427">
            <v>0</v>
          </cell>
        </row>
        <row r="429">
          <cell r="L429">
            <v>6</v>
          </cell>
          <cell r="R429">
            <v>6</v>
          </cell>
          <cell r="Y429">
            <v>6</v>
          </cell>
          <cell r="AF429">
            <v>6</v>
          </cell>
          <cell r="AG429">
            <v>24</v>
          </cell>
          <cell r="CR429">
            <v>93.785190983999996</v>
          </cell>
          <cell r="DL429">
            <v>93.785190983999996</v>
          </cell>
          <cell r="EF429">
            <v>93.785190983999996</v>
          </cell>
          <cell r="FO429">
            <v>104.20576776000001</v>
          </cell>
          <cell r="FT429">
            <v>385.561340712</v>
          </cell>
        </row>
        <row r="431">
          <cell r="L431">
            <v>3</v>
          </cell>
          <cell r="R431">
            <v>0</v>
          </cell>
          <cell r="Y431">
            <v>1</v>
          </cell>
          <cell r="AF431">
            <v>2</v>
          </cell>
          <cell r="AG431">
            <v>6</v>
          </cell>
          <cell r="CR431">
            <v>109.06870358880001</v>
          </cell>
          <cell r="DL431">
            <v>0</v>
          </cell>
          <cell r="EF431">
            <v>36.356234529600002</v>
          </cell>
          <cell r="FO431">
            <v>84.831213902400009</v>
          </cell>
          <cell r="FT431">
            <v>230.25615202080002</v>
          </cell>
        </row>
        <row r="434">
          <cell r="L434">
            <v>18</v>
          </cell>
          <cell r="R434">
            <v>16</v>
          </cell>
          <cell r="Y434">
            <v>17</v>
          </cell>
          <cell r="AF434">
            <v>15</v>
          </cell>
          <cell r="AG434">
            <v>66</v>
          </cell>
          <cell r="CR434">
            <v>506.88672598333443</v>
          </cell>
          <cell r="DL434">
            <v>288.99732925440003</v>
          </cell>
          <cell r="EF434">
            <v>355.51870172190729</v>
          </cell>
          <cell r="FO434">
            <v>304.80573017088</v>
          </cell>
          <cell r="FT434">
            <v>1456.2084871305217</v>
          </cell>
        </row>
        <row r="443">
          <cell r="L443">
            <v>6</v>
          </cell>
          <cell r="R443">
            <v>6</v>
          </cell>
          <cell r="Y443">
            <v>0</v>
          </cell>
          <cell r="AF443">
            <v>7</v>
          </cell>
          <cell r="AG443">
            <v>19</v>
          </cell>
          <cell r="CR443">
            <v>136.16220320639999</v>
          </cell>
          <cell r="DL443">
            <v>136.16220320639999</v>
          </cell>
          <cell r="EF443">
            <v>0</v>
          </cell>
          <cell r="FO443">
            <v>237.69550041216002</v>
          </cell>
          <cell r="FT443">
            <v>510.01990682496</v>
          </cell>
        </row>
        <row r="446">
          <cell r="L446">
            <v>7</v>
          </cell>
          <cell r="R446">
            <v>10</v>
          </cell>
          <cell r="Y446">
            <v>3</v>
          </cell>
          <cell r="AF446">
            <v>8</v>
          </cell>
          <cell r="AG446">
            <v>28</v>
          </cell>
          <cell r="CR446">
            <v>144.26709625440003</v>
          </cell>
          <cell r="DL446">
            <v>206.09585179200002</v>
          </cell>
          <cell r="EF446">
            <v>61.828755537600003</v>
          </cell>
          <cell r="FO446">
            <v>236.47590698208006</v>
          </cell>
          <cell r="FT446">
            <v>648.66761056608016</v>
          </cell>
        </row>
        <row r="448">
          <cell r="L448">
            <v>13</v>
          </cell>
          <cell r="R448">
            <v>15</v>
          </cell>
          <cell r="Y448">
            <v>4</v>
          </cell>
          <cell r="AF448">
            <v>8</v>
          </cell>
          <cell r="AG448">
            <v>40</v>
          </cell>
          <cell r="CR448">
            <v>240.83110771200006</v>
          </cell>
          <cell r="DL448">
            <v>277.88204736000006</v>
          </cell>
          <cell r="EF448">
            <v>74.101879296000021</v>
          </cell>
          <cell r="FO448">
            <v>184.98024683520003</v>
          </cell>
          <cell r="FT448">
            <v>777.79528120320026</v>
          </cell>
        </row>
        <row r="450">
          <cell r="L450">
            <v>10</v>
          </cell>
          <cell r="R450">
            <v>13</v>
          </cell>
          <cell r="Y450">
            <v>6</v>
          </cell>
          <cell r="AF450">
            <v>7</v>
          </cell>
          <cell r="AG450">
            <v>36</v>
          </cell>
          <cell r="CR450">
            <v>185.25469824000004</v>
          </cell>
          <cell r="DL450">
            <v>240.83110771200006</v>
          </cell>
          <cell r="EF450">
            <v>111.15281894400002</v>
          </cell>
          <cell r="FO450">
            <v>148.06653288960001</v>
          </cell>
          <cell r="FT450">
            <v>685.30515778560016</v>
          </cell>
        </row>
        <row r="452">
          <cell r="L452">
            <v>6</v>
          </cell>
          <cell r="R452">
            <v>3</v>
          </cell>
          <cell r="Y452">
            <v>2</v>
          </cell>
          <cell r="AF452">
            <v>17</v>
          </cell>
          <cell r="AG452">
            <v>28</v>
          </cell>
          <cell r="CR452">
            <v>125.04692131200002</v>
          </cell>
          <cell r="DL452">
            <v>62.523460656000012</v>
          </cell>
          <cell r="EF452">
            <v>41.682307104000003</v>
          </cell>
          <cell r="FO452">
            <v>354.29961038400006</v>
          </cell>
          <cell r="FT452">
            <v>583.55229945600013</v>
          </cell>
        </row>
        <row r="455">
          <cell r="L455">
            <v>0</v>
          </cell>
          <cell r="R455">
            <v>0</v>
          </cell>
          <cell r="Y455">
            <v>0</v>
          </cell>
          <cell r="AF455">
            <v>0</v>
          </cell>
          <cell r="AG455">
            <v>0</v>
          </cell>
          <cell r="CR455">
            <v>0</v>
          </cell>
          <cell r="DL455">
            <v>0</v>
          </cell>
          <cell r="EF455">
            <v>0</v>
          </cell>
          <cell r="FO455">
            <v>0</v>
          </cell>
          <cell r="FT455">
            <v>0</v>
          </cell>
        </row>
        <row r="457">
          <cell r="L457">
            <v>0</v>
          </cell>
          <cell r="R457">
            <v>0</v>
          </cell>
          <cell r="Y457">
            <v>0</v>
          </cell>
          <cell r="AF457">
            <v>0</v>
          </cell>
          <cell r="AG457">
            <v>0</v>
          </cell>
          <cell r="CR457">
            <v>0</v>
          </cell>
          <cell r="DL457">
            <v>0</v>
          </cell>
          <cell r="EF457">
            <v>0</v>
          </cell>
          <cell r="FO457">
            <v>0</v>
          </cell>
          <cell r="FT457">
            <v>0</v>
          </cell>
        </row>
        <row r="459">
          <cell r="L459">
            <v>0</v>
          </cell>
          <cell r="R459">
            <v>0</v>
          </cell>
          <cell r="Y459">
            <v>0</v>
          </cell>
          <cell r="AF459">
            <v>0</v>
          </cell>
          <cell r="AG459">
            <v>0</v>
          </cell>
          <cell r="CR459">
            <v>0</v>
          </cell>
          <cell r="DL459">
            <v>0</v>
          </cell>
          <cell r="EF459">
            <v>0</v>
          </cell>
          <cell r="FO459">
            <v>0</v>
          </cell>
          <cell r="FT459">
            <v>0</v>
          </cell>
        </row>
        <row r="461">
          <cell r="L461">
            <v>0</v>
          </cell>
          <cell r="R461">
            <v>0</v>
          </cell>
          <cell r="Y461">
            <v>0</v>
          </cell>
          <cell r="AF461">
            <v>0</v>
          </cell>
          <cell r="AG461">
            <v>0</v>
          </cell>
          <cell r="CR461">
            <v>0</v>
          </cell>
          <cell r="DL461">
            <v>0</v>
          </cell>
          <cell r="EF461">
            <v>0</v>
          </cell>
          <cell r="FO461">
            <v>0</v>
          </cell>
          <cell r="FT461">
            <v>0</v>
          </cell>
        </row>
        <row r="466">
          <cell r="L466">
            <v>16</v>
          </cell>
          <cell r="R466">
            <v>10</v>
          </cell>
          <cell r="Y466">
            <v>9</v>
          </cell>
          <cell r="AF466">
            <v>7</v>
          </cell>
          <cell r="AG466">
            <v>42</v>
          </cell>
          <cell r="CR466">
            <v>205.41040940851201</v>
          </cell>
          <cell r="DL466">
            <v>139.38563495577603</v>
          </cell>
          <cell r="EF466">
            <v>124.71346285516802</v>
          </cell>
          <cell r="FO466">
            <v>105.15056672102401</v>
          </cell>
          <cell r="FT466">
            <v>574.66007394048006</v>
          </cell>
        </row>
        <row r="471">
          <cell r="L471">
            <v>3</v>
          </cell>
          <cell r="R471">
            <v>2</v>
          </cell>
          <cell r="Y471">
            <v>0</v>
          </cell>
          <cell r="AF471">
            <v>1</v>
          </cell>
          <cell r="AG471">
            <v>6</v>
          </cell>
          <cell r="CR471">
            <v>61.82875553760001</v>
          </cell>
          <cell r="DL471">
            <v>41.219170358400007</v>
          </cell>
          <cell r="EF471">
            <v>0</v>
          </cell>
          <cell r="FO471">
            <v>20.609585179200003</v>
          </cell>
          <cell r="FT471">
            <v>123.65751107520001</v>
          </cell>
        </row>
        <row r="473">
          <cell r="L473">
            <v>1</v>
          </cell>
          <cell r="R473">
            <v>1</v>
          </cell>
          <cell r="Y473">
            <v>1</v>
          </cell>
          <cell r="AF473">
            <v>1</v>
          </cell>
          <cell r="AG473">
            <v>4</v>
          </cell>
          <cell r="CR473">
            <v>21.072721924800007</v>
          </cell>
          <cell r="DL473">
            <v>21.072721924800007</v>
          </cell>
          <cell r="EF473">
            <v>21.072721924800007</v>
          </cell>
          <cell r="FO473">
            <v>21.072721924800007</v>
          </cell>
          <cell r="FT473">
            <v>84.290887699200027</v>
          </cell>
        </row>
        <row r="475">
          <cell r="L475">
            <v>0</v>
          </cell>
          <cell r="R475">
            <v>0</v>
          </cell>
          <cell r="Y475">
            <v>0</v>
          </cell>
          <cell r="AF475">
            <v>0</v>
          </cell>
          <cell r="AG475">
            <v>0</v>
          </cell>
          <cell r="CR475">
            <v>0</v>
          </cell>
          <cell r="DL475">
            <v>0</v>
          </cell>
          <cell r="EF475">
            <v>0</v>
          </cell>
          <cell r="FO475">
            <v>0</v>
          </cell>
          <cell r="FT475">
            <v>0</v>
          </cell>
        </row>
        <row r="477">
          <cell r="L477">
            <v>1</v>
          </cell>
          <cell r="R477">
            <v>1</v>
          </cell>
          <cell r="Y477">
            <v>1</v>
          </cell>
          <cell r="AF477">
            <v>1</v>
          </cell>
          <cell r="AG477">
            <v>4</v>
          </cell>
          <cell r="CR477">
            <v>9.6332443084800019</v>
          </cell>
          <cell r="DL477">
            <v>9.6332443084800019</v>
          </cell>
          <cell r="EF477">
            <v>9.6332443084800019</v>
          </cell>
          <cell r="FO477">
            <v>9.6332443084800019</v>
          </cell>
          <cell r="FT477">
            <v>38.532977233920008</v>
          </cell>
        </row>
        <row r="479">
          <cell r="L479">
            <v>10</v>
          </cell>
          <cell r="R479">
            <v>10</v>
          </cell>
          <cell r="Y479">
            <v>6</v>
          </cell>
          <cell r="AF479">
            <v>7</v>
          </cell>
          <cell r="AG479">
            <v>33</v>
          </cell>
          <cell r="CR479">
            <v>185.25469824000004</v>
          </cell>
          <cell r="DL479">
            <v>185.25469824000004</v>
          </cell>
          <cell r="EF479">
            <v>111.15281894400002</v>
          </cell>
          <cell r="FO479">
            <v>142.02860198400003</v>
          </cell>
          <cell r="FT479">
            <v>623.69081740800016</v>
          </cell>
        </row>
        <row r="481">
          <cell r="L481">
            <v>2</v>
          </cell>
          <cell r="R481">
            <v>2</v>
          </cell>
          <cell r="Y481">
            <v>1</v>
          </cell>
          <cell r="AF481">
            <v>2</v>
          </cell>
          <cell r="AG481">
            <v>7</v>
          </cell>
          <cell r="CR481">
            <v>37.050939648000011</v>
          </cell>
          <cell r="DL481">
            <v>37.050939648000011</v>
          </cell>
          <cell r="EF481">
            <v>18.525469824000005</v>
          </cell>
          <cell r="FO481">
            <v>37.050939648000011</v>
          </cell>
          <cell r="FT481">
            <v>129.67828876800004</v>
          </cell>
        </row>
        <row r="483">
          <cell r="L483">
            <v>6</v>
          </cell>
          <cell r="R483">
            <v>4</v>
          </cell>
          <cell r="Y483">
            <v>4</v>
          </cell>
          <cell r="AF483">
            <v>5</v>
          </cell>
          <cell r="AG483">
            <v>19</v>
          </cell>
          <cell r="CR483">
            <v>125.04692131200002</v>
          </cell>
          <cell r="DL483">
            <v>83.364614208000006</v>
          </cell>
          <cell r="EF483">
            <v>83.364614208000006</v>
          </cell>
          <cell r="FO483">
            <v>111.15281894400002</v>
          </cell>
          <cell r="FT483">
            <v>402.92896867200005</v>
          </cell>
        </row>
        <row r="485">
          <cell r="L485">
            <v>0</v>
          </cell>
          <cell r="R485">
            <v>0</v>
          </cell>
          <cell r="Y485">
            <v>0</v>
          </cell>
          <cell r="AF485">
            <v>0</v>
          </cell>
          <cell r="AG485">
            <v>0</v>
          </cell>
          <cell r="CR485">
            <v>0</v>
          </cell>
          <cell r="DL485">
            <v>0</v>
          </cell>
          <cell r="EF485">
            <v>0</v>
          </cell>
          <cell r="FO485">
            <v>0</v>
          </cell>
          <cell r="FT485">
            <v>0</v>
          </cell>
        </row>
        <row r="488">
          <cell r="L488">
            <v>4</v>
          </cell>
          <cell r="R488">
            <v>3</v>
          </cell>
          <cell r="Y488">
            <v>2</v>
          </cell>
          <cell r="AF488">
            <v>2</v>
          </cell>
          <cell r="AG488">
            <v>11</v>
          </cell>
          <cell r="CR488">
            <v>48.16622154240001</v>
          </cell>
          <cell r="DL488">
            <v>36.124666156800004</v>
          </cell>
          <cell r="EF488">
            <v>24.083110771200005</v>
          </cell>
          <cell r="FO488">
            <v>24.083110771200005</v>
          </cell>
          <cell r="FT488">
            <v>132.45710924159999</v>
          </cell>
        </row>
        <row r="490">
          <cell r="L490">
            <v>1</v>
          </cell>
          <cell r="R490">
            <v>1</v>
          </cell>
          <cell r="Y490">
            <v>0</v>
          </cell>
          <cell r="AF490">
            <v>2</v>
          </cell>
          <cell r="AG490">
            <v>4</v>
          </cell>
          <cell r="CR490">
            <v>22.693700534400001</v>
          </cell>
          <cell r="DL490">
            <v>22.693700534400001</v>
          </cell>
          <cell r="EF490">
            <v>0</v>
          </cell>
          <cell r="FO490">
            <v>52.951967913600001</v>
          </cell>
          <cell r="FT490">
            <v>98.339368982400003</v>
          </cell>
        </row>
        <row r="492">
          <cell r="L492">
            <v>0</v>
          </cell>
          <cell r="R492">
            <v>2</v>
          </cell>
          <cell r="Y492">
            <v>1</v>
          </cell>
          <cell r="AF492">
            <v>0</v>
          </cell>
          <cell r="AG492">
            <v>3</v>
          </cell>
          <cell r="CR492">
            <v>0</v>
          </cell>
          <cell r="DL492">
            <v>37.050939648000011</v>
          </cell>
          <cell r="EF492">
            <v>18.525469824000005</v>
          </cell>
          <cell r="FO492">
            <v>0</v>
          </cell>
          <cell r="FT492">
            <v>55.576409472000009</v>
          </cell>
        </row>
        <row r="494">
          <cell r="L494">
            <v>0</v>
          </cell>
          <cell r="R494">
            <v>1</v>
          </cell>
          <cell r="Y494">
            <v>1</v>
          </cell>
          <cell r="AF494">
            <v>0</v>
          </cell>
          <cell r="AG494">
            <v>2</v>
          </cell>
          <cell r="CR494">
            <v>0</v>
          </cell>
          <cell r="DL494">
            <v>13.708847669760003</v>
          </cell>
          <cell r="EF494">
            <v>13.708847669760003</v>
          </cell>
          <cell r="FO494">
            <v>0</v>
          </cell>
          <cell r="FT494">
            <v>27.417695339520005</v>
          </cell>
        </row>
        <row r="496">
          <cell r="L496">
            <v>1</v>
          </cell>
          <cell r="R496">
            <v>0</v>
          </cell>
          <cell r="Y496">
            <v>1</v>
          </cell>
          <cell r="AF496">
            <v>2</v>
          </cell>
          <cell r="AG496">
            <v>4</v>
          </cell>
          <cell r="CR496">
            <v>20.609585179200003</v>
          </cell>
          <cell r="DL496">
            <v>0</v>
          </cell>
          <cell r="EF496">
            <v>20.609585179200003</v>
          </cell>
          <cell r="FO496">
            <v>41.219170358400007</v>
          </cell>
          <cell r="FT496">
            <v>82.438340716800013</v>
          </cell>
        </row>
        <row r="498">
          <cell r="L498">
            <v>3</v>
          </cell>
          <cell r="R498">
            <v>2</v>
          </cell>
          <cell r="Y498">
            <v>2</v>
          </cell>
          <cell r="AF498">
            <v>2</v>
          </cell>
          <cell r="AG498">
            <v>9</v>
          </cell>
          <cell r="CR498">
            <v>62.523460656000012</v>
          </cell>
          <cell r="DL498">
            <v>41.682307104000003</v>
          </cell>
          <cell r="EF498">
            <v>41.682307104000003</v>
          </cell>
          <cell r="FO498">
            <v>41.682307104000003</v>
          </cell>
          <cell r="FT498">
            <v>187.57038196800005</v>
          </cell>
        </row>
        <row r="502">
          <cell r="L502">
            <v>21</v>
          </cell>
          <cell r="R502">
            <v>27</v>
          </cell>
          <cell r="Y502">
            <v>12</v>
          </cell>
          <cell r="AF502">
            <v>22</v>
          </cell>
          <cell r="AG502">
            <v>82</v>
          </cell>
          <cell r="CR502">
            <v>286.10735596185606</v>
          </cell>
          <cell r="DL502">
            <v>374.14038856550405</v>
          </cell>
          <cell r="EF502">
            <v>168.72997915699202</v>
          </cell>
          <cell r="FO502">
            <v>349.68676839782398</v>
          </cell>
          <cell r="FT502">
            <v>1178.6644920821761</v>
          </cell>
        </row>
        <row r="507">
          <cell r="L507">
            <v>3</v>
          </cell>
          <cell r="R507">
            <v>11</v>
          </cell>
          <cell r="Y507">
            <v>9</v>
          </cell>
          <cell r="AF507">
            <v>7</v>
          </cell>
          <cell r="AG507">
            <v>30</v>
          </cell>
          <cell r="CR507">
            <v>61.82875553760001</v>
          </cell>
          <cell r="DL507">
            <v>226.70543697120004</v>
          </cell>
          <cell r="EF507">
            <v>185.48626661280002</v>
          </cell>
          <cell r="FO507">
            <v>158.00681970720001</v>
          </cell>
          <cell r="FT507">
            <v>632.02727882880004</v>
          </cell>
        </row>
        <row r="509">
          <cell r="L509">
            <v>1</v>
          </cell>
          <cell r="R509">
            <v>5</v>
          </cell>
          <cell r="Y509">
            <v>3</v>
          </cell>
          <cell r="AF509">
            <v>3</v>
          </cell>
          <cell r="AG509">
            <v>12</v>
          </cell>
          <cell r="CR509">
            <v>21.072721924800007</v>
          </cell>
          <cell r="DL509">
            <v>105.36360962400003</v>
          </cell>
          <cell r="EF509">
            <v>63.21816577440002</v>
          </cell>
          <cell r="FO509">
            <v>70.242406416000023</v>
          </cell>
          <cell r="FT509">
            <v>259.89690373920007</v>
          </cell>
        </row>
        <row r="511">
          <cell r="L511">
            <v>0</v>
          </cell>
          <cell r="R511">
            <v>0</v>
          </cell>
          <cell r="Y511">
            <v>0</v>
          </cell>
          <cell r="AF511">
            <v>0</v>
          </cell>
          <cell r="AG511">
            <v>0</v>
          </cell>
          <cell r="CR511">
            <v>0</v>
          </cell>
          <cell r="DL511">
            <v>0</v>
          </cell>
          <cell r="EF511">
            <v>0</v>
          </cell>
          <cell r="FO511">
            <v>0</v>
          </cell>
          <cell r="FT511">
            <v>0</v>
          </cell>
        </row>
        <row r="513">
          <cell r="L513">
            <v>3</v>
          </cell>
          <cell r="R513">
            <v>9</v>
          </cell>
          <cell r="Y513">
            <v>5</v>
          </cell>
          <cell r="AF513">
            <v>6</v>
          </cell>
          <cell r="AG513">
            <v>23</v>
          </cell>
          <cell r="CR513">
            <v>28.899732925440006</v>
          </cell>
          <cell r="DL513">
            <v>86.699198776320017</v>
          </cell>
          <cell r="EF513">
            <v>48.16622154240001</v>
          </cell>
          <cell r="FO513">
            <v>64.221628723200013</v>
          </cell>
          <cell r="FT513">
            <v>227.98678196736006</v>
          </cell>
        </row>
        <row r="515">
          <cell r="L515">
            <v>24</v>
          </cell>
          <cell r="R515">
            <v>19</v>
          </cell>
          <cell r="Y515">
            <v>10</v>
          </cell>
          <cell r="AF515">
            <v>20</v>
          </cell>
          <cell r="AG515">
            <v>73</v>
          </cell>
          <cell r="CR515">
            <v>444.61127577600007</v>
          </cell>
          <cell r="DL515">
            <v>351.98392665600011</v>
          </cell>
          <cell r="EF515">
            <v>185.25469824000004</v>
          </cell>
          <cell r="FO515">
            <v>419.91064934400009</v>
          </cell>
          <cell r="FT515">
            <v>1401.7605500160005</v>
          </cell>
        </row>
        <row r="517">
          <cell r="L517">
            <v>1</v>
          </cell>
          <cell r="R517">
            <v>6</v>
          </cell>
          <cell r="Y517">
            <v>4</v>
          </cell>
          <cell r="AF517">
            <v>4</v>
          </cell>
          <cell r="AG517">
            <v>15</v>
          </cell>
          <cell r="CR517">
            <v>18.525469824000005</v>
          </cell>
          <cell r="DL517">
            <v>111.15281894400002</v>
          </cell>
          <cell r="EF517">
            <v>74.101879296000021</v>
          </cell>
          <cell r="FO517">
            <v>86.452192512000011</v>
          </cell>
          <cell r="FT517">
            <v>290.23236057600002</v>
          </cell>
        </row>
        <row r="519">
          <cell r="L519">
            <v>8</v>
          </cell>
          <cell r="R519">
            <v>13</v>
          </cell>
          <cell r="Y519">
            <v>9</v>
          </cell>
          <cell r="AF519">
            <v>15</v>
          </cell>
          <cell r="AG519">
            <v>45</v>
          </cell>
          <cell r="CR519">
            <v>166.72922841600001</v>
          </cell>
          <cell r="DL519">
            <v>270.93499617600008</v>
          </cell>
          <cell r="EF519">
            <v>187.57038196800005</v>
          </cell>
          <cell r="FO519">
            <v>354.29961038400006</v>
          </cell>
          <cell r="FT519">
            <v>979.53421694400026</v>
          </cell>
        </row>
        <row r="521">
          <cell r="L521">
            <v>0</v>
          </cell>
          <cell r="R521">
            <v>0</v>
          </cell>
          <cell r="Y521">
            <v>0</v>
          </cell>
          <cell r="AF521">
            <v>0</v>
          </cell>
          <cell r="AG521">
            <v>0</v>
          </cell>
          <cell r="CR521">
            <v>0</v>
          </cell>
          <cell r="DL521">
            <v>0</v>
          </cell>
          <cell r="EF521">
            <v>0</v>
          </cell>
          <cell r="FO521">
            <v>0</v>
          </cell>
          <cell r="FT521">
            <v>0</v>
          </cell>
        </row>
        <row r="524">
          <cell r="L524">
            <v>0</v>
          </cell>
          <cell r="R524">
            <v>1</v>
          </cell>
          <cell r="Y524">
            <v>1</v>
          </cell>
          <cell r="AF524">
            <v>0</v>
          </cell>
          <cell r="AG524">
            <v>2</v>
          </cell>
          <cell r="CR524">
            <v>0</v>
          </cell>
          <cell r="DL524">
            <v>21.072721924800007</v>
          </cell>
          <cell r="EF524">
            <v>21.072721924800007</v>
          </cell>
          <cell r="FO524">
            <v>0</v>
          </cell>
          <cell r="FT524">
            <v>42.145443849600014</v>
          </cell>
        </row>
        <row r="526">
          <cell r="L526">
            <v>1</v>
          </cell>
          <cell r="R526">
            <v>0</v>
          </cell>
          <cell r="Y526">
            <v>1</v>
          </cell>
          <cell r="AF526">
            <v>1</v>
          </cell>
          <cell r="AG526">
            <v>3</v>
          </cell>
          <cell r="CR526">
            <v>17.911033147263463</v>
          </cell>
          <cell r="DL526">
            <v>0</v>
          </cell>
          <cell r="EF526">
            <v>17.911033147263463</v>
          </cell>
          <cell r="FO526">
            <v>23.881377529684617</v>
          </cell>
          <cell r="FT526">
            <v>59.703443824211547</v>
          </cell>
        </row>
        <row r="528">
          <cell r="L528">
            <v>0</v>
          </cell>
          <cell r="R528">
            <v>1</v>
          </cell>
          <cell r="Y528">
            <v>0</v>
          </cell>
          <cell r="AF528">
            <v>0</v>
          </cell>
          <cell r="AG528">
            <v>1</v>
          </cell>
          <cell r="CR528">
            <v>0</v>
          </cell>
          <cell r="DL528">
            <v>22.693700534400001</v>
          </cell>
          <cell r="EF528">
            <v>0</v>
          </cell>
          <cell r="FO528">
            <v>0</v>
          </cell>
          <cell r="FT528">
            <v>22.693700534400001</v>
          </cell>
        </row>
        <row r="530">
          <cell r="L530">
            <v>21</v>
          </cell>
          <cell r="R530">
            <v>18</v>
          </cell>
          <cell r="Y530">
            <v>18</v>
          </cell>
          <cell r="AF530">
            <v>18</v>
          </cell>
          <cell r="AG530">
            <v>75</v>
          </cell>
          <cell r="CR530">
            <v>252.87266309760003</v>
          </cell>
          <cell r="DL530">
            <v>216.74799694080002</v>
          </cell>
          <cell r="EF530">
            <v>216.74799694080002</v>
          </cell>
          <cell r="FO530">
            <v>240.83110771200003</v>
          </cell>
          <cell r="FT530">
            <v>927.19976469120002</v>
          </cell>
        </row>
        <row r="532">
          <cell r="L532">
            <v>2</v>
          </cell>
          <cell r="R532">
            <v>4</v>
          </cell>
          <cell r="Y532">
            <v>2</v>
          </cell>
          <cell r="AF532">
            <v>1</v>
          </cell>
          <cell r="AG532">
            <v>9</v>
          </cell>
          <cell r="CR532">
            <v>45.387401068800003</v>
          </cell>
          <cell r="DL532">
            <v>90.774802137600005</v>
          </cell>
          <cell r="EF532">
            <v>45.387401068800003</v>
          </cell>
          <cell r="FO532">
            <v>22.693700534400001</v>
          </cell>
          <cell r="FT532">
            <v>204.24330480960001</v>
          </cell>
        </row>
        <row r="534">
          <cell r="L534">
            <v>3</v>
          </cell>
          <cell r="R534">
            <v>3</v>
          </cell>
          <cell r="Y534">
            <v>3</v>
          </cell>
          <cell r="AF534">
            <v>3</v>
          </cell>
          <cell r="AG534">
            <v>12</v>
          </cell>
          <cell r="CR534">
            <v>55.576409472000009</v>
          </cell>
          <cell r="DL534">
            <v>55.576409472000009</v>
          </cell>
          <cell r="EF534">
            <v>55.576409472000009</v>
          </cell>
          <cell r="FO534">
            <v>61.751566080000003</v>
          </cell>
          <cell r="FT534">
            <v>228.48079449600004</v>
          </cell>
        </row>
        <row r="536">
          <cell r="L536">
            <v>2</v>
          </cell>
          <cell r="R536">
            <v>3</v>
          </cell>
          <cell r="Y536">
            <v>3</v>
          </cell>
          <cell r="AF536">
            <v>3</v>
          </cell>
          <cell r="AG536">
            <v>11</v>
          </cell>
          <cell r="CR536">
            <v>27.417695339520005</v>
          </cell>
          <cell r="DL536">
            <v>41.126543009280006</v>
          </cell>
          <cell r="EF536">
            <v>41.126543009280006</v>
          </cell>
          <cell r="FO536">
            <v>45.696158899200015</v>
          </cell>
          <cell r="FT536">
            <v>155.36694025728002</v>
          </cell>
        </row>
        <row r="538">
          <cell r="L538">
            <v>1</v>
          </cell>
          <cell r="R538">
            <v>3</v>
          </cell>
          <cell r="Y538">
            <v>3</v>
          </cell>
          <cell r="AF538">
            <v>2</v>
          </cell>
          <cell r="AG538">
            <v>9</v>
          </cell>
          <cell r="CR538">
            <v>7.2249332313600023</v>
          </cell>
          <cell r="DL538">
            <v>21.674799694080008</v>
          </cell>
          <cell r="EF538">
            <v>21.674799694080008</v>
          </cell>
          <cell r="FO538">
            <v>14.449866462720005</v>
          </cell>
          <cell r="FT538">
            <v>65.024399082240024</v>
          </cell>
        </row>
        <row r="540">
          <cell r="L540">
            <v>2</v>
          </cell>
          <cell r="R540">
            <v>4</v>
          </cell>
          <cell r="Y540">
            <v>3</v>
          </cell>
          <cell r="AF540">
            <v>2</v>
          </cell>
          <cell r="AG540">
            <v>11</v>
          </cell>
          <cell r="CR540">
            <v>41.219170358400007</v>
          </cell>
          <cell r="DL540">
            <v>82.438340716800013</v>
          </cell>
          <cell r="EF540">
            <v>61.82875553760001</v>
          </cell>
          <cell r="FO540">
            <v>41.219170358400007</v>
          </cell>
          <cell r="FT540">
            <v>226.70543697120002</v>
          </cell>
        </row>
        <row r="542">
          <cell r="L542">
            <v>17</v>
          </cell>
          <cell r="R542">
            <v>15</v>
          </cell>
          <cell r="Y542">
            <v>6</v>
          </cell>
          <cell r="AF542">
            <v>12</v>
          </cell>
          <cell r="AG542">
            <v>50</v>
          </cell>
          <cell r="CR542">
            <v>354.29961038400006</v>
          </cell>
          <cell r="DL542">
            <v>312.61730328000004</v>
          </cell>
          <cell r="EF542">
            <v>125.04692131200002</v>
          </cell>
          <cell r="FO542">
            <v>284.82909854400003</v>
          </cell>
          <cell r="FT542">
            <v>1076.7929335200001</v>
          </cell>
        </row>
        <row r="545">
          <cell r="L545">
            <v>5</v>
          </cell>
          <cell r="R545">
            <v>12</v>
          </cell>
          <cell r="Y545">
            <v>10</v>
          </cell>
          <cell r="AF545">
            <v>9</v>
          </cell>
          <cell r="AG545">
            <v>36</v>
          </cell>
          <cell r="CR545">
            <v>92.627349120000019</v>
          </cell>
          <cell r="DL545">
            <v>222.30563788800004</v>
          </cell>
          <cell r="EF545">
            <v>185.25469824000004</v>
          </cell>
          <cell r="FO545">
            <v>185.25469824000004</v>
          </cell>
          <cell r="FT545">
            <v>685.44238348800013</v>
          </cell>
        </row>
        <row r="547">
          <cell r="L547">
            <v>1</v>
          </cell>
          <cell r="R547">
            <v>9</v>
          </cell>
          <cell r="Y547">
            <v>3</v>
          </cell>
          <cell r="AF547">
            <v>5</v>
          </cell>
          <cell r="AG547">
            <v>18</v>
          </cell>
          <cell r="CR547">
            <v>22.693700534400001</v>
          </cell>
          <cell r="DL547">
            <v>204.24330480960001</v>
          </cell>
          <cell r="EF547">
            <v>68.081101603200011</v>
          </cell>
          <cell r="FO547">
            <v>128.5976363616</v>
          </cell>
          <cell r="FT547">
            <v>423.61574330880001</v>
          </cell>
        </row>
        <row r="549">
          <cell r="L549">
            <v>16</v>
          </cell>
          <cell r="R549">
            <v>15</v>
          </cell>
          <cell r="Y549">
            <v>9</v>
          </cell>
          <cell r="AF549">
            <v>14</v>
          </cell>
          <cell r="AG549">
            <v>54</v>
          </cell>
          <cell r="CR549">
            <v>348.27883269120002</v>
          </cell>
          <cell r="DL549">
            <v>326.51140564799999</v>
          </cell>
          <cell r="EF549">
            <v>195.90684338880004</v>
          </cell>
          <cell r="FO549">
            <v>348.27883269120002</v>
          </cell>
          <cell r="FT549">
            <v>1218.9759144192001</v>
          </cell>
        </row>
        <row r="554">
          <cell r="L554">
            <v>6</v>
          </cell>
          <cell r="R554">
            <v>12</v>
          </cell>
          <cell r="Y554">
            <v>4</v>
          </cell>
          <cell r="AF554">
            <v>11</v>
          </cell>
          <cell r="AG554">
            <v>33</v>
          </cell>
          <cell r="CR554">
            <v>105.99532814499838</v>
          </cell>
          <cell r="DL554">
            <v>211.99065628999676</v>
          </cell>
          <cell r="EF554">
            <v>70.663552096665597</v>
          </cell>
          <cell r="FO554">
            <v>218.49844800061442</v>
          </cell>
          <cell r="FT554">
            <v>607.14798453227513</v>
          </cell>
        </row>
        <row r="558">
          <cell r="L558">
            <v>5</v>
          </cell>
          <cell r="R558">
            <v>3</v>
          </cell>
          <cell r="Y558">
            <v>3</v>
          </cell>
          <cell r="AF558">
            <v>3</v>
          </cell>
          <cell r="AG558">
            <v>14</v>
          </cell>
          <cell r="CR558">
            <v>109.9177876224</v>
          </cell>
          <cell r="DL558">
            <v>65.950672573440002</v>
          </cell>
          <cell r="EF558">
            <v>65.950672573440002</v>
          </cell>
          <cell r="FO558">
            <v>74.8051610208</v>
          </cell>
          <cell r="FT558">
            <v>316.62429379008</v>
          </cell>
        </row>
        <row r="560">
          <cell r="L560">
            <v>0</v>
          </cell>
          <cell r="R560">
            <v>0</v>
          </cell>
          <cell r="Y560">
            <v>0</v>
          </cell>
          <cell r="AF560">
            <v>0</v>
          </cell>
          <cell r="AG560">
            <v>0</v>
          </cell>
          <cell r="CR560">
            <v>0</v>
          </cell>
          <cell r="DL560">
            <v>0</v>
          </cell>
          <cell r="EF560">
            <v>0</v>
          </cell>
          <cell r="FO560">
            <v>0</v>
          </cell>
          <cell r="FT560">
            <v>0</v>
          </cell>
        </row>
        <row r="562">
          <cell r="L562">
            <v>4</v>
          </cell>
          <cell r="R562">
            <v>4</v>
          </cell>
          <cell r="Y562">
            <v>6</v>
          </cell>
          <cell r="AF562">
            <v>4</v>
          </cell>
          <cell r="AG562">
            <v>18</v>
          </cell>
          <cell r="CR562">
            <v>79.042004582399997</v>
          </cell>
          <cell r="DL562">
            <v>79.042004582399997</v>
          </cell>
          <cell r="EF562">
            <v>118.5630068736</v>
          </cell>
          <cell r="FO562">
            <v>87.001095321600005</v>
          </cell>
          <cell r="FT562">
            <v>363.64811136000003</v>
          </cell>
        </row>
        <row r="564">
          <cell r="L564">
            <v>2</v>
          </cell>
          <cell r="R564">
            <v>0</v>
          </cell>
          <cell r="Y564">
            <v>0</v>
          </cell>
          <cell r="AF564">
            <v>11</v>
          </cell>
          <cell r="AG564">
            <v>13</v>
          </cell>
          <cell r="CR564">
            <v>72.125829181439997</v>
          </cell>
          <cell r="DL564">
            <v>0</v>
          </cell>
          <cell r="EF564">
            <v>0</v>
          </cell>
          <cell r="FO564">
            <v>541.94546648832011</v>
          </cell>
          <cell r="FT564">
            <v>614.07129566976005</v>
          </cell>
        </row>
        <row r="566">
          <cell r="L566">
            <v>0</v>
          </cell>
          <cell r="R566">
            <v>0</v>
          </cell>
          <cell r="Y566">
            <v>0</v>
          </cell>
          <cell r="AF566">
            <v>0</v>
          </cell>
          <cell r="AG566">
            <v>0</v>
          </cell>
          <cell r="CR566">
            <v>0</v>
          </cell>
          <cell r="DL566">
            <v>0</v>
          </cell>
          <cell r="EF566">
            <v>0</v>
          </cell>
          <cell r="FO566">
            <v>0</v>
          </cell>
          <cell r="FT566">
            <v>0</v>
          </cell>
        </row>
        <row r="568">
          <cell r="L568">
            <v>3</v>
          </cell>
          <cell r="R568">
            <v>2</v>
          </cell>
          <cell r="Y568">
            <v>3</v>
          </cell>
          <cell r="AF568">
            <v>14</v>
          </cell>
          <cell r="AG568">
            <v>22</v>
          </cell>
          <cell r="CR568">
            <v>80.030029639680009</v>
          </cell>
          <cell r="DL568">
            <v>53.353353093120006</v>
          </cell>
          <cell r="EF568">
            <v>80.030029639680009</v>
          </cell>
          <cell r="FO568">
            <v>480.92119663104012</v>
          </cell>
          <cell r="FT568">
            <v>694.3346090035202</v>
          </cell>
        </row>
        <row r="571">
          <cell r="L571">
            <v>3</v>
          </cell>
          <cell r="R571">
            <v>2</v>
          </cell>
          <cell r="Y571">
            <v>5</v>
          </cell>
          <cell r="AF571">
            <v>3</v>
          </cell>
          <cell r="AG571">
            <v>13</v>
          </cell>
          <cell r="CR571">
            <v>59.281503436800001</v>
          </cell>
          <cell r="DL571">
            <v>39.521002291199999</v>
          </cell>
          <cell r="EF571">
            <v>98.802505728</v>
          </cell>
          <cell r="FO571">
            <v>67.240594176000002</v>
          </cell>
          <cell r="FT571">
            <v>264.845605632</v>
          </cell>
        </row>
        <row r="573">
          <cell r="L573">
            <v>3</v>
          </cell>
          <cell r="R573">
            <v>2</v>
          </cell>
          <cell r="Y573">
            <v>3</v>
          </cell>
          <cell r="AF573">
            <v>2</v>
          </cell>
          <cell r="AG573">
            <v>10</v>
          </cell>
          <cell r="CR573">
            <v>53.353353093119999</v>
          </cell>
          <cell r="DL573">
            <v>35.568902062079999</v>
          </cell>
          <cell r="EF573">
            <v>53.353353093119999</v>
          </cell>
          <cell r="FO573">
            <v>42.732083727359999</v>
          </cell>
          <cell r="FT573">
            <v>185.00769197567999</v>
          </cell>
        </row>
        <row r="575">
          <cell r="L575">
            <v>6</v>
          </cell>
          <cell r="R575">
            <v>4</v>
          </cell>
          <cell r="Y575">
            <v>8</v>
          </cell>
          <cell r="AF575">
            <v>4</v>
          </cell>
          <cell r="AG575">
            <v>22</v>
          </cell>
          <cell r="CR575">
            <v>100.03753704959999</v>
          </cell>
          <cell r="DL575">
            <v>66.691691366399994</v>
          </cell>
          <cell r="EF575">
            <v>133.38338273279999</v>
          </cell>
          <cell r="FO575">
            <v>73.407174177599998</v>
          </cell>
          <cell r="FT575">
            <v>373.51978532639998</v>
          </cell>
        </row>
        <row r="578">
          <cell r="L578">
            <v>5</v>
          </cell>
          <cell r="R578">
            <v>4</v>
          </cell>
          <cell r="Y578">
            <v>6</v>
          </cell>
          <cell r="AF578">
            <v>6</v>
          </cell>
          <cell r="AG578">
            <v>21</v>
          </cell>
          <cell r="CR578">
            <v>64.221628723199998</v>
          </cell>
          <cell r="DL578">
            <v>51.377302978560003</v>
          </cell>
          <cell r="EF578">
            <v>77.065954467840001</v>
          </cell>
          <cell r="FO578">
            <v>87.412772428799997</v>
          </cell>
          <cell r="FT578">
            <v>280.07765859840003</v>
          </cell>
        </row>
        <row r="580">
          <cell r="L580">
            <v>0</v>
          </cell>
          <cell r="R580">
            <v>0</v>
          </cell>
          <cell r="Y580">
            <v>0</v>
          </cell>
          <cell r="AF580">
            <v>0</v>
          </cell>
          <cell r="AG580">
            <v>0</v>
          </cell>
          <cell r="CR580">
            <v>0</v>
          </cell>
          <cell r="DL580">
            <v>0</v>
          </cell>
          <cell r="EF580">
            <v>0</v>
          </cell>
          <cell r="FO580">
            <v>0</v>
          </cell>
          <cell r="FT580">
            <v>0</v>
          </cell>
        </row>
        <row r="585">
          <cell r="L585">
            <v>4</v>
          </cell>
          <cell r="R585">
            <v>5</v>
          </cell>
          <cell r="Y585">
            <v>1</v>
          </cell>
          <cell r="AF585">
            <v>1</v>
          </cell>
          <cell r="AG585">
            <v>11</v>
          </cell>
          <cell r="CR585">
            <v>62.601267629260796</v>
          </cell>
          <cell r="DL585">
            <v>78.25158453657599</v>
          </cell>
          <cell r="EF585">
            <v>15.650316907315199</v>
          </cell>
          <cell r="FO585">
            <v>15.650316907315199</v>
          </cell>
          <cell r="FT585">
            <v>172.15348598046717</v>
          </cell>
        </row>
        <row r="587">
          <cell r="L587">
            <v>5</v>
          </cell>
          <cell r="R587">
            <v>5</v>
          </cell>
          <cell r="Y587">
            <v>4</v>
          </cell>
          <cell r="AF587">
            <v>6</v>
          </cell>
          <cell r="AG587">
            <v>20</v>
          </cell>
          <cell r="CR587">
            <v>109.91778762240001</v>
          </cell>
          <cell r="DL587">
            <v>109.91778762240001</v>
          </cell>
          <cell r="EF587">
            <v>87.934230097920022</v>
          </cell>
          <cell r="FO587">
            <v>146.55705016320002</v>
          </cell>
          <cell r="FT587">
            <v>454.32685550592009</v>
          </cell>
        </row>
        <row r="589">
          <cell r="L589">
            <v>3</v>
          </cell>
          <cell r="R589">
            <v>0</v>
          </cell>
          <cell r="Y589">
            <v>1</v>
          </cell>
          <cell r="AF589">
            <v>4</v>
          </cell>
          <cell r="AG589">
            <v>8</v>
          </cell>
          <cell r="CR589">
            <v>30.826381787136</v>
          </cell>
          <cell r="DL589">
            <v>0</v>
          </cell>
          <cell r="EF589">
            <v>10.275460595712</v>
          </cell>
          <cell r="FO589">
            <v>47.952149446656001</v>
          </cell>
          <cell r="FT589">
            <v>89.053991829504</v>
          </cell>
        </row>
        <row r="591">
          <cell r="L591">
            <v>5</v>
          </cell>
          <cell r="R591">
            <v>9</v>
          </cell>
          <cell r="Y591">
            <v>8</v>
          </cell>
          <cell r="AF591">
            <v>9</v>
          </cell>
          <cell r="AG591">
            <v>31</v>
          </cell>
          <cell r="CR591">
            <v>98.802505727999986</v>
          </cell>
          <cell r="DL591">
            <v>177.84451031039995</v>
          </cell>
          <cell r="EF591">
            <v>158.08400916479997</v>
          </cell>
          <cell r="FO591">
            <v>197.60501145599997</v>
          </cell>
          <cell r="FT591">
            <v>632.33603665919986</v>
          </cell>
        </row>
        <row r="593">
          <cell r="L593">
            <v>0</v>
          </cell>
          <cell r="R593">
            <v>0</v>
          </cell>
          <cell r="Y593">
            <v>0</v>
          </cell>
          <cell r="AF593">
            <v>4</v>
          </cell>
          <cell r="AG593">
            <v>4</v>
          </cell>
          <cell r="CR593">
            <v>0</v>
          </cell>
          <cell r="DL593">
            <v>0</v>
          </cell>
          <cell r="EF593">
            <v>0</v>
          </cell>
          <cell r="FO593">
            <v>112.96419821568</v>
          </cell>
          <cell r="FT593">
            <v>112.96419821568</v>
          </cell>
        </row>
        <row r="595">
          <cell r="L595">
            <v>8</v>
          </cell>
          <cell r="R595">
            <v>4</v>
          </cell>
          <cell r="Y595">
            <v>5</v>
          </cell>
          <cell r="AF595">
            <v>5</v>
          </cell>
          <cell r="AG595">
            <v>22</v>
          </cell>
          <cell r="CR595">
            <v>158.08400916479997</v>
          </cell>
          <cell r="DL595">
            <v>79.042004582399983</v>
          </cell>
          <cell r="EF595">
            <v>98.802505727999986</v>
          </cell>
          <cell r="FO595">
            <v>111.9761731584</v>
          </cell>
          <cell r="FT595">
            <v>447.90469263359995</v>
          </cell>
        </row>
        <row r="597">
          <cell r="L597">
            <v>6</v>
          </cell>
          <cell r="R597">
            <v>6</v>
          </cell>
          <cell r="Y597">
            <v>6</v>
          </cell>
          <cell r="AF597">
            <v>6</v>
          </cell>
          <cell r="AG597">
            <v>24</v>
          </cell>
          <cell r="CR597">
            <v>133.38338273280002</v>
          </cell>
          <cell r="DL597">
            <v>133.38338273280002</v>
          </cell>
          <cell r="EF597">
            <v>133.38338273280002</v>
          </cell>
          <cell r="FO597">
            <v>148.20375859200001</v>
          </cell>
          <cell r="FT597">
            <v>548.35390679040006</v>
          </cell>
        </row>
        <row r="599">
          <cell r="L599">
            <v>3</v>
          </cell>
          <cell r="R599">
            <v>12</v>
          </cell>
          <cell r="Y599">
            <v>8</v>
          </cell>
          <cell r="AF599">
            <v>2</v>
          </cell>
          <cell r="AG599">
            <v>25</v>
          </cell>
          <cell r="CR599">
            <v>62.245578608640017</v>
          </cell>
          <cell r="DL599">
            <v>248.98231443456007</v>
          </cell>
          <cell r="EF599">
            <v>165.98820962304004</v>
          </cell>
          <cell r="FO599">
            <v>41.497052405760009</v>
          </cell>
          <cell r="FT599">
            <v>518.71315507200018</v>
          </cell>
        </row>
        <row r="601">
          <cell r="L601">
            <v>1</v>
          </cell>
          <cell r="R601">
            <v>1</v>
          </cell>
          <cell r="Y601">
            <v>2</v>
          </cell>
          <cell r="AF601">
            <v>4</v>
          </cell>
          <cell r="AG601">
            <v>8</v>
          </cell>
          <cell r="CR601">
            <v>36.062914590719998</v>
          </cell>
          <cell r="DL601">
            <v>36.062914590719998</v>
          </cell>
          <cell r="EF601">
            <v>72.125829181439997</v>
          </cell>
          <cell r="FO601">
            <v>156.27262989311998</v>
          </cell>
          <cell r="FT601">
            <v>300.52428825599998</v>
          </cell>
        </row>
        <row r="603">
          <cell r="L603">
            <v>0</v>
          </cell>
          <cell r="R603">
            <v>1</v>
          </cell>
          <cell r="Y603">
            <v>2</v>
          </cell>
          <cell r="AF603">
            <v>4</v>
          </cell>
          <cell r="AG603">
            <v>7</v>
          </cell>
          <cell r="CR603">
            <v>0</v>
          </cell>
          <cell r="DL603">
            <v>26.676676546560003</v>
          </cell>
          <cell r="EF603">
            <v>53.353353093120006</v>
          </cell>
          <cell r="FO603">
            <v>143.51063956992002</v>
          </cell>
          <cell r="FT603">
            <v>223.54066920960003</v>
          </cell>
        </row>
        <row r="607">
          <cell r="L607">
            <v>3</v>
          </cell>
          <cell r="R607">
            <v>1</v>
          </cell>
          <cell r="Y607">
            <v>1</v>
          </cell>
          <cell r="AF607">
            <v>0</v>
          </cell>
          <cell r="AG607">
            <v>5</v>
          </cell>
          <cell r="CR607">
            <v>55.013235189350397</v>
          </cell>
          <cell r="DL607">
            <v>19.681459141017598</v>
          </cell>
          <cell r="EF607">
            <v>15.650316907315199</v>
          </cell>
          <cell r="FO607">
            <v>0</v>
          </cell>
          <cell r="FT607">
            <v>90.345011237683195</v>
          </cell>
        </row>
        <row r="611">
          <cell r="L611">
            <v>3</v>
          </cell>
          <cell r="R611">
            <v>0</v>
          </cell>
          <cell r="Y611">
            <v>0</v>
          </cell>
          <cell r="AF611">
            <v>6</v>
          </cell>
          <cell r="AG611">
            <v>9</v>
          </cell>
          <cell r="CR611">
            <v>65.950672573440016</v>
          </cell>
          <cell r="DL611">
            <v>0</v>
          </cell>
          <cell r="EF611">
            <v>0</v>
          </cell>
          <cell r="FO611">
            <v>153.88490267136001</v>
          </cell>
          <cell r="FT611">
            <v>219.83557524480003</v>
          </cell>
        </row>
        <row r="613">
          <cell r="L613">
            <v>0</v>
          </cell>
          <cell r="R613">
            <v>0</v>
          </cell>
          <cell r="Y613">
            <v>0</v>
          </cell>
          <cell r="AF613">
            <v>5</v>
          </cell>
          <cell r="AG613">
            <v>5</v>
          </cell>
          <cell r="CR613">
            <v>0</v>
          </cell>
          <cell r="DL613">
            <v>0</v>
          </cell>
          <cell r="EF613">
            <v>0</v>
          </cell>
          <cell r="FO613">
            <v>118.56300687359999</v>
          </cell>
          <cell r="FT613">
            <v>118.56300687359999</v>
          </cell>
        </row>
        <row r="615">
          <cell r="L615">
            <v>0</v>
          </cell>
          <cell r="R615">
            <v>2</v>
          </cell>
          <cell r="Y615">
            <v>2</v>
          </cell>
          <cell r="AF615">
            <v>0</v>
          </cell>
          <cell r="AG615">
            <v>4</v>
          </cell>
          <cell r="CR615">
            <v>0</v>
          </cell>
          <cell r="DL615">
            <v>41.497052405760009</v>
          </cell>
          <cell r="EF615">
            <v>41.497052405760009</v>
          </cell>
          <cell r="FO615">
            <v>0</v>
          </cell>
          <cell r="FT615">
            <v>82.994104811520018</v>
          </cell>
        </row>
        <row r="617">
          <cell r="L617">
            <v>4</v>
          </cell>
          <cell r="R617">
            <v>2</v>
          </cell>
          <cell r="Y617">
            <v>0</v>
          </cell>
          <cell r="AF617">
            <v>0</v>
          </cell>
          <cell r="AG617">
            <v>6</v>
          </cell>
          <cell r="CR617">
            <v>71.137804124159999</v>
          </cell>
          <cell r="DL617">
            <v>35.568902062079999</v>
          </cell>
          <cell r="EF617">
            <v>0</v>
          </cell>
          <cell r="FO617">
            <v>0</v>
          </cell>
          <cell r="FT617">
            <v>106.70670618623998</v>
          </cell>
        </row>
        <row r="619">
          <cell r="L619">
            <v>1</v>
          </cell>
          <cell r="R619">
            <v>1</v>
          </cell>
          <cell r="Y619">
            <v>1</v>
          </cell>
          <cell r="AF619">
            <v>2</v>
          </cell>
          <cell r="AG619">
            <v>5</v>
          </cell>
          <cell r="CR619">
            <v>16.672922841600002</v>
          </cell>
          <cell r="DL619">
            <v>16.672922841600002</v>
          </cell>
          <cell r="EF619">
            <v>16.672922841600002</v>
          </cell>
          <cell r="FO619">
            <v>38.903486630400003</v>
          </cell>
          <cell r="FT619">
            <v>88.922255155200006</v>
          </cell>
        </row>
        <row r="624">
          <cell r="L624">
            <v>39</v>
          </cell>
          <cell r="R624">
            <v>39</v>
          </cell>
          <cell r="Y624">
            <v>39</v>
          </cell>
          <cell r="AF624">
            <v>39</v>
          </cell>
          <cell r="AG624">
            <v>156</v>
          </cell>
          <cell r="CR624">
            <v>540.42500516530299</v>
          </cell>
          <cell r="DL624">
            <v>540.42500516530299</v>
          </cell>
          <cell r="EF624">
            <v>540.42500516530299</v>
          </cell>
          <cell r="FO624">
            <v>600.47222796144786</v>
          </cell>
          <cell r="FT624">
            <v>2221.7472434573569</v>
          </cell>
        </row>
        <row r="631">
          <cell r="L631">
            <v>15</v>
          </cell>
          <cell r="R631">
            <v>15</v>
          </cell>
          <cell r="Y631">
            <v>15</v>
          </cell>
          <cell r="AF631">
            <v>15</v>
          </cell>
          <cell r="AG631">
            <v>60</v>
          </cell>
          <cell r="CR631">
            <v>291.9691230800309</v>
          </cell>
          <cell r="DL631">
            <v>291.9691230800309</v>
          </cell>
          <cell r="EF631">
            <v>291.9691230800309</v>
          </cell>
          <cell r="FO631">
            <v>324.41013675558986</v>
          </cell>
          <cell r="FT631">
            <v>1200.3175059956825</v>
          </cell>
        </row>
        <row r="633">
          <cell r="L633">
            <v>6</v>
          </cell>
          <cell r="R633">
            <v>6</v>
          </cell>
          <cell r="Y633">
            <v>6</v>
          </cell>
          <cell r="AF633">
            <v>6</v>
          </cell>
          <cell r="AG633">
            <v>24</v>
          </cell>
          <cell r="CR633">
            <v>119.41209078778792</v>
          </cell>
          <cell r="DL633">
            <v>119.41209078778792</v>
          </cell>
          <cell r="EF633">
            <v>119.41209078778792</v>
          </cell>
          <cell r="FO633">
            <v>132.68010087531991</v>
          </cell>
          <cell r="FT633">
            <v>490.91637323868366</v>
          </cell>
        </row>
        <row r="635">
          <cell r="L635">
            <v>15</v>
          </cell>
          <cell r="R635">
            <v>15</v>
          </cell>
          <cell r="Y635">
            <v>15</v>
          </cell>
          <cell r="AF635">
            <v>15</v>
          </cell>
          <cell r="AG635">
            <v>60</v>
          </cell>
          <cell r="CR635">
            <v>262.44415557755582</v>
          </cell>
          <cell r="DL635">
            <v>262.44415557755582</v>
          </cell>
          <cell r="EF635">
            <v>262.44415557755582</v>
          </cell>
          <cell r="FO635">
            <v>291.6046173083954</v>
          </cell>
          <cell r="FT635">
            <v>1078.9370840410629</v>
          </cell>
        </row>
        <row r="637">
          <cell r="L637">
            <v>3</v>
          </cell>
          <cell r="R637">
            <v>3</v>
          </cell>
          <cell r="Y637">
            <v>3</v>
          </cell>
          <cell r="AF637">
            <v>3</v>
          </cell>
          <cell r="AG637">
            <v>12</v>
          </cell>
          <cell r="CR637">
            <v>64.298818116501181</v>
          </cell>
          <cell r="DL637">
            <v>64.298818116501181</v>
          </cell>
          <cell r="EF637">
            <v>64.298818116501181</v>
          </cell>
          <cell r="FO637">
            <v>71.443131240556866</v>
          </cell>
          <cell r="FT637">
            <v>264.33958559006038</v>
          </cell>
        </row>
        <row r="639">
          <cell r="L639">
            <v>7</v>
          </cell>
          <cell r="R639">
            <v>6</v>
          </cell>
          <cell r="Y639">
            <v>6</v>
          </cell>
          <cell r="AF639">
            <v>7</v>
          </cell>
          <cell r="AG639">
            <v>26</v>
          </cell>
          <cell r="CR639">
            <v>139.97021630802976</v>
          </cell>
          <cell r="DL639">
            <v>104.97766223102232</v>
          </cell>
          <cell r="EF639">
            <v>104.97766223102232</v>
          </cell>
          <cell r="FO639">
            <v>151.63440100036559</v>
          </cell>
          <cell r="FT639">
            <v>501.55994177043999</v>
          </cell>
        </row>
        <row r="642">
          <cell r="L642">
            <v>15</v>
          </cell>
          <cell r="R642">
            <v>15</v>
          </cell>
          <cell r="Y642">
            <v>15</v>
          </cell>
          <cell r="AF642">
            <v>15</v>
          </cell>
          <cell r="AG642">
            <v>60</v>
          </cell>
          <cell r="CR642">
            <v>295.24967502475033</v>
          </cell>
          <cell r="DL642">
            <v>295.24967502475033</v>
          </cell>
          <cell r="EF642">
            <v>295.24967502475033</v>
          </cell>
          <cell r="FO642">
            <v>328.05519447194479</v>
          </cell>
          <cell r="FT642">
            <v>1213.8042195461958</v>
          </cell>
        </row>
        <row r="644">
          <cell r="L644">
            <v>1</v>
          </cell>
          <cell r="R644">
            <v>1</v>
          </cell>
          <cell r="Y644">
            <v>1</v>
          </cell>
          <cell r="AF644">
            <v>1</v>
          </cell>
          <cell r="AG644">
            <v>4</v>
          </cell>
          <cell r="CR644">
            <v>31.930705595269291</v>
          </cell>
          <cell r="DL644">
            <v>31.930705595269291</v>
          </cell>
          <cell r="EF644">
            <v>31.930705595269291</v>
          </cell>
          <cell r="FO644">
            <v>31.930705595269291</v>
          </cell>
          <cell r="FT644">
            <v>127.72282238107717</v>
          </cell>
        </row>
        <row r="646">
          <cell r="L646">
            <v>21</v>
          </cell>
          <cell r="R646">
            <v>21</v>
          </cell>
          <cell r="Y646">
            <v>21</v>
          </cell>
          <cell r="AF646">
            <v>21</v>
          </cell>
          <cell r="AG646">
            <v>84</v>
          </cell>
          <cell r="CR646">
            <v>539.32273971187726</v>
          </cell>
          <cell r="DL646">
            <v>539.32273971187726</v>
          </cell>
          <cell r="EF646">
            <v>539.32273971187726</v>
          </cell>
          <cell r="FO646">
            <v>599.24748856875249</v>
          </cell>
          <cell r="FT646">
            <v>2217.2157077043844</v>
          </cell>
        </row>
        <row r="649">
          <cell r="L649">
            <v>0</v>
          </cell>
          <cell r="R649">
            <v>0</v>
          </cell>
          <cell r="Y649">
            <v>0</v>
          </cell>
          <cell r="AF649">
            <v>0</v>
          </cell>
          <cell r="AG649">
            <v>0</v>
          </cell>
          <cell r="CR649">
            <v>0</v>
          </cell>
          <cell r="DL649">
            <v>0</v>
          </cell>
          <cell r="EF649">
            <v>0</v>
          </cell>
          <cell r="FO649">
            <v>0</v>
          </cell>
          <cell r="FT649">
            <v>0</v>
          </cell>
        </row>
        <row r="657">
          <cell r="L657">
            <v>18</v>
          </cell>
          <cell r="R657">
            <v>18</v>
          </cell>
          <cell r="Y657">
            <v>18</v>
          </cell>
          <cell r="AF657">
            <v>18</v>
          </cell>
          <cell r="AG657">
            <v>72</v>
          </cell>
          <cell r="CR657">
            <v>335.2072611833857</v>
          </cell>
          <cell r="DL657">
            <v>335.2072611833857</v>
          </cell>
          <cell r="EF657">
            <v>335.2072611833857</v>
          </cell>
          <cell r="FO657">
            <v>376.86997245708295</v>
          </cell>
          <cell r="FT657">
            <v>1382.4917560072402</v>
          </cell>
        </row>
        <row r="661">
          <cell r="L661">
            <v>3</v>
          </cell>
          <cell r="R661">
            <v>3</v>
          </cell>
          <cell r="Y661">
            <v>3</v>
          </cell>
          <cell r="AF661">
            <v>3</v>
          </cell>
          <cell r="AG661">
            <v>12</v>
          </cell>
          <cell r="CR661">
            <v>64.962647516160018</v>
          </cell>
          <cell r="DL661">
            <v>64.962647516160018</v>
          </cell>
          <cell r="EF661">
            <v>64.962647516160018</v>
          </cell>
          <cell r="FO661">
            <v>72.18071946240002</v>
          </cell>
          <cell r="FT661">
            <v>267.06866201088008</v>
          </cell>
        </row>
        <row r="663">
          <cell r="L663">
            <v>3</v>
          </cell>
          <cell r="R663">
            <v>4</v>
          </cell>
          <cell r="Y663">
            <v>3</v>
          </cell>
          <cell r="AF663">
            <v>3</v>
          </cell>
          <cell r="AG663">
            <v>13</v>
          </cell>
          <cell r="CR663">
            <v>64.962647516160018</v>
          </cell>
          <cell r="DL663">
            <v>86.616863354880024</v>
          </cell>
          <cell r="EF663">
            <v>64.962647516160018</v>
          </cell>
          <cell r="FO663">
            <v>72.18071946240002</v>
          </cell>
          <cell r="FT663">
            <v>288.72287784960008</v>
          </cell>
        </row>
        <row r="665">
          <cell r="L665">
            <v>9</v>
          </cell>
          <cell r="R665">
            <v>9</v>
          </cell>
          <cell r="Y665">
            <v>9</v>
          </cell>
          <cell r="AF665">
            <v>17</v>
          </cell>
          <cell r="AG665">
            <v>44</v>
          </cell>
          <cell r="CR665">
            <v>219.24893536704005</v>
          </cell>
          <cell r="DL665">
            <v>219.24893536704005</v>
          </cell>
          <cell r="EF665">
            <v>219.24893536704005</v>
          </cell>
          <cell r="FO665">
            <v>438.4978707340801</v>
          </cell>
          <cell r="FT665">
            <v>1096.2446768352002</v>
          </cell>
        </row>
        <row r="667">
          <cell r="L667">
            <v>3</v>
          </cell>
          <cell r="R667">
            <v>3</v>
          </cell>
          <cell r="Y667">
            <v>3</v>
          </cell>
          <cell r="AF667">
            <v>3</v>
          </cell>
          <cell r="AG667">
            <v>12</v>
          </cell>
          <cell r="CR667">
            <v>87.699574146816019</v>
          </cell>
          <cell r="DL667">
            <v>87.699574146816019</v>
          </cell>
          <cell r="EF667">
            <v>87.699574146816019</v>
          </cell>
          <cell r="FO667">
            <v>97.443971274240027</v>
          </cell>
          <cell r="FT667">
            <v>360.54269371468808</v>
          </cell>
        </row>
        <row r="669">
          <cell r="L669">
            <v>3</v>
          </cell>
          <cell r="R669">
            <v>3</v>
          </cell>
          <cell r="Y669">
            <v>3</v>
          </cell>
          <cell r="AF669">
            <v>3</v>
          </cell>
          <cell r="AG669">
            <v>12</v>
          </cell>
          <cell r="CR669">
            <v>72.27094536172801</v>
          </cell>
          <cell r="DL669">
            <v>72.27094536172801</v>
          </cell>
          <cell r="EF669">
            <v>72.27094536172801</v>
          </cell>
          <cell r="FO669">
            <v>80.301050401920008</v>
          </cell>
          <cell r="FT669">
            <v>297.11388648710408</v>
          </cell>
        </row>
        <row r="672">
          <cell r="L672">
            <v>12</v>
          </cell>
          <cell r="R672">
            <v>12</v>
          </cell>
          <cell r="Y672">
            <v>12</v>
          </cell>
          <cell r="AF672">
            <v>14</v>
          </cell>
          <cell r="AG672">
            <v>50</v>
          </cell>
          <cell r="CR672">
            <v>500.47223646449675</v>
          </cell>
          <cell r="DL672">
            <v>500.47223646449675</v>
          </cell>
          <cell r="EF672">
            <v>500.47223646449675</v>
          </cell>
          <cell r="FO672">
            <v>528.53610019147789</v>
          </cell>
          <cell r="FT672">
            <v>2029.9528095849682</v>
          </cell>
        </row>
        <row r="674">
          <cell r="L674">
            <v>3</v>
          </cell>
          <cell r="R674">
            <v>3</v>
          </cell>
          <cell r="Y674">
            <v>3</v>
          </cell>
          <cell r="AF674">
            <v>3</v>
          </cell>
          <cell r="AG674">
            <v>12</v>
          </cell>
          <cell r="CR674">
            <v>123.72785845927834</v>
          </cell>
          <cell r="DL674">
            <v>123.72785845927834</v>
          </cell>
          <cell r="EF674">
            <v>123.72785845927834</v>
          </cell>
          <cell r="FO674">
            <v>114.60565913362024</v>
          </cell>
          <cell r="FT674">
            <v>485.78923451145528</v>
          </cell>
        </row>
        <row r="677">
          <cell r="L677">
            <v>32</v>
          </cell>
          <cell r="R677">
            <v>33</v>
          </cell>
          <cell r="Y677">
            <v>34</v>
          </cell>
          <cell r="AF677">
            <v>33</v>
          </cell>
          <cell r="AG677">
            <v>132</v>
          </cell>
          <cell r="CR677">
            <v>497.61387997378569</v>
          </cell>
          <cell r="DL677">
            <v>511.68912026895367</v>
          </cell>
          <cell r="EF677">
            <v>651.66244914978211</v>
          </cell>
          <cell r="FO677">
            <v>572.82618965360655</v>
          </cell>
          <cell r="FT677">
            <v>2233.7916390461278</v>
          </cell>
        </row>
        <row r="684">
          <cell r="L684">
            <v>9</v>
          </cell>
          <cell r="R684">
            <v>9</v>
          </cell>
          <cell r="Y684">
            <v>9</v>
          </cell>
          <cell r="AF684">
            <v>9</v>
          </cell>
          <cell r="AG684">
            <v>36</v>
          </cell>
          <cell r="CR684">
            <v>204.63233967590406</v>
          </cell>
          <cell r="DL684">
            <v>204.63233967590406</v>
          </cell>
          <cell r="EF684">
            <v>204.63233967590406</v>
          </cell>
          <cell r="FO684">
            <v>227.36926630656006</v>
          </cell>
          <cell r="FT684">
            <v>841.26628533427231</v>
          </cell>
        </row>
        <row r="686">
          <cell r="L686">
            <v>9</v>
          </cell>
          <cell r="R686">
            <v>9</v>
          </cell>
          <cell r="Y686">
            <v>9</v>
          </cell>
          <cell r="AF686">
            <v>9</v>
          </cell>
          <cell r="AG686">
            <v>36</v>
          </cell>
          <cell r="CR686">
            <v>216.81283608518407</v>
          </cell>
          <cell r="DL686">
            <v>216.81283608518407</v>
          </cell>
          <cell r="EF686">
            <v>216.81283608518407</v>
          </cell>
          <cell r="FO686">
            <v>240.90315120576008</v>
          </cell>
          <cell r="FT686">
            <v>891.34165946131225</v>
          </cell>
        </row>
        <row r="688">
          <cell r="L688">
            <v>3</v>
          </cell>
          <cell r="R688">
            <v>3</v>
          </cell>
          <cell r="Y688">
            <v>3</v>
          </cell>
          <cell r="AF688">
            <v>3</v>
          </cell>
          <cell r="AG688">
            <v>12</v>
          </cell>
          <cell r="CR688">
            <v>64.962647516160018</v>
          </cell>
          <cell r="DL688">
            <v>64.962647516160018</v>
          </cell>
          <cell r="EF688">
            <v>64.962647516160018</v>
          </cell>
          <cell r="FO688">
            <v>72.18071946240002</v>
          </cell>
          <cell r="FT688">
            <v>267.06866201088008</v>
          </cell>
        </row>
        <row r="690">
          <cell r="L690">
            <v>3</v>
          </cell>
          <cell r="R690">
            <v>3</v>
          </cell>
          <cell r="Y690">
            <v>3</v>
          </cell>
          <cell r="AF690">
            <v>3</v>
          </cell>
          <cell r="AG690">
            <v>12</v>
          </cell>
          <cell r="CR690">
            <v>64.962647516160018</v>
          </cell>
          <cell r="DL690">
            <v>64.962647516160018</v>
          </cell>
          <cell r="EF690">
            <v>64.962647516160018</v>
          </cell>
          <cell r="FO690">
            <v>72.18071946240002</v>
          </cell>
          <cell r="FT690">
            <v>267.06866201088008</v>
          </cell>
        </row>
        <row r="694">
          <cell r="L694">
            <v>18</v>
          </cell>
          <cell r="R694">
            <v>18</v>
          </cell>
          <cell r="Y694">
            <v>18</v>
          </cell>
          <cell r="AF694">
            <v>18</v>
          </cell>
          <cell r="AG694">
            <v>72</v>
          </cell>
          <cell r="CR694">
            <v>433.62567217036815</v>
          </cell>
          <cell r="DL694">
            <v>433.62567217036815</v>
          </cell>
          <cell r="EF694">
            <v>433.62567217036815</v>
          </cell>
          <cell r="FO694">
            <v>481.80630241152016</v>
          </cell>
          <cell r="FT694">
            <v>1782.6833189226245</v>
          </cell>
        </row>
        <row r="696">
          <cell r="L696">
            <v>7</v>
          </cell>
          <cell r="R696">
            <v>8</v>
          </cell>
          <cell r="Y696">
            <v>7</v>
          </cell>
          <cell r="AF696">
            <v>8</v>
          </cell>
          <cell r="AG696">
            <v>30</v>
          </cell>
          <cell r="CR696">
            <v>172.42169361580804</v>
          </cell>
          <cell r="DL696">
            <v>197.05336413235204</v>
          </cell>
          <cell r="EF696">
            <v>172.42169361580804</v>
          </cell>
          <cell r="FO696">
            <v>221.68503464889605</v>
          </cell>
          <cell r="FT696">
            <v>763.58178601286409</v>
          </cell>
        </row>
        <row r="698">
          <cell r="L698">
            <v>18</v>
          </cell>
          <cell r="R698">
            <v>18</v>
          </cell>
          <cell r="Y698">
            <v>18</v>
          </cell>
          <cell r="AF698">
            <v>18</v>
          </cell>
          <cell r="AG698">
            <v>72</v>
          </cell>
          <cell r="CR698">
            <v>389.77588509696011</v>
          </cell>
          <cell r="DL698">
            <v>389.77588509696011</v>
          </cell>
          <cell r="EF698">
            <v>389.77588509696011</v>
          </cell>
          <cell r="FO698">
            <v>433.08431677440012</v>
          </cell>
          <cell r="FT698">
            <v>1602.4119720652802</v>
          </cell>
        </row>
        <row r="700">
          <cell r="L700">
            <v>17</v>
          </cell>
          <cell r="R700">
            <v>16</v>
          </cell>
          <cell r="Y700">
            <v>17</v>
          </cell>
          <cell r="AF700">
            <v>16</v>
          </cell>
          <cell r="AG700">
            <v>66</v>
          </cell>
          <cell r="CR700">
            <v>368.12166925824005</v>
          </cell>
          <cell r="DL700">
            <v>346.46745341951998</v>
          </cell>
          <cell r="EF700">
            <v>368.12166925824005</v>
          </cell>
          <cell r="FO700">
            <v>382.55781315072005</v>
          </cell>
          <cell r="FT700">
            <v>1465.2686050867201</v>
          </cell>
        </row>
        <row r="702">
          <cell r="L702">
            <v>15</v>
          </cell>
          <cell r="R702">
            <v>15</v>
          </cell>
          <cell r="Y702">
            <v>15</v>
          </cell>
          <cell r="AF702">
            <v>15</v>
          </cell>
          <cell r="AG702">
            <v>60</v>
          </cell>
          <cell r="CR702">
            <v>365.41489227840009</v>
          </cell>
          <cell r="DL702">
            <v>365.41489227840009</v>
          </cell>
          <cell r="EF702">
            <v>365.41489227840009</v>
          </cell>
          <cell r="FO702">
            <v>406.01654697600009</v>
          </cell>
          <cell r="FT702">
            <v>1502.2612238112001</v>
          </cell>
        </row>
        <row r="704">
          <cell r="L704">
            <v>3</v>
          </cell>
          <cell r="R704">
            <v>3</v>
          </cell>
          <cell r="Y704">
            <v>3</v>
          </cell>
          <cell r="AF704">
            <v>3</v>
          </cell>
          <cell r="AG704">
            <v>12</v>
          </cell>
          <cell r="CR704">
            <v>118.55683171699202</v>
          </cell>
          <cell r="DL704">
            <v>118.55683171699202</v>
          </cell>
          <cell r="EF704">
            <v>118.55683171699202</v>
          </cell>
          <cell r="FO704">
            <v>131.72981301888001</v>
          </cell>
          <cell r="FT704">
            <v>487.40030816985609</v>
          </cell>
        </row>
        <row r="706">
          <cell r="L706">
            <v>12</v>
          </cell>
          <cell r="R706">
            <v>12</v>
          </cell>
          <cell r="Y706">
            <v>12</v>
          </cell>
          <cell r="AF706">
            <v>12</v>
          </cell>
          <cell r="AG706">
            <v>48</v>
          </cell>
          <cell r="CR706">
            <v>350.79829658726408</v>
          </cell>
          <cell r="DL706">
            <v>350.79829658726408</v>
          </cell>
          <cell r="EF706">
            <v>350.79829658726408</v>
          </cell>
          <cell r="FO706">
            <v>389.77588509696011</v>
          </cell>
          <cell r="FT706">
            <v>1442.1707748587523</v>
          </cell>
        </row>
        <row r="709">
          <cell r="L709">
            <v>0</v>
          </cell>
          <cell r="R709">
            <v>0</v>
          </cell>
          <cell r="Y709">
            <v>0</v>
          </cell>
          <cell r="AF709">
            <v>0</v>
          </cell>
          <cell r="AG709">
            <v>0</v>
          </cell>
          <cell r="CR709">
            <v>0</v>
          </cell>
          <cell r="DL709">
            <v>0</v>
          </cell>
          <cell r="EF709">
            <v>0</v>
          </cell>
          <cell r="FO709">
            <v>0</v>
          </cell>
          <cell r="FT709">
            <v>0</v>
          </cell>
        </row>
        <row r="711">
          <cell r="L711">
            <v>0</v>
          </cell>
          <cell r="R711">
            <v>0</v>
          </cell>
          <cell r="Y711">
            <v>0</v>
          </cell>
          <cell r="AF711">
            <v>0</v>
          </cell>
          <cell r="AG711">
            <v>0</v>
          </cell>
          <cell r="CR711">
            <v>0</v>
          </cell>
          <cell r="DL711">
            <v>0</v>
          </cell>
          <cell r="EF711">
            <v>0</v>
          </cell>
          <cell r="FO711">
            <v>0</v>
          </cell>
          <cell r="FT711">
            <v>0</v>
          </cell>
        </row>
        <row r="713">
          <cell r="L713">
            <v>0</v>
          </cell>
          <cell r="R713">
            <v>0</v>
          </cell>
          <cell r="Y713">
            <v>0</v>
          </cell>
          <cell r="AF713">
            <v>0</v>
          </cell>
          <cell r="AG713">
            <v>0</v>
          </cell>
          <cell r="CR713">
            <v>0</v>
          </cell>
          <cell r="DL713">
            <v>0</v>
          </cell>
          <cell r="EF713">
            <v>0</v>
          </cell>
          <cell r="FO713">
            <v>0</v>
          </cell>
          <cell r="FT713">
            <v>0</v>
          </cell>
        </row>
        <row r="715">
          <cell r="L715">
            <v>0</v>
          </cell>
          <cell r="R715">
            <v>0</v>
          </cell>
          <cell r="Y715">
            <v>0</v>
          </cell>
          <cell r="AF715">
            <v>0</v>
          </cell>
          <cell r="AG715">
            <v>0</v>
          </cell>
          <cell r="CR715">
            <v>0</v>
          </cell>
          <cell r="DL715">
            <v>0</v>
          </cell>
          <cell r="EF715">
            <v>0</v>
          </cell>
          <cell r="FO715">
            <v>0</v>
          </cell>
          <cell r="FT715">
            <v>0</v>
          </cell>
        </row>
        <row r="717">
          <cell r="L717">
            <v>0</v>
          </cell>
          <cell r="R717">
            <v>0</v>
          </cell>
          <cell r="Y717">
            <v>0</v>
          </cell>
          <cell r="AF717">
            <v>0</v>
          </cell>
          <cell r="AG717">
            <v>0</v>
          </cell>
          <cell r="CR717">
            <v>0</v>
          </cell>
          <cell r="DL717">
            <v>0</v>
          </cell>
          <cell r="EF717">
            <v>0</v>
          </cell>
          <cell r="FO717">
            <v>0</v>
          </cell>
          <cell r="FT717">
            <v>0</v>
          </cell>
        </row>
        <row r="720">
          <cell r="L720">
            <v>30</v>
          </cell>
          <cell r="R720">
            <v>30</v>
          </cell>
          <cell r="Y720">
            <v>30</v>
          </cell>
          <cell r="AF720">
            <v>61</v>
          </cell>
          <cell r="AG720">
            <v>151</v>
          </cell>
          <cell r="CR720">
            <v>763.31110831488013</v>
          </cell>
          <cell r="DL720">
            <v>763.31110831488013</v>
          </cell>
          <cell r="EF720">
            <v>763.31110831488013</v>
          </cell>
          <cell r="FO720">
            <v>1636.8782656085764</v>
          </cell>
          <cell r="FT720">
            <v>3926.8115905532163</v>
          </cell>
        </row>
        <row r="722">
          <cell r="L722">
            <v>15</v>
          </cell>
          <cell r="R722">
            <v>15</v>
          </cell>
          <cell r="Y722">
            <v>15</v>
          </cell>
          <cell r="AF722">
            <v>15</v>
          </cell>
          <cell r="AG722">
            <v>60</v>
          </cell>
          <cell r="CR722">
            <v>397.89621603648004</v>
          </cell>
          <cell r="DL722">
            <v>397.89621603648004</v>
          </cell>
          <cell r="EF722">
            <v>397.89621603648004</v>
          </cell>
          <cell r="FO722">
            <v>442.1069067072001</v>
          </cell>
          <cell r="FT722">
            <v>1635.7955548166401</v>
          </cell>
        </row>
        <row r="727">
          <cell r="L727">
            <v>4</v>
          </cell>
          <cell r="R727">
            <v>5</v>
          </cell>
          <cell r="Y727">
            <v>4</v>
          </cell>
          <cell r="AF727">
            <v>5</v>
          </cell>
          <cell r="AG727">
            <v>18</v>
          </cell>
          <cell r="CR727">
            <v>77.858432899200011</v>
          </cell>
          <cell r="DL727">
            <v>97.323041123999985</v>
          </cell>
          <cell r="EF727">
            <v>77.858432899200011</v>
          </cell>
          <cell r="FO727">
            <v>110.29944660720001</v>
          </cell>
          <cell r="FT727">
            <v>363.33935352959998</v>
          </cell>
        </row>
        <row r="729">
          <cell r="L729">
            <v>6</v>
          </cell>
          <cell r="R729">
            <v>6</v>
          </cell>
          <cell r="Y729">
            <v>6</v>
          </cell>
          <cell r="AF729">
            <v>6</v>
          </cell>
          <cell r="AG729">
            <v>24</v>
          </cell>
          <cell r="CR729">
            <v>104.97766233599998</v>
          </cell>
          <cell r="DL729">
            <v>104.97766233599998</v>
          </cell>
          <cell r="EF729">
            <v>104.97766233599998</v>
          </cell>
          <cell r="FO729">
            <v>116.64184704</v>
          </cell>
          <cell r="FT729">
            <v>431.57483404799996</v>
          </cell>
        </row>
        <row r="731">
          <cell r="L731">
            <v>0</v>
          </cell>
          <cell r="R731">
            <v>0</v>
          </cell>
          <cell r="Y731">
            <v>1</v>
          </cell>
          <cell r="AF731">
            <v>2</v>
          </cell>
          <cell r="AG731">
            <v>3</v>
          </cell>
          <cell r="CR731">
            <v>0</v>
          </cell>
          <cell r="DL731">
            <v>0</v>
          </cell>
          <cell r="EF731">
            <v>21.432939393600002</v>
          </cell>
          <cell r="FO731">
            <v>50.010191918399997</v>
          </cell>
          <cell r="FT731">
            <v>71.443131311999991</v>
          </cell>
        </row>
        <row r="733">
          <cell r="L733">
            <v>5</v>
          </cell>
          <cell r="R733">
            <v>4</v>
          </cell>
          <cell r="Y733">
            <v>5</v>
          </cell>
          <cell r="AF733">
            <v>5</v>
          </cell>
          <cell r="AG733">
            <v>19</v>
          </cell>
          <cell r="CR733">
            <v>87.481385279999984</v>
          </cell>
          <cell r="DL733">
            <v>69.985108223999987</v>
          </cell>
          <cell r="EF733">
            <v>87.481385279999984</v>
          </cell>
          <cell r="FO733">
            <v>99.145569983999991</v>
          </cell>
          <cell r="FT733">
            <v>344.09344876799997</v>
          </cell>
        </row>
        <row r="735">
          <cell r="L735">
            <v>4</v>
          </cell>
          <cell r="R735">
            <v>3</v>
          </cell>
          <cell r="Y735">
            <v>3</v>
          </cell>
          <cell r="AF735">
            <v>2</v>
          </cell>
          <cell r="AG735">
            <v>12</v>
          </cell>
          <cell r="CR735">
            <v>36.392256276479998</v>
          </cell>
          <cell r="DL735">
            <v>27.294192207360002</v>
          </cell>
          <cell r="EF735">
            <v>27.294192207360002</v>
          </cell>
          <cell r="FO735">
            <v>18.196128138239999</v>
          </cell>
          <cell r="FT735">
            <v>109.17676882944001</v>
          </cell>
        </row>
        <row r="738">
          <cell r="L738">
            <v>7</v>
          </cell>
          <cell r="R738">
            <v>8</v>
          </cell>
          <cell r="Y738">
            <v>7</v>
          </cell>
          <cell r="AF738">
            <v>8</v>
          </cell>
          <cell r="AG738">
            <v>30</v>
          </cell>
          <cell r="CR738">
            <v>137.78318181600002</v>
          </cell>
          <cell r="DL738">
            <v>157.46649350400003</v>
          </cell>
          <cell r="EF738">
            <v>137.78318181600002</v>
          </cell>
          <cell r="FO738">
            <v>177.14980519200003</v>
          </cell>
          <cell r="FT738">
            <v>610.18266232800011</v>
          </cell>
        </row>
        <row r="740">
          <cell r="L740">
            <v>0</v>
          </cell>
          <cell r="R740">
            <v>1</v>
          </cell>
          <cell r="Y740">
            <v>3</v>
          </cell>
          <cell r="AF740">
            <v>1</v>
          </cell>
          <cell r="AG740">
            <v>5</v>
          </cell>
          <cell r="CR740">
            <v>0</v>
          </cell>
          <cell r="DL740">
            <v>19.902015151200001</v>
          </cell>
          <cell r="EF740">
            <v>59.706045453599998</v>
          </cell>
          <cell r="FO740">
            <v>19.902015151200001</v>
          </cell>
          <cell r="FT740">
            <v>99.510075756000006</v>
          </cell>
        </row>
        <row r="742">
          <cell r="L742">
            <v>2</v>
          </cell>
          <cell r="R742">
            <v>2</v>
          </cell>
          <cell r="Y742">
            <v>1</v>
          </cell>
          <cell r="AF742">
            <v>1</v>
          </cell>
          <cell r="AG742">
            <v>6</v>
          </cell>
          <cell r="CR742">
            <v>63.861411254399997</v>
          </cell>
          <cell r="DL742">
            <v>63.861411254399997</v>
          </cell>
          <cell r="EF742">
            <v>31.930705627199998</v>
          </cell>
          <cell r="FO742">
            <v>42.574274169600002</v>
          </cell>
          <cell r="FT742">
            <v>202.22780230559999</v>
          </cell>
        </row>
        <row r="744">
          <cell r="L744">
            <v>1</v>
          </cell>
          <cell r="R744">
            <v>1</v>
          </cell>
          <cell r="Y744">
            <v>4</v>
          </cell>
          <cell r="AF744">
            <v>7</v>
          </cell>
          <cell r="AG744">
            <v>13</v>
          </cell>
          <cell r="CR744">
            <v>23.619974025600001</v>
          </cell>
          <cell r="DL744">
            <v>23.619974025600001</v>
          </cell>
          <cell r="EF744">
            <v>94.479896102400005</v>
          </cell>
          <cell r="FO744">
            <v>181.08646752959999</v>
          </cell>
          <cell r="FT744">
            <v>322.80631168319997</v>
          </cell>
        </row>
        <row r="746">
          <cell r="L746">
            <v>5</v>
          </cell>
          <cell r="R746">
            <v>4</v>
          </cell>
          <cell r="Y746">
            <v>5</v>
          </cell>
          <cell r="AF746">
            <v>3</v>
          </cell>
          <cell r="AG746">
            <v>17</v>
          </cell>
          <cell r="CR746">
            <v>102.79062770399999</v>
          </cell>
          <cell r="DL746">
            <v>82.232502163199996</v>
          </cell>
          <cell r="EF746">
            <v>102.79062770399999</v>
          </cell>
          <cell r="FO746">
            <v>68.527085135999997</v>
          </cell>
          <cell r="FT746">
            <v>356.34084270719995</v>
          </cell>
        </row>
        <row r="748">
          <cell r="L748">
            <v>3</v>
          </cell>
          <cell r="R748">
            <v>4</v>
          </cell>
          <cell r="Y748">
            <v>3</v>
          </cell>
          <cell r="AF748">
            <v>3</v>
          </cell>
          <cell r="AG748">
            <v>13</v>
          </cell>
          <cell r="CR748">
            <v>38.841735064320005</v>
          </cell>
          <cell r="DL748">
            <v>51.788980085760002</v>
          </cell>
          <cell r="EF748">
            <v>38.841735064320005</v>
          </cell>
          <cell r="FO748">
            <v>43.157483404799997</v>
          </cell>
          <cell r="FT748">
            <v>172.62993361920002</v>
          </cell>
        </row>
        <row r="752">
          <cell r="L752">
            <v>4</v>
          </cell>
          <cell r="R752">
            <v>2</v>
          </cell>
          <cell r="Y752">
            <v>3</v>
          </cell>
          <cell r="AF752">
            <v>3</v>
          </cell>
          <cell r="AG752">
            <v>12</v>
          </cell>
          <cell r="CR752">
            <v>77.858432899200011</v>
          </cell>
          <cell r="DL752">
            <v>38.929216449600005</v>
          </cell>
          <cell r="EF752">
            <v>58.393824674399994</v>
          </cell>
          <cell r="FO752">
            <v>64.882027416</v>
          </cell>
          <cell r="FT752">
            <v>240.06350143920002</v>
          </cell>
        </row>
        <row r="754">
          <cell r="L754">
            <v>3</v>
          </cell>
          <cell r="R754">
            <v>3</v>
          </cell>
          <cell r="Y754">
            <v>3</v>
          </cell>
          <cell r="AF754">
            <v>3</v>
          </cell>
          <cell r="AG754">
            <v>12</v>
          </cell>
          <cell r="CR754">
            <v>52.48883116799999</v>
          </cell>
          <cell r="DL754">
            <v>52.48883116799999</v>
          </cell>
          <cell r="EF754">
            <v>52.48883116799999</v>
          </cell>
          <cell r="FO754">
            <v>58.320923520000001</v>
          </cell>
          <cell r="FT754">
            <v>215.78741702399998</v>
          </cell>
        </row>
        <row r="756">
          <cell r="L756">
            <v>3</v>
          </cell>
          <cell r="R756">
            <v>2</v>
          </cell>
          <cell r="Y756">
            <v>1</v>
          </cell>
          <cell r="AF756">
            <v>1</v>
          </cell>
          <cell r="AG756">
            <v>7</v>
          </cell>
          <cell r="CR756">
            <v>64.298818180799998</v>
          </cell>
          <cell r="DL756">
            <v>42.865878787200003</v>
          </cell>
          <cell r="EF756">
            <v>21.432939393600002</v>
          </cell>
          <cell r="FO756">
            <v>21.432939393600002</v>
          </cell>
          <cell r="FT756">
            <v>150.0305757552</v>
          </cell>
        </row>
        <row r="758">
          <cell r="L758">
            <v>3</v>
          </cell>
          <cell r="R758">
            <v>2</v>
          </cell>
          <cell r="Y758">
            <v>2</v>
          </cell>
          <cell r="AF758">
            <v>3</v>
          </cell>
          <cell r="AG758">
            <v>10</v>
          </cell>
          <cell r="CR758">
            <v>52.48883116799999</v>
          </cell>
          <cell r="DL758">
            <v>34.992554111999993</v>
          </cell>
          <cell r="EF758">
            <v>34.992554111999993</v>
          </cell>
          <cell r="FO758">
            <v>58.320923520000001</v>
          </cell>
          <cell r="FT758">
            <v>180.79486291199999</v>
          </cell>
        </row>
        <row r="760">
          <cell r="L760">
            <v>3</v>
          </cell>
          <cell r="R760">
            <v>5</v>
          </cell>
          <cell r="Y760">
            <v>6</v>
          </cell>
          <cell r="AF760">
            <v>5</v>
          </cell>
          <cell r="AG760">
            <v>19</v>
          </cell>
          <cell r="CR760">
            <v>27.294192207360002</v>
          </cell>
          <cell r="DL760">
            <v>45.490320345600004</v>
          </cell>
          <cell r="EF760">
            <v>54.588384414720004</v>
          </cell>
          <cell r="FO760">
            <v>51.555696391680009</v>
          </cell>
          <cell r="FT760">
            <v>178.92859335936004</v>
          </cell>
        </row>
        <row r="763">
          <cell r="L763">
            <v>6</v>
          </cell>
          <cell r="R763">
            <v>6</v>
          </cell>
          <cell r="Y763">
            <v>6</v>
          </cell>
          <cell r="AF763">
            <v>6</v>
          </cell>
          <cell r="AG763">
            <v>24</v>
          </cell>
          <cell r="CR763">
            <v>118.09987012800001</v>
          </cell>
          <cell r="DL763">
            <v>118.09987012800001</v>
          </cell>
          <cell r="EF763">
            <v>118.09987012800001</v>
          </cell>
          <cell r="FO763">
            <v>131.22207792</v>
          </cell>
          <cell r="FT763">
            <v>485.52168830400001</v>
          </cell>
        </row>
        <row r="765">
          <cell r="L765">
            <v>3</v>
          </cell>
          <cell r="R765">
            <v>3</v>
          </cell>
          <cell r="Y765">
            <v>3</v>
          </cell>
          <cell r="AF765">
            <v>3</v>
          </cell>
          <cell r="AG765">
            <v>12</v>
          </cell>
          <cell r="CR765">
            <v>59.706045453599998</v>
          </cell>
          <cell r="DL765">
            <v>59.706045453599998</v>
          </cell>
          <cell r="EF765">
            <v>59.706045453599998</v>
          </cell>
          <cell r="FO765">
            <v>66.340050504000004</v>
          </cell>
          <cell r="FT765">
            <v>245.45818686480001</v>
          </cell>
        </row>
        <row r="767">
          <cell r="L767">
            <v>1</v>
          </cell>
          <cell r="R767">
            <v>0</v>
          </cell>
          <cell r="Y767">
            <v>0</v>
          </cell>
          <cell r="AF767">
            <v>0</v>
          </cell>
          <cell r="AG767">
            <v>1</v>
          </cell>
          <cell r="CR767">
            <v>31.930705627199998</v>
          </cell>
          <cell r="DL767">
            <v>0</v>
          </cell>
          <cell r="EF767">
            <v>0</v>
          </cell>
          <cell r="FO767">
            <v>0</v>
          </cell>
          <cell r="FT767">
            <v>31.930705627199998</v>
          </cell>
        </row>
        <row r="769">
          <cell r="L769">
            <v>3</v>
          </cell>
          <cell r="R769">
            <v>2</v>
          </cell>
          <cell r="Y769">
            <v>2</v>
          </cell>
          <cell r="AF769">
            <v>1</v>
          </cell>
          <cell r="AG769">
            <v>8</v>
          </cell>
          <cell r="CR769">
            <v>70.859922076800004</v>
          </cell>
          <cell r="DL769">
            <v>47.239948051200003</v>
          </cell>
          <cell r="EF769">
            <v>47.239948051200003</v>
          </cell>
          <cell r="FO769">
            <v>23.619974025600001</v>
          </cell>
          <cell r="FT769">
            <v>188.95979220480001</v>
          </cell>
        </row>
        <row r="771">
          <cell r="L771">
            <v>2</v>
          </cell>
          <cell r="R771">
            <v>2</v>
          </cell>
          <cell r="Y771">
            <v>2</v>
          </cell>
          <cell r="AF771">
            <v>1</v>
          </cell>
          <cell r="AG771">
            <v>7</v>
          </cell>
          <cell r="CR771">
            <v>41.116251081599998</v>
          </cell>
          <cell r="DL771">
            <v>41.116251081599998</v>
          </cell>
          <cell r="EF771">
            <v>41.116251081599998</v>
          </cell>
          <cell r="FO771">
            <v>20.558125540799999</v>
          </cell>
          <cell r="FT771">
            <v>143.90687878559999</v>
          </cell>
        </row>
        <row r="773">
          <cell r="L773">
            <v>0</v>
          </cell>
          <cell r="R773">
            <v>1</v>
          </cell>
          <cell r="Y773">
            <v>1</v>
          </cell>
          <cell r="AF773">
            <v>2</v>
          </cell>
          <cell r="AG773">
            <v>4</v>
          </cell>
          <cell r="CR773">
            <v>0</v>
          </cell>
          <cell r="DL773">
            <v>12.947245021440001</v>
          </cell>
          <cell r="EF773">
            <v>12.947245021440001</v>
          </cell>
          <cell r="FO773">
            <v>30.21023838336</v>
          </cell>
          <cell r="FT773">
            <v>56.104728426240008</v>
          </cell>
        </row>
        <row r="778">
          <cell r="L778">
            <v>3</v>
          </cell>
          <cell r="R778">
            <v>3</v>
          </cell>
          <cell r="Y778">
            <v>3</v>
          </cell>
          <cell r="AF778">
            <v>3</v>
          </cell>
          <cell r="AG778">
            <v>12</v>
          </cell>
          <cell r="CR778">
            <v>41.571154285056004</v>
          </cell>
          <cell r="DL778">
            <v>41.571154285056004</v>
          </cell>
          <cell r="EF778">
            <v>41.571154285056004</v>
          </cell>
          <cell r="FO778">
            <v>46.190171427840006</v>
          </cell>
          <cell r="FT778">
            <v>170.90363428300802</v>
          </cell>
        </row>
        <row r="781">
          <cell r="L781">
            <v>6</v>
          </cell>
          <cell r="R781">
            <v>4</v>
          </cell>
          <cell r="Y781">
            <v>2</v>
          </cell>
          <cell r="AF781">
            <v>2</v>
          </cell>
          <cell r="AG781">
            <v>14</v>
          </cell>
          <cell r="CR781">
            <v>116.78764934880002</v>
          </cell>
          <cell r="DL781">
            <v>77.858432899200011</v>
          </cell>
          <cell r="EF781">
            <v>38.929216449600005</v>
          </cell>
          <cell r="FO781">
            <v>45.417419191200004</v>
          </cell>
          <cell r="FT781">
            <v>278.99271788880003</v>
          </cell>
        </row>
        <row r="783">
          <cell r="L783">
            <v>2</v>
          </cell>
          <cell r="R783">
            <v>4</v>
          </cell>
          <cell r="Y783">
            <v>6</v>
          </cell>
          <cell r="AF783">
            <v>5</v>
          </cell>
          <cell r="AG783">
            <v>17</v>
          </cell>
          <cell r="CR783">
            <v>18.196128138240002</v>
          </cell>
          <cell r="DL783">
            <v>36.392256276480005</v>
          </cell>
          <cell r="EF783">
            <v>54.588384414720004</v>
          </cell>
          <cell r="FO783">
            <v>48.523008368640006</v>
          </cell>
          <cell r="FT783">
            <v>157.69977719808003</v>
          </cell>
        </row>
        <row r="785">
          <cell r="L785">
            <v>9</v>
          </cell>
          <cell r="R785">
            <v>6</v>
          </cell>
          <cell r="Y785">
            <v>2</v>
          </cell>
          <cell r="AF785">
            <v>3</v>
          </cell>
          <cell r="AG785">
            <v>20</v>
          </cell>
          <cell r="CR785">
            <v>157.46649350399997</v>
          </cell>
          <cell r="DL785">
            <v>104.97766233599998</v>
          </cell>
          <cell r="EF785">
            <v>34.992554111999993</v>
          </cell>
          <cell r="FO785">
            <v>58.320923520000001</v>
          </cell>
          <cell r="FT785">
            <v>355.75763347199995</v>
          </cell>
        </row>
        <row r="787">
          <cell r="L787">
            <v>2</v>
          </cell>
          <cell r="R787">
            <v>0</v>
          </cell>
          <cell r="Y787">
            <v>0</v>
          </cell>
          <cell r="AF787">
            <v>1</v>
          </cell>
          <cell r="AG787">
            <v>3</v>
          </cell>
          <cell r="CR787">
            <v>42.865878787200003</v>
          </cell>
          <cell r="DL787">
            <v>0</v>
          </cell>
          <cell r="EF787">
            <v>0</v>
          </cell>
          <cell r="FO787">
            <v>21.432939393600002</v>
          </cell>
          <cell r="FT787">
            <v>64.298818180800012</v>
          </cell>
        </row>
        <row r="789">
          <cell r="L789">
            <v>3</v>
          </cell>
          <cell r="R789">
            <v>0</v>
          </cell>
          <cell r="Y789">
            <v>0</v>
          </cell>
          <cell r="AF789">
            <v>0</v>
          </cell>
          <cell r="AG789">
            <v>3</v>
          </cell>
          <cell r="CR789">
            <v>61.67437662239999</v>
          </cell>
          <cell r="DL789">
            <v>0</v>
          </cell>
          <cell r="EF789">
            <v>0</v>
          </cell>
          <cell r="FO789">
            <v>0</v>
          </cell>
          <cell r="FT789">
            <v>61.67437662239999</v>
          </cell>
        </row>
        <row r="791">
          <cell r="L791">
            <v>3</v>
          </cell>
          <cell r="R791">
            <v>3</v>
          </cell>
          <cell r="Y791">
            <v>1</v>
          </cell>
          <cell r="AF791">
            <v>2</v>
          </cell>
          <cell r="AG791">
            <v>9</v>
          </cell>
          <cell r="CR791">
            <v>52.48883116799999</v>
          </cell>
          <cell r="DL791">
            <v>52.48883116799999</v>
          </cell>
          <cell r="EF791">
            <v>17.496277055999997</v>
          </cell>
          <cell r="FO791">
            <v>40.824646463999997</v>
          </cell>
          <cell r="FT791">
            <v>163.29858585599996</v>
          </cell>
        </row>
        <row r="793">
          <cell r="L793">
            <v>6</v>
          </cell>
          <cell r="R793">
            <v>6</v>
          </cell>
          <cell r="Y793">
            <v>0</v>
          </cell>
          <cell r="AF793">
            <v>0</v>
          </cell>
          <cell r="AG793">
            <v>12</v>
          </cell>
          <cell r="CR793">
            <v>118.09987012800001</v>
          </cell>
          <cell r="DL793">
            <v>118.09987012800001</v>
          </cell>
          <cell r="EF793">
            <v>0</v>
          </cell>
          <cell r="FO793">
            <v>0</v>
          </cell>
          <cell r="FT793">
            <v>236.19974025600001</v>
          </cell>
        </row>
        <row r="795">
          <cell r="L795">
            <v>0</v>
          </cell>
          <cell r="R795">
            <v>1</v>
          </cell>
          <cell r="Y795">
            <v>1</v>
          </cell>
          <cell r="AF795">
            <v>0</v>
          </cell>
          <cell r="AG795">
            <v>2</v>
          </cell>
          <cell r="CR795">
            <v>0</v>
          </cell>
          <cell r="DL795">
            <v>31.930705627199998</v>
          </cell>
          <cell r="EF795">
            <v>31.930705627199998</v>
          </cell>
          <cell r="FO795">
            <v>0</v>
          </cell>
          <cell r="FT795">
            <v>63.861411254399997</v>
          </cell>
        </row>
        <row r="797">
          <cell r="L797">
            <v>1</v>
          </cell>
          <cell r="R797">
            <v>2</v>
          </cell>
          <cell r="Y797">
            <v>1</v>
          </cell>
          <cell r="AF797">
            <v>0</v>
          </cell>
          <cell r="AG797">
            <v>4</v>
          </cell>
          <cell r="CR797">
            <v>23.619974025600001</v>
          </cell>
          <cell r="DL797">
            <v>47.239948051200003</v>
          </cell>
          <cell r="EF797">
            <v>23.619974025600001</v>
          </cell>
          <cell r="FO797">
            <v>0</v>
          </cell>
          <cell r="FT797">
            <v>94.479896102400005</v>
          </cell>
        </row>
        <row r="800">
          <cell r="L800">
            <v>0</v>
          </cell>
          <cell r="R800">
            <v>0</v>
          </cell>
          <cell r="Y800">
            <v>0</v>
          </cell>
          <cell r="AF800">
            <v>0</v>
          </cell>
          <cell r="AG800">
            <v>0</v>
          </cell>
          <cell r="CR800">
            <v>0</v>
          </cell>
          <cell r="DL800">
            <v>0</v>
          </cell>
          <cell r="EF800">
            <v>0</v>
          </cell>
          <cell r="FO800">
            <v>0</v>
          </cell>
          <cell r="FT800">
            <v>0</v>
          </cell>
        </row>
        <row r="802">
          <cell r="L802">
            <v>17</v>
          </cell>
          <cell r="R802">
            <v>11</v>
          </cell>
          <cell r="Y802">
            <v>2</v>
          </cell>
          <cell r="AF802">
            <v>2</v>
          </cell>
          <cell r="AG802">
            <v>32</v>
          </cell>
          <cell r="CR802">
            <v>193.33386146880002</v>
          </cell>
          <cell r="DL802">
            <v>125.09838095040001</v>
          </cell>
          <cell r="EF802">
            <v>22.745160172800002</v>
          </cell>
          <cell r="FO802">
            <v>22.745160172800002</v>
          </cell>
          <cell r="FT802">
            <v>363.92256276480009</v>
          </cell>
        </row>
        <row r="804">
          <cell r="L804">
            <v>0</v>
          </cell>
          <cell r="R804">
            <v>1</v>
          </cell>
          <cell r="Y804">
            <v>0</v>
          </cell>
          <cell r="AF804">
            <v>0</v>
          </cell>
          <cell r="AG804">
            <v>1</v>
          </cell>
          <cell r="CR804">
            <v>0</v>
          </cell>
          <cell r="DL804">
            <v>21.432939393600002</v>
          </cell>
          <cell r="EF804">
            <v>0</v>
          </cell>
          <cell r="FO804">
            <v>0</v>
          </cell>
          <cell r="FT804">
            <v>21.432939393600002</v>
          </cell>
        </row>
        <row r="806">
          <cell r="L806">
            <v>0</v>
          </cell>
          <cell r="R806">
            <v>0</v>
          </cell>
          <cell r="Y806">
            <v>0</v>
          </cell>
          <cell r="AF806">
            <v>0</v>
          </cell>
          <cell r="AG806">
            <v>0</v>
          </cell>
          <cell r="CR806">
            <v>0</v>
          </cell>
          <cell r="DL806">
            <v>0</v>
          </cell>
          <cell r="EF806">
            <v>0</v>
          </cell>
          <cell r="FO806">
            <v>0</v>
          </cell>
          <cell r="FT806">
            <v>0</v>
          </cell>
        </row>
        <row r="808">
          <cell r="L808">
            <v>2</v>
          </cell>
          <cell r="R808">
            <v>2</v>
          </cell>
          <cell r="Y808">
            <v>3</v>
          </cell>
          <cell r="AF808">
            <v>1</v>
          </cell>
          <cell r="AG808">
            <v>8</v>
          </cell>
          <cell r="CR808">
            <v>38.929216449600005</v>
          </cell>
          <cell r="DL808">
            <v>38.929216449600005</v>
          </cell>
          <cell r="EF808">
            <v>58.393824674400008</v>
          </cell>
          <cell r="FO808">
            <v>19.464608224800003</v>
          </cell>
          <cell r="FT808">
            <v>155.71686579840002</v>
          </cell>
        </row>
        <row r="810">
          <cell r="L810">
            <v>1</v>
          </cell>
          <cell r="R810">
            <v>1</v>
          </cell>
          <cell r="Y810">
            <v>2</v>
          </cell>
          <cell r="AF810">
            <v>3</v>
          </cell>
          <cell r="AG810">
            <v>7</v>
          </cell>
          <cell r="CR810">
            <v>33.697829609856001</v>
          </cell>
          <cell r="DL810">
            <v>33.697829609856001</v>
          </cell>
          <cell r="EF810">
            <v>67.395659219712002</v>
          </cell>
          <cell r="FO810">
            <v>93.640074803712011</v>
          </cell>
          <cell r="FT810">
            <v>228.43139324313603</v>
          </cell>
        </row>
        <row r="815">
          <cell r="L815">
            <v>15</v>
          </cell>
          <cell r="R815">
            <v>16</v>
          </cell>
          <cell r="Y815">
            <v>14</v>
          </cell>
          <cell r="AF815">
            <v>16</v>
          </cell>
          <cell r="AG815">
            <v>61</v>
          </cell>
          <cell r="CR815">
            <v>222.342688827648</v>
          </cell>
          <cell r="DL815">
            <v>236.19974025600001</v>
          </cell>
          <cell r="EF815">
            <v>218.983403632896</v>
          </cell>
          <cell r="FO815">
            <v>219.96319514803199</v>
          </cell>
          <cell r="FT815">
            <v>897.48902786457597</v>
          </cell>
        </row>
        <row r="820">
          <cell r="L820">
            <v>3</v>
          </cell>
          <cell r="R820">
            <v>3</v>
          </cell>
          <cell r="Y820">
            <v>2</v>
          </cell>
          <cell r="AF820">
            <v>4</v>
          </cell>
          <cell r="AG820">
            <v>12</v>
          </cell>
          <cell r="CR820">
            <v>58.393824674400008</v>
          </cell>
          <cell r="DL820">
            <v>58.393824674400008</v>
          </cell>
          <cell r="EF820">
            <v>38.929216449600005</v>
          </cell>
          <cell r="FO820">
            <v>84.346635640800017</v>
          </cell>
          <cell r="FT820">
            <v>240.06350143920005</v>
          </cell>
        </row>
        <row r="822">
          <cell r="L822">
            <v>4</v>
          </cell>
          <cell r="R822">
            <v>4</v>
          </cell>
          <cell r="Y822">
            <v>4</v>
          </cell>
          <cell r="AF822">
            <v>3</v>
          </cell>
          <cell r="AG822">
            <v>15</v>
          </cell>
          <cell r="CR822">
            <v>69.985108224000001</v>
          </cell>
          <cell r="DL822">
            <v>69.985108224000001</v>
          </cell>
          <cell r="EF822">
            <v>69.985108224000001</v>
          </cell>
          <cell r="FO822">
            <v>58.320923520000001</v>
          </cell>
          <cell r="FT822">
            <v>268.27624819200003</v>
          </cell>
        </row>
        <row r="824">
          <cell r="L824">
            <v>0</v>
          </cell>
          <cell r="R824">
            <v>0</v>
          </cell>
          <cell r="Y824">
            <v>1</v>
          </cell>
          <cell r="AF824">
            <v>0</v>
          </cell>
          <cell r="AG824">
            <v>1</v>
          </cell>
          <cell r="CR824">
            <v>0</v>
          </cell>
          <cell r="DL824">
            <v>0</v>
          </cell>
          <cell r="EF824">
            <v>21.432939393599998</v>
          </cell>
          <cell r="FO824">
            <v>0</v>
          </cell>
          <cell r="FT824">
            <v>21.432939393599998</v>
          </cell>
        </row>
        <row r="826">
          <cell r="L826">
            <v>1</v>
          </cell>
          <cell r="R826">
            <v>2</v>
          </cell>
          <cell r="Y826">
            <v>5</v>
          </cell>
          <cell r="AF826">
            <v>1</v>
          </cell>
          <cell r="AG826">
            <v>9</v>
          </cell>
          <cell r="CR826">
            <v>20.558125540799999</v>
          </cell>
          <cell r="DL826">
            <v>41.116251081599998</v>
          </cell>
          <cell r="EF826">
            <v>102.790627704</v>
          </cell>
          <cell r="FO826">
            <v>20.558125540799999</v>
          </cell>
          <cell r="FT826">
            <v>185.0231298672</v>
          </cell>
        </row>
        <row r="828">
          <cell r="L828">
            <v>3</v>
          </cell>
          <cell r="R828">
            <v>3</v>
          </cell>
          <cell r="Y828">
            <v>3</v>
          </cell>
          <cell r="AF828">
            <v>4</v>
          </cell>
          <cell r="AG828">
            <v>13</v>
          </cell>
          <cell r="CR828">
            <v>52.488831167999997</v>
          </cell>
          <cell r="DL828">
            <v>52.488831167999997</v>
          </cell>
          <cell r="EF828">
            <v>52.488831167999997</v>
          </cell>
          <cell r="FO828">
            <v>75.817200576000005</v>
          </cell>
          <cell r="FT828">
            <v>233.28369408</v>
          </cell>
        </row>
        <row r="830">
          <cell r="L830">
            <v>3</v>
          </cell>
          <cell r="R830">
            <v>3</v>
          </cell>
          <cell r="Y830">
            <v>3</v>
          </cell>
          <cell r="AF830">
            <v>2</v>
          </cell>
          <cell r="AG830">
            <v>11</v>
          </cell>
          <cell r="CR830">
            <v>59.04993506400001</v>
          </cell>
          <cell r="DL830">
            <v>59.04993506400001</v>
          </cell>
          <cell r="EF830">
            <v>59.04993506400001</v>
          </cell>
          <cell r="FO830">
            <v>39.366623376000007</v>
          </cell>
          <cell r="FT830">
            <v>216.51642856800004</v>
          </cell>
        </row>
        <row r="832">
          <cell r="L832">
            <v>2</v>
          </cell>
          <cell r="R832">
            <v>1</v>
          </cell>
          <cell r="Y832">
            <v>1</v>
          </cell>
          <cell r="AF832">
            <v>1</v>
          </cell>
          <cell r="AG832">
            <v>5</v>
          </cell>
          <cell r="CR832">
            <v>63.861411254399997</v>
          </cell>
          <cell r="DL832">
            <v>31.930705627199998</v>
          </cell>
          <cell r="EF832">
            <v>31.930705627199998</v>
          </cell>
          <cell r="FO832">
            <v>31.930705627199998</v>
          </cell>
          <cell r="FT832">
            <v>159.65352813600001</v>
          </cell>
        </row>
        <row r="834">
          <cell r="L834">
            <v>3</v>
          </cell>
          <cell r="R834">
            <v>4</v>
          </cell>
          <cell r="Y834">
            <v>3</v>
          </cell>
          <cell r="AF834">
            <v>4</v>
          </cell>
          <cell r="AG834">
            <v>14</v>
          </cell>
          <cell r="CR834">
            <v>70.859922076800004</v>
          </cell>
          <cell r="DL834">
            <v>94.479896102400005</v>
          </cell>
          <cell r="EF834">
            <v>70.859922076800004</v>
          </cell>
          <cell r="FO834">
            <v>110.2265454528</v>
          </cell>
          <cell r="FT834">
            <v>346.42628570880004</v>
          </cell>
        </row>
        <row r="837">
          <cell r="L837">
            <v>7</v>
          </cell>
          <cell r="R837">
            <v>8</v>
          </cell>
          <cell r="Y837">
            <v>6</v>
          </cell>
          <cell r="AF837">
            <v>8</v>
          </cell>
          <cell r="AG837">
            <v>29</v>
          </cell>
          <cell r="CR837">
            <v>136.25225757360002</v>
          </cell>
          <cell r="DL837">
            <v>155.71686579840002</v>
          </cell>
          <cell r="EF837">
            <v>116.78764934880002</v>
          </cell>
          <cell r="FO837">
            <v>175.18147402320002</v>
          </cell>
          <cell r="FT837">
            <v>583.93824674400003</v>
          </cell>
        </row>
        <row r="839">
          <cell r="L839">
            <v>2</v>
          </cell>
          <cell r="R839">
            <v>0</v>
          </cell>
          <cell r="Y839">
            <v>4</v>
          </cell>
          <cell r="AF839">
            <v>2</v>
          </cell>
          <cell r="AG839">
            <v>8</v>
          </cell>
          <cell r="CR839">
            <v>41.116251081599998</v>
          </cell>
          <cell r="DL839">
            <v>0</v>
          </cell>
          <cell r="EF839">
            <v>82.232502163199996</v>
          </cell>
          <cell r="FO839">
            <v>41.116251081599998</v>
          </cell>
          <cell r="FT839">
            <v>164.46500432639999</v>
          </cell>
        </row>
        <row r="841">
          <cell r="L841">
            <v>6</v>
          </cell>
          <cell r="R841">
            <v>3</v>
          </cell>
          <cell r="Y841">
            <v>3</v>
          </cell>
          <cell r="AF841">
            <v>6</v>
          </cell>
          <cell r="AG841">
            <v>18</v>
          </cell>
          <cell r="CR841">
            <v>118.09987012800002</v>
          </cell>
          <cell r="DL841">
            <v>59.04993506400001</v>
          </cell>
          <cell r="EF841">
            <v>59.04993506400001</v>
          </cell>
          <cell r="FO841">
            <v>131.22207792</v>
          </cell>
          <cell r="FT841">
            <v>367.4218181760001</v>
          </cell>
        </row>
        <row r="843">
          <cell r="L843">
            <v>3</v>
          </cell>
          <cell r="R843">
            <v>3</v>
          </cell>
          <cell r="Y843">
            <v>7</v>
          </cell>
          <cell r="AF843">
            <v>3</v>
          </cell>
          <cell r="AG843">
            <v>16</v>
          </cell>
          <cell r="CR843">
            <v>55.113272726400012</v>
          </cell>
          <cell r="DL843">
            <v>55.113272726400012</v>
          </cell>
          <cell r="EF843">
            <v>128.5976363616</v>
          </cell>
          <cell r="FO843">
            <v>61.236969696000003</v>
          </cell>
          <cell r="FT843">
            <v>300.06115151040001</v>
          </cell>
        </row>
        <row r="845">
          <cell r="L845">
            <v>0</v>
          </cell>
          <cell r="R845">
            <v>0</v>
          </cell>
          <cell r="Y845">
            <v>1</v>
          </cell>
          <cell r="AF845">
            <v>0</v>
          </cell>
          <cell r="AG845">
            <v>1</v>
          </cell>
          <cell r="CR845">
            <v>0</v>
          </cell>
          <cell r="DL845">
            <v>0</v>
          </cell>
          <cell r="EF845">
            <v>15.7466493504</v>
          </cell>
          <cell r="FO845">
            <v>0</v>
          </cell>
          <cell r="FT845">
            <v>15.7466493504</v>
          </cell>
        </row>
        <row r="848">
          <cell r="L848">
            <v>2</v>
          </cell>
          <cell r="R848">
            <v>2</v>
          </cell>
          <cell r="Y848">
            <v>1</v>
          </cell>
          <cell r="AF848">
            <v>1</v>
          </cell>
          <cell r="AG848">
            <v>6</v>
          </cell>
          <cell r="CR848">
            <v>39.804030302400001</v>
          </cell>
          <cell r="DL848">
            <v>39.804030302400001</v>
          </cell>
          <cell r="EF848">
            <v>19.902015151200001</v>
          </cell>
          <cell r="FO848">
            <v>19.902015151200001</v>
          </cell>
          <cell r="FT848">
            <v>119.4120909072</v>
          </cell>
        </row>
        <row r="850">
          <cell r="L850">
            <v>10</v>
          </cell>
          <cell r="R850">
            <v>10</v>
          </cell>
          <cell r="Y850">
            <v>10</v>
          </cell>
          <cell r="AF850">
            <v>13</v>
          </cell>
          <cell r="AG850">
            <v>43</v>
          </cell>
          <cell r="CR850">
            <v>113.72580086400001</v>
          </cell>
          <cell r="DL850">
            <v>113.72580086400001</v>
          </cell>
          <cell r="EF850">
            <v>113.72580086400001</v>
          </cell>
          <cell r="FO850">
            <v>163.00698123840002</v>
          </cell>
          <cell r="FT850">
            <v>504.18438383040007</v>
          </cell>
        </row>
        <row r="852">
          <cell r="L852">
            <v>1</v>
          </cell>
          <cell r="R852">
            <v>1</v>
          </cell>
          <cell r="Y852">
            <v>2</v>
          </cell>
          <cell r="AF852">
            <v>2</v>
          </cell>
          <cell r="AG852">
            <v>6</v>
          </cell>
          <cell r="CR852">
            <v>21.432939393599998</v>
          </cell>
          <cell r="DL852">
            <v>21.432939393599998</v>
          </cell>
          <cell r="EF852">
            <v>42.865878787199996</v>
          </cell>
          <cell r="FO852">
            <v>50.010191918399997</v>
          </cell>
          <cell r="FT852">
            <v>135.74194949279999</v>
          </cell>
        </row>
        <row r="854">
          <cell r="L854">
            <v>6</v>
          </cell>
          <cell r="R854">
            <v>6</v>
          </cell>
          <cell r="Y854">
            <v>5</v>
          </cell>
          <cell r="AF854">
            <v>6</v>
          </cell>
          <cell r="AG854">
            <v>23</v>
          </cell>
          <cell r="CR854">
            <v>116.78764934880002</v>
          </cell>
          <cell r="DL854">
            <v>116.78764934880002</v>
          </cell>
          <cell r="EF854">
            <v>97.323041124000014</v>
          </cell>
          <cell r="FO854">
            <v>129.764054832</v>
          </cell>
          <cell r="FT854">
            <v>460.66239465360007</v>
          </cell>
        </row>
        <row r="856">
          <cell r="L856">
            <v>6</v>
          </cell>
          <cell r="R856">
            <v>6</v>
          </cell>
          <cell r="Y856">
            <v>7</v>
          </cell>
          <cell r="AF856">
            <v>6</v>
          </cell>
          <cell r="AG856">
            <v>25</v>
          </cell>
          <cell r="CR856">
            <v>118.09987012800002</v>
          </cell>
          <cell r="DL856">
            <v>118.09987012800002</v>
          </cell>
          <cell r="EF856">
            <v>137.783181816</v>
          </cell>
          <cell r="FO856">
            <v>131.22207792</v>
          </cell>
          <cell r="FT856">
            <v>505.20499999200007</v>
          </cell>
        </row>
        <row r="858">
          <cell r="L858">
            <v>0</v>
          </cell>
          <cell r="R858">
            <v>0</v>
          </cell>
          <cell r="Y858">
            <v>0</v>
          </cell>
          <cell r="AF858">
            <v>0</v>
          </cell>
          <cell r="AG858">
            <v>0</v>
          </cell>
          <cell r="CR858">
            <v>0</v>
          </cell>
          <cell r="DL858">
            <v>0</v>
          </cell>
          <cell r="EF858">
            <v>0</v>
          </cell>
          <cell r="FO858">
            <v>0</v>
          </cell>
          <cell r="FT858">
            <v>0</v>
          </cell>
        </row>
        <row r="863">
          <cell r="L863">
            <v>0</v>
          </cell>
          <cell r="R863">
            <v>0</v>
          </cell>
          <cell r="Y863">
            <v>0</v>
          </cell>
          <cell r="AF863">
            <v>0</v>
          </cell>
          <cell r="AG863">
            <v>0</v>
          </cell>
          <cell r="CR863">
            <v>0</v>
          </cell>
          <cell r="DL863">
            <v>0</v>
          </cell>
          <cell r="EF863">
            <v>0</v>
          </cell>
          <cell r="FO863">
            <v>0</v>
          </cell>
          <cell r="FT863">
            <v>0</v>
          </cell>
        </row>
        <row r="865">
          <cell r="L865">
            <v>0</v>
          </cell>
          <cell r="R865">
            <v>0</v>
          </cell>
          <cell r="Y865">
            <v>0</v>
          </cell>
          <cell r="AF865">
            <v>0</v>
          </cell>
          <cell r="AG865">
            <v>0</v>
          </cell>
          <cell r="CR865">
            <v>0</v>
          </cell>
          <cell r="DL865">
            <v>0</v>
          </cell>
          <cell r="EF865">
            <v>0</v>
          </cell>
          <cell r="FO865">
            <v>0</v>
          </cell>
          <cell r="FT865">
            <v>0</v>
          </cell>
        </row>
        <row r="868">
          <cell r="L868">
            <v>32</v>
          </cell>
          <cell r="R868">
            <v>47</v>
          </cell>
          <cell r="Y868">
            <v>45</v>
          </cell>
          <cell r="AF868">
            <v>48</v>
          </cell>
          <cell r="AG868">
            <v>172</v>
          </cell>
          <cell r="CR868">
            <v>698.86305718272001</v>
          </cell>
          <cell r="DL868">
            <v>1026.45511523712</v>
          </cell>
          <cell r="EF868">
            <v>982.77617416320015</v>
          </cell>
          <cell r="FO868">
            <v>1164.7717619712</v>
          </cell>
          <cell r="FT868">
            <v>3872.8661085542403</v>
          </cell>
        </row>
        <row r="870">
          <cell r="L870">
            <v>20</v>
          </cell>
          <cell r="R870">
            <v>21</v>
          </cell>
          <cell r="Y870">
            <v>18</v>
          </cell>
          <cell r="AF870">
            <v>33</v>
          </cell>
          <cell r="AG870">
            <v>92</v>
          </cell>
          <cell r="CR870">
            <v>535.06702815552012</v>
          </cell>
          <cell r="DL870">
            <v>561.820379563296</v>
          </cell>
          <cell r="EF870">
            <v>481.56032533996802</v>
          </cell>
          <cell r="FO870">
            <v>980.95621828511992</v>
          </cell>
          <cell r="FT870">
            <v>2559.4039513439038</v>
          </cell>
        </row>
        <row r="872">
          <cell r="L872">
            <v>15</v>
          </cell>
          <cell r="R872">
            <v>18</v>
          </cell>
          <cell r="Y872">
            <v>16</v>
          </cell>
          <cell r="AF872">
            <v>112</v>
          </cell>
          <cell r="AG872">
            <v>161</v>
          </cell>
          <cell r="CR872">
            <v>384.92066821391995</v>
          </cell>
          <cell r="DL872">
            <v>461.90480185670395</v>
          </cell>
          <cell r="EF872">
            <v>410.58204609484801</v>
          </cell>
          <cell r="FO872">
            <v>2925.3970784257922</v>
          </cell>
          <cell r="FT872">
            <v>4182.8045945912636</v>
          </cell>
        </row>
        <row r="874">
          <cell r="L874">
            <v>0</v>
          </cell>
          <cell r="R874">
            <v>0</v>
          </cell>
          <cell r="Y874">
            <v>0</v>
          </cell>
          <cell r="AF874">
            <v>0</v>
          </cell>
          <cell r="AG874">
            <v>0</v>
          </cell>
          <cell r="CR874">
            <v>0</v>
          </cell>
          <cell r="DL874">
            <v>0</v>
          </cell>
          <cell r="EF874">
            <v>0</v>
          </cell>
          <cell r="FO874">
            <v>0</v>
          </cell>
          <cell r="FT874">
            <v>0</v>
          </cell>
        </row>
        <row r="876">
          <cell r="L876">
            <v>0</v>
          </cell>
          <cell r="R876">
            <v>0</v>
          </cell>
          <cell r="Y876">
            <v>0</v>
          </cell>
          <cell r="AF876">
            <v>0</v>
          </cell>
          <cell r="AG876">
            <v>0</v>
          </cell>
          <cell r="CR876">
            <v>0</v>
          </cell>
          <cell r="DL876">
            <v>0</v>
          </cell>
          <cell r="EF876">
            <v>0</v>
          </cell>
          <cell r="FO876">
            <v>0</v>
          </cell>
          <cell r="FT876">
            <v>0</v>
          </cell>
        </row>
        <row r="879">
          <cell r="L879">
            <v>4</v>
          </cell>
          <cell r="R879">
            <v>0</v>
          </cell>
          <cell r="Y879">
            <v>0</v>
          </cell>
          <cell r="AF879">
            <v>0</v>
          </cell>
          <cell r="AG879">
            <v>4</v>
          </cell>
          <cell r="CR879">
            <v>97.185643889472004</v>
          </cell>
          <cell r="DL879">
            <v>0</v>
          </cell>
          <cell r="EF879">
            <v>0</v>
          </cell>
          <cell r="FO879">
            <v>0</v>
          </cell>
          <cell r="FT879">
            <v>97.185643889472004</v>
          </cell>
        </row>
        <row r="881">
          <cell r="L881">
            <v>0</v>
          </cell>
          <cell r="R881">
            <v>0</v>
          </cell>
          <cell r="Y881">
            <v>0</v>
          </cell>
          <cell r="AF881">
            <v>0</v>
          </cell>
          <cell r="AG881">
            <v>0</v>
          </cell>
          <cell r="CR881">
            <v>0</v>
          </cell>
          <cell r="DL881">
            <v>0</v>
          </cell>
          <cell r="EF881">
            <v>0</v>
          </cell>
          <cell r="FO881">
            <v>0</v>
          </cell>
          <cell r="FT881">
            <v>0</v>
          </cell>
        </row>
        <row r="883">
          <cell r="L883">
            <v>55</v>
          </cell>
          <cell r="R883">
            <v>60</v>
          </cell>
          <cell r="Y883">
            <v>55</v>
          </cell>
          <cell r="AF883">
            <v>39</v>
          </cell>
          <cell r="AG883">
            <v>209</v>
          </cell>
          <cell r="CR883">
            <v>1201.1708795328002</v>
          </cell>
          <cell r="DL883">
            <v>1310.3682322176001</v>
          </cell>
          <cell r="EF883">
            <v>1201.1708795328002</v>
          </cell>
          <cell r="FO883">
            <v>946.37705660160009</v>
          </cell>
          <cell r="FT883">
            <v>4659.0870478848001</v>
          </cell>
        </row>
        <row r="885">
          <cell r="L885">
            <v>15</v>
          </cell>
          <cell r="R885">
            <v>17</v>
          </cell>
          <cell r="Y885">
            <v>14</v>
          </cell>
          <cell r="AF885">
            <v>24</v>
          </cell>
          <cell r="AG885">
            <v>70</v>
          </cell>
          <cell r="CR885">
            <v>368.54106531119999</v>
          </cell>
          <cell r="DL885">
            <v>417.67987401936</v>
          </cell>
          <cell r="EF885">
            <v>343.97166095711998</v>
          </cell>
          <cell r="FO885">
            <v>655.18411610880003</v>
          </cell>
          <cell r="FT885">
            <v>1785.3767163964799</v>
          </cell>
        </row>
        <row r="887">
          <cell r="L887">
            <v>9</v>
          </cell>
          <cell r="R887">
            <v>21</v>
          </cell>
          <cell r="Y887">
            <v>24</v>
          </cell>
          <cell r="AF887">
            <v>21</v>
          </cell>
          <cell r="AG887">
            <v>75</v>
          </cell>
          <cell r="CR887">
            <v>265.34956702406402</v>
          </cell>
          <cell r="DL887">
            <v>619.14898972281594</v>
          </cell>
          <cell r="EF887">
            <v>707.59884539750396</v>
          </cell>
          <cell r="FO887">
            <v>687.94332191424007</v>
          </cell>
          <cell r="FT887">
            <v>2280.0407240586242</v>
          </cell>
        </row>
        <row r="891">
          <cell r="L891">
            <v>1</v>
          </cell>
          <cell r="R891">
            <v>4</v>
          </cell>
          <cell r="Y891">
            <v>2</v>
          </cell>
          <cell r="AF891">
            <v>0</v>
          </cell>
          <cell r="AG891">
            <v>7</v>
          </cell>
          <cell r="CR891">
            <v>24.296410972368001</v>
          </cell>
          <cell r="DL891">
            <v>97.185643889472004</v>
          </cell>
          <cell r="EF891">
            <v>48.592821944736002</v>
          </cell>
          <cell r="FO891">
            <v>0</v>
          </cell>
          <cell r="FT891">
            <v>170.07487680657601</v>
          </cell>
        </row>
        <row r="893">
          <cell r="L893">
            <v>73</v>
          </cell>
          <cell r="R893">
            <v>73</v>
          </cell>
          <cell r="Y893">
            <v>68</v>
          </cell>
          <cell r="AF893">
            <v>69</v>
          </cell>
          <cell r="AG893">
            <v>283</v>
          </cell>
          <cell r="CR893">
            <v>1594.2813491980801</v>
          </cell>
          <cell r="DL893">
            <v>1594.2813491980801</v>
          </cell>
          <cell r="EF893">
            <v>1485.0839965132802</v>
          </cell>
          <cell r="FO893">
            <v>1674.3594078336</v>
          </cell>
          <cell r="FT893">
            <v>6348.0061027430402</v>
          </cell>
        </row>
        <row r="895">
          <cell r="L895">
            <v>18</v>
          </cell>
          <cell r="R895">
            <v>27</v>
          </cell>
          <cell r="Y895">
            <v>25</v>
          </cell>
          <cell r="AF895">
            <v>27</v>
          </cell>
          <cell r="AG895">
            <v>97</v>
          </cell>
          <cell r="CR895">
            <v>461.90480185670395</v>
          </cell>
          <cell r="DL895">
            <v>692.85720278505596</v>
          </cell>
          <cell r="EF895">
            <v>641.53444702319996</v>
          </cell>
          <cell r="FO895">
            <v>769.84133642783991</v>
          </cell>
          <cell r="FT895">
            <v>2566.1377880927998</v>
          </cell>
        </row>
        <row r="897">
          <cell r="L897">
            <v>2</v>
          </cell>
          <cell r="R897">
            <v>0</v>
          </cell>
          <cell r="Y897">
            <v>1</v>
          </cell>
          <cell r="AF897">
            <v>0</v>
          </cell>
          <cell r="AG897">
            <v>3</v>
          </cell>
          <cell r="CR897">
            <v>49.138808708159999</v>
          </cell>
          <cell r="DL897">
            <v>0</v>
          </cell>
          <cell r="EF897">
            <v>24.56940435408</v>
          </cell>
          <cell r="FO897">
            <v>0</v>
          </cell>
          <cell r="FT897">
            <v>73.708213062239992</v>
          </cell>
        </row>
        <row r="899">
          <cell r="L899">
            <v>8</v>
          </cell>
          <cell r="R899">
            <v>4</v>
          </cell>
          <cell r="Y899">
            <v>2</v>
          </cell>
          <cell r="AF899">
            <v>0</v>
          </cell>
          <cell r="AG899">
            <v>14</v>
          </cell>
          <cell r="CR899">
            <v>235.86628179916801</v>
          </cell>
          <cell r="DL899">
            <v>117.933140899584</v>
          </cell>
          <cell r="EF899">
            <v>58.966570449792002</v>
          </cell>
          <cell r="FO899">
            <v>0</v>
          </cell>
          <cell r="FT899">
            <v>412.765993148544</v>
          </cell>
        </row>
        <row r="901">
          <cell r="L901">
            <v>0</v>
          </cell>
          <cell r="R901">
            <v>0</v>
          </cell>
          <cell r="Y901">
            <v>0</v>
          </cell>
          <cell r="AF901">
            <v>0</v>
          </cell>
          <cell r="AG901">
            <v>0</v>
          </cell>
          <cell r="CR901">
            <v>0</v>
          </cell>
          <cell r="DL901">
            <v>0</v>
          </cell>
          <cell r="EF901">
            <v>0</v>
          </cell>
          <cell r="FO901">
            <v>0</v>
          </cell>
          <cell r="FT901">
            <v>0</v>
          </cell>
        </row>
        <row r="904">
          <cell r="L904">
            <v>31</v>
          </cell>
          <cell r="R904">
            <v>17</v>
          </cell>
          <cell r="Y904">
            <v>39</v>
          </cell>
          <cell r="AF904">
            <v>45</v>
          </cell>
          <cell r="AG904">
            <v>132</v>
          </cell>
          <cell r="CR904">
            <v>753.18874014340804</v>
          </cell>
          <cell r="DL904">
            <v>413.03898653025601</v>
          </cell>
          <cell r="EF904">
            <v>947.56002792235199</v>
          </cell>
          <cell r="FO904">
            <v>1214.8205486184002</v>
          </cell>
          <cell r="FT904">
            <v>3328.6083032144161</v>
          </cell>
        </row>
        <row r="906">
          <cell r="L906">
            <v>8</v>
          </cell>
          <cell r="R906">
            <v>16</v>
          </cell>
          <cell r="Y906">
            <v>5</v>
          </cell>
          <cell r="AF906">
            <v>45</v>
          </cell>
          <cell r="AG906">
            <v>74</v>
          </cell>
          <cell r="CR906">
            <v>174.71576429568</v>
          </cell>
          <cell r="DL906">
            <v>349.43152859136006</v>
          </cell>
          <cell r="EF906">
            <v>109.19735268480002</v>
          </cell>
          <cell r="FO906">
            <v>1019.1752917248</v>
          </cell>
          <cell r="FT906">
            <v>1652.5199372966404</v>
          </cell>
        </row>
        <row r="908">
          <cell r="L908">
            <v>0</v>
          </cell>
          <cell r="R908">
            <v>0</v>
          </cell>
          <cell r="Y908">
            <v>0</v>
          </cell>
          <cell r="AF908">
            <v>0</v>
          </cell>
          <cell r="AG908">
            <v>0</v>
          </cell>
          <cell r="CR908">
            <v>0</v>
          </cell>
          <cell r="DL908">
            <v>0</v>
          </cell>
          <cell r="EF908">
            <v>0</v>
          </cell>
          <cell r="FO908">
            <v>0</v>
          </cell>
          <cell r="FT908">
            <v>0</v>
          </cell>
        </row>
        <row r="910">
          <cell r="L910">
            <v>17</v>
          </cell>
          <cell r="R910">
            <v>11</v>
          </cell>
          <cell r="Y910">
            <v>8</v>
          </cell>
          <cell r="AF910">
            <v>3</v>
          </cell>
          <cell r="AG910">
            <v>39</v>
          </cell>
          <cell r="CR910">
            <v>274.74053935495675</v>
          </cell>
          <cell r="DL910">
            <v>177.77329017085438</v>
          </cell>
          <cell r="EF910">
            <v>129.28966557880318</v>
          </cell>
          <cell r="FO910">
            <v>53.870693991167997</v>
          </cell>
          <cell r="FT910">
            <v>635.67418909578237</v>
          </cell>
        </row>
        <row r="912">
          <cell r="L912">
            <v>0</v>
          </cell>
          <cell r="R912">
            <v>0</v>
          </cell>
          <cell r="Y912">
            <v>0</v>
          </cell>
          <cell r="AF912">
            <v>0</v>
          </cell>
          <cell r="AG912">
            <v>0</v>
          </cell>
          <cell r="CR912">
            <v>0</v>
          </cell>
          <cell r="DL912">
            <v>0</v>
          </cell>
          <cell r="EF912">
            <v>0</v>
          </cell>
          <cell r="FO912">
            <v>0</v>
          </cell>
          <cell r="FT912">
            <v>0</v>
          </cell>
        </row>
        <row r="914">
          <cell r="L914">
            <v>10</v>
          </cell>
          <cell r="R914">
            <v>43</v>
          </cell>
          <cell r="Y914">
            <v>20</v>
          </cell>
          <cell r="AF914">
            <v>9</v>
          </cell>
          <cell r="AG914">
            <v>82</v>
          </cell>
          <cell r="CR914">
            <v>85.173935094144014</v>
          </cell>
          <cell r="DL914">
            <v>366.2479209048193</v>
          </cell>
          <cell r="EF914">
            <v>170.34787018828803</v>
          </cell>
          <cell r="FO914">
            <v>85.173935094144014</v>
          </cell>
          <cell r="FT914">
            <v>706.94366128139541</v>
          </cell>
        </row>
        <row r="919">
          <cell r="L919">
            <v>8</v>
          </cell>
          <cell r="R919">
            <v>15</v>
          </cell>
          <cell r="Y919">
            <v>20</v>
          </cell>
          <cell r="AF919">
            <v>12</v>
          </cell>
          <cell r="AG919">
            <v>55</v>
          </cell>
          <cell r="CR919">
            <v>183.45155251046407</v>
          </cell>
          <cell r="DL919">
            <v>343.97166095712009</v>
          </cell>
          <cell r="EF919">
            <v>458.62888127616014</v>
          </cell>
          <cell r="FO919">
            <v>305.75258751744002</v>
          </cell>
          <cell r="FT919">
            <v>1291.8046822611843</v>
          </cell>
        </row>
        <row r="921">
          <cell r="L921">
            <v>0</v>
          </cell>
          <cell r="R921">
            <v>0</v>
          </cell>
          <cell r="Y921">
            <v>0</v>
          </cell>
          <cell r="AF921">
            <v>0</v>
          </cell>
          <cell r="AG921">
            <v>0</v>
          </cell>
          <cell r="CR921">
            <v>0</v>
          </cell>
          <cell r="DL921">
            <v>0</v>
          </cell>
          <cell r="EF921">
            <v>0</v>
          </cell>
          <cell r="FO921">
            <v>0</v>
          </cell>
          <cell r="FT921">
            <v>0</v>
          </cell>
        </row>
        <row r="924">
          <cell r="L924">
            <v>20</v>
          </cell>
          <cell r="R924">
            <v>26</v>
          </cell>
          <cell r="Y924">
            <v>13</v>
          </cell>
          <cell r="AF924">
            <v>3</v>
          </cell>
          <cell r="AG924">
            <v>62</v>
          </cell>
          <cell r="CR924">
            <v>797.14067459904015</v>
          </cell>
          <cell r="DL924">
            <v>1036.282876978752</v>
          </cell>
          <cell r="EF924">
            <v>518.14143848937601</v>
          </cell>
          <cell r="FO924">
            <v>132.85677909984003</v>
          </cell>
          <cell r="FT924">
            <v>2484.4217691670083</v>
          </cell>
        </row>
        <row r="926">
          <cell r="L926">
            <v>2</v>
          </cell>
          <cell r="R926">
            <v>0</v>
          </cell>
          <cell r="Y926">
            <v>3</v>
          </cell>
          <cell r="AF926">
            <v>0</v>
          </cell>
          <cell r="AG926">
            <v>5</v>
          </cell>
          <cell r="CR926">
            <v>45.862888127616017</v>
          </cell>
          <cell r="DL926">
            <v>0</v>
          </cell>
          <cell r="EF926">
            <v>68.794332191424019</v>
          </cell>
          <cell r="FO926">
            <v>0</v>
          </cell>
          <cell r="FT926">
            <v>114.65722031904004</v>
          </cell>
        </row>
        <row r="928">
          <cell r="L928">
            <v>1</v>
          </cell>
          <cell r="R928">
            <v>0</v>
          </cell>
          <cell r="Y928">
            <v>0</v>
          </cell>
          <cell r="AF928">
            <v>3</v>
          </cell>
          <cell r="AG928">
            <v>4</v>
          </cell>
          <cell r="CR928">
            <v>44.29253576608123</v>
          </cell>
          <cell r="DL928">
            <v>0</v>
          </cell>
          <cell r="EF928">
            <v>0</v>
          </cell>
          <cell r="FO928">
            <v>147.64178588693741</v>
          </cell>
          <cell r="FT928">
            <v>191.93432165301866</v>
          </cell>
        </row>
        <row r="932">
          <cell r="L932">
            <v>6</v>
          </cell>
          <cell r="R932">
            <v>6</v>
          </cell>
          <cell r="Y932">
            <v>4</v>
          </cell>
          <cell r="AF932">
            <v>3</v>
          </cell>
          <cell r="AG932">
            <v>19</v>
          </cell>
          <cell r="CR932">
            <v>160.520108446656</v>
          </cell>
          <cell r="DL932">
            <v>160.520108446656</v>
          </cell>
          <cell r="EF932">
            <v>107.01340563110401</v>
          </cell>
          <cell r="FO932">
            <v>89.177838025920011</v>
          </cell>
          <cell r="FT932">
            <v>517.23146055033601</v>
          </cell>
        </row>
        <row r="934">
          <cell r="L934">
            <v>14</v>
          </cell>
          <cell r="R934">
            <v>11</v>
          </cell>
          <cell r="Y934">
            <v>10</v>
          </cell>
          <cell r="AF934">
            <v>21</v>
          </cell>
          <cell r="AG934">
            <v>56</v>
          </cell>
          <cell r="CR934">
            <v>294.98002230018676</v>
          </cell>
          <cell r="DL934">
            <v>231.77001752157528</v>
          </cell>
          <cell r="EF934">
            <v>210.7000159287048</v>
          </cell>
          <cell r="FO934">
            <v>491.63337050031123</v>
          </cell>
          <cell r="FT934">
            <v>1229.0834262507781</v>
          </cell>
        </row>
        <row r="936">
          <cell r="L936">
            <v>7</v>
          </cell>
          <cell r="R936">
            <v>3</v>
          </cell>
          <cell r="Y936">
            <v>14</v>
          </cell>
          <cell r="AF936">
            <v>18</v>
          </cell>
          <cell r="AG936">
            <v>42</v>
          </cell>
          <cell r="CR936">
            <v>113.12845738145279</v>
          </cell>
          <cell r="DL936">
            <v>48.4836245920512</v>
          </cell>
          <cell r="EF936">
            <v>226.25691476290558</v>
          </cell>
          <cell r="FO936">
            <v>323.22416394700804</v>
          </cell>
          <cell r="FT936">
            <v>711.09316068341764</v>
          </cell>
        </row>
        <row r="938">
          <cell r="L938">
            <v>2</v>
          </cell>
          <cell r="R938">
            <v>9</v>
          </cell>
          <cell r="Y938">
            <v>2</v>
          </cell>
          <cell r="AF938">
            <v>12</v>
          </cell>
          <cell r="AG938">
            <v>25</v>
          </cell>
          <cell r="CR938">
            <v>49.138808708159999</v>
          </cell>
          <cell r="DL938">
            <v>221.12463918672</v>
          </cell>
          <cell r="EF938">
            <v>49.138808708159999</v>
          </cell>
          <cell r="FO938">
            <v>327.59205805440001</v>
          </cell>
          <cell r="FT938">
            <v>646.9943146574401</v>
          </cell>
        </row>
        <row r="940">
          <cell r="L940">
            <v>0</v>
          </cell>
          <cell r="R940">
            <v>0</v>
          </cell>
          <cell r="Y940">
            <v>0</v>
          </cell>
          <cell r="AF940">
            <v>0</v>
          </cell>
          <cell r="AG940">
            <v>0</v>
          </cell>
          <cell r="CR940">
            <v>0</v>
          </cell>
          <cell r="DL940">
            <v>0</v>
          </cell>
          <cell r="EF940">
            <v>0</v>
          </cell>
          <cell r="FO940">
            <v>0</v>
          </cell>
          <cell r="FT940">
            <v>0</v>
          </cell>
        </row>
        <row r="943">
          <cell r="L943">
            <v>15</v>
          </cell>
          <cell r="R943">
            <v>12</v>
          </cell>
          <cell r="Y943">
            <v>6</v>
          </cell>
          <cell r="AF943">
            <v>51</v>
          </cell>
          <cell r="AG943">
            <v>84</v>
          </cell>
          <cell r="CR943">
            <v>536.43199506407996</v>
          </cell>
          <cell r="DL943">
            <v>420.95579459990398</v>
          </cell>
          <cell r="EF943">
            <v>149.054386414752</v>
          </cell>
          <cell r="FO943">
            <v>2363.2127076868801</v>
          </cell>
          <cell r="FT943">
            <v>3469.6548837656164</v>
          </cell>
        </row>
        <row r="949">
          <cell r="L949">
            <v>10</v>
          </cell>
          <cell r="R949">
            <v>9</v>
          </cell>
          <cell r="Y949">
            <v>0</v>
          </cell>
          <cell r="AF949">
            <v>6</v>
          </cell>
          <cell r="AG949">
            <v>25</v>
          </cell>
          <cell r="CR949">
            <v>238.84219271172424</v>
          </cell>
          <cell r="DL949">
            <v>214.95797344055183</v>
          </cell>
          <cell r="EF949">
            <v>0</v>
          </cell>
          <cell r="FO949">
            <v>188.7609007212601</v>
          </cell>
          <cell r="FT949">
            <v>642.56106687353622</v>
          </cell>
        </row>
        <row r="951">
          <cell r="L951">
            <v>0</v>
          </cell>
          <cell r="R951">
            <v>0</v>
          </cell>
          <cell r="Y951">
            <v>0</v>
          </cell>
          <cell r="AF951">
            <v>0</v>
          </cell>
          <cell r="AG951">
            <v>0</v>
          </cell>
          <cell r="CR951">
            <v>0</v>
          </cell>
          <cell r="DL951">
            <v>0</v>
          </cell>
          <cell r="EF951">
            <v>0</v>
          </cell>
          <cell r="FO951">
            <v>0</v>
          </cell>
          <cell r="FT951">
            <v>0</v>
          </cell>
        </row>
        <row r="953">
          <cell r="L953">
            <v>0</v>
          </cell>
          <cell r="R953">
            <v>0</v>
          </cell>
          <cell r="Y953">
            <v>0</v>
          </cell>
          <cell r="AF953">
            <v>0</v>
          </cell>
          <cell r="AG953">
            <v>0</v>
          </cell>
          <cell r="CR953">
            <v>0</v>
          </cell>
          <cell r="DL953">
            <v>0</v>
          </cell>
          <cell r="EF953">
            <v>0</v>
          </cell>
          <cell r="FO953">
            <v>0</v>
          </cell>
          <cell r="FT953">
            <v>0</v>
          </cell>
        </row>
        <row r="955">
          <cell r="L955">
            <v>19</v>
          </cell>
          <cell r="R955">
            <v>36</v>
          </cell>
          <cell r="Y955">
            <v>4</v>
          </cell>
          <cell r="AF955">
            <v>8</v>
          </cell>
          <cell r="AG955">
            <v>67</v>
          </cell>
          <cell r="CR955">
            <v>212.11333608915379</v>
          </cell>
          <cell r="DL955">
            <v>401.89895258997558</v>
          </cell>
          <cell r="EF955">
            <v>44.655439176663954</v>
          </cell>
          <cell r="FO955">
            <v>110.55753385804458</v>
          </cell>
          <cell r="FT955">
            <v>769.22526171383788</v>
          </cell>
        </row>
        <row r="957">
          <cell r="L957">
            <v>43</v>
          </cell>
          <cell r="R957">
            <v>77</v>
          </cell>
          <cell r="Y957">
            <v>8</v>
          </cell>
          <cell r="AF957">
            <v>20</v>
          </cell>
          <cell r="AG957">
            <v>148</v>
          </cell>
          <cell r="CR957">
            <v>923.16532913295669</v>
          </cell>
          <cell r="DL957">
            <v>1653.1100079822713</v>
          </cell>
          <cell r="EF957">
            <v>171.75168914101519</v>
          </cell>
          <cell r="FO957">
            <v>592.81503442728172</v>
          </cell>
          <cell r="FT957">
            <v>3340.8420606835252</v>
          </cell>
        </row>
        <row r="959">
          <cell r="L959">
            <v>8</v>
          </cell>
          <cell r="R959">
            <v>22</v>
          </cell>
          <cell r="Y959">
            <v>0</v>
          </cell>
          <cell r="AF959">
            <v>0</v>
          </cell>
          <cell r="AG959">
            <v>30</v>
          </cell>
          <cell r="CR959">
            <v>210.39581919774358</v>
          </cell>
          <cell r="DL959">
            <v>578.58850279379487</v>
          </cell>
          <cell r="EF959">
            <v>0</v>
          </cell>
          <cell r="FO959">
            <v>0</v>
          </cell>
          <cell r="FT959">
            <v>788.98432199153842</v>
          </cell>
        </row>
        <row r="961">
          <cell r="L961">
            <v>21</v>
          </cell>
          <cell r="R961">
            <v>45</v>
          </cell>
          <cell r="Y961">
            <v>6</v>
          </cell>
          <cell r="AF961">
            <v>11</v>
          </cell>
          <cell r="AG961">
            <v>83</v>
          </cell>
          <cell r="CR961">
            <v>529.74661619431868</v>
          </cell>
          <cell r="DL961">
            <v>1135.1713204163973</v>
          </cell>
          <cell r="EF961">
            <v>151.3561760555196</v>
          </cell>
          <cell r="FO961">
            <v>383.10671599863065</v>
          </cell>
          <cell r="FT961">
            <v>2199.3808286648664</v>
          </cell>
        </row>
        <row r="963">
          <cell r="L963">
            <v>3</v>
          </cell>
          <cell r="R963">
            <v>1</v>
          </cell>
          <cell r="Y963">
            <v>0</v>
          </cell>
          <cell r="AF963">
            <v>1</v>
          </cell>
          <cell r="AG963">
            <v>5</v>
          </cell>
          <cell r="CR963">
            <v>64.4068834278807</v>
          </cell>
          <cell r="DL963">
            <v>21.468961142626899</v>
          </cell>
          <cell r="EF963">
            <v>0</v>
          </cell>
          <cell r="FO963">
            <v>21.468961142626899</v>
          </cell>
          <cell r="FT963">
            <v>107.34480571313449</v>
          </cell>
        </row>
        <row r="965">
          <cell r="L965">
            <v>8</v>
          </cell>
          <cell r="R965">
            <v>36</v>
          </cell>
          <cell r="Y965">
            <v>4</v>
          </cell>
          <cell r="AF965">
            <v>7</v>
          </cell>
          <cell r="AG965">
            <v>55</v>
          </cell>
          <cell r="CR965">
            <v>193.2206502836421</v>
          </cell>
          <cell r="DL965">
            <v>869.49292627638943</v>
          </cell>
          <cell r="EF965">
            <v>96.61032514182105</v>
          </cell>
          <cell r="FO965">
            <v>233.4209198057421</v>
          </cell>
          <cell r="FT965">
            <v>1392.7448215075947</v>
          </cell>
        </row>
        <row r="967">
          <cell r="L967">
            <v>0</v>
          </cell>
          <cell r="R967">
            <v>0</v>
          </cell>
          <cell r="Y967">
            <v>0</v>
          </cell>
          <cell r="AF967">
            <v>0</v>
          </cell>
          <cell r="AG967">
            <v>0</v>
          </cell>
          <cell r="CR967">
            <v>0</v>
          </cell>
          <cell r="DL967">
            <v>0</v>
          </cell>
          <cell r="EF967">
            <v>0</v>
          </cell>
          <cell r="FO967">
            <v>0</v>
          </cell>
          <cell r="FT967">
            <v>0</v>
          </cell>
        </row>
        <row r="969">
          <cell r="L969">
            <v>0</v>
          </cell>
          <cell r="R969">
            <v>0</v>
          </cell>
          <cell r="Y969">
            <v>0</v>
          </cell>
          <cell r="AF969">
            <v>0</v>
          </cell>
          <cell r="AG969">
            <v>0</v>
          </cell>
          <cell r="CR969">
            <v>0</v>
          </cell>
          <cell r="DL969">
            <v>0</v>
          </cell>
          <cell r="EF969">
            <v>0</v>
          </cell>
          <cell r="FO969">
            <v>0</v>
          </cell>
          <cell r="FT969">
            <v>0</v>
          </cell>
        </row>
        <row r="971">
          <cell r="L971">
            <v>15</v>
          </cell>
          <cell r="R971">
            <v>11</v>
          </cell>
          <cell r="Y971">
            <v>1</v>
          </cell>
          <cell r="AF971">
            <v>5</v>
          </cell>
          <cell r="AG971">
            <v>32</v>
          </cell>
          <cell r="CR971">
            <v>434.74646313819471</v>
          </cell>
          <cell r="DL971">
            <v>318.81407296800944</v>
          </cell>
          <cell r="EF971">
            <v>28.983097542546314</v>
          </cell>
          <cell r="FO971">
            <v>200.07507411920758</v>
          </cell>
          <cell r="FT971">
            <v>982.61870776795809</v>
          </cell>
        </row>
        <row r="975">
          <cell r="L975">
            <v>47</v>
          </cell>
          <cell r="R975">
            <v>51</v>
          </cell>
          <cell r="Y975">
            <v>30</v>
          </cell>
          <cell r="AF975">
            <v>25</v>
          </cell>
          <cell r="AG975">
            <v>153</v>
          </cell>
          <cell r="CR975">
            <v>1009.0411737034642</v>
          </cell>
          <cell r="DL975">
            <v>1094.9170182739717</v>
          </cell>
          <cell r="EF975">
            <v>644.068834278807</v>
          </cell>
          <cell r="FO975">
            <v>741.01879303410192</v>
          </cell>
          <cell r="FT975">
            <v>3489.0458192903452</v>
          </cell>
        </row>
        <row r="977">
          <cell r="L977">
            <v>12</v>
          </cell>
          <cell r="R977">
            <v>14</v>
          </cell>
          <cell r="Y977">
            <v>12</v>
          </cell>
          <cell r="AF977">
            <v>15</v>
          </cell>
          <cell r="AG977">
            <v>53</v>
          </cell>
          <cell r="CR977">
            <v>315.59372879661532</v>
          </cell>
          <cell r="DL977">
            <v>368.19268359605127</v>
          </cell>
          <cell r="EF977">
            <v>315.59372879661538</v>
          </cell>
          <cell r="FO977">
            <v>544.64881288006495</v>
          </cell>
          <cell r="FT977">
            <v>1544.028954069347</v>
          </cell>
        </row>
        <row r="979">
          <cell r="L979">
            <v>43</v>
          </cell>
          <cell r="R979">
            <v>46</v>
          </cell>
          <cell r="Y979">
            <v>37</v>
          </cell>
          <cell r="AF979">
            <v>42</v>
          </cell>
          <cell r="AG979">
            <v>168</v>
          </cell>
          <cell r="CR979">
            <v>1084.7192617312239</v>
          </cell>
          <cell r="DL979">
            <v>1160.3973497589839</v>
          </cell>
          <cell r="EF979">
            <v>933.36308567570438</v>
          </cell>
          <cell r="FO979">
            <v>1462.7710974493173</v>
          </cell>
          <cell r="FT979">
            <v>4641.2507946152291</v>
          </cell>
        </row>
        <row r="986">
          <cell r="L986">
            <v>19</v>
          </cell>
          <cell r="R986">
            <v>22</v>
          </cell>
          <cell r="Y986">
            <v>9</v>
          </cell>
          <cell r="AF986">
            <v>0</v>
          </cell>
          <cell r="AG986">
            <v>50</v>
          </cell>
          <cell r="CR986">
            <v>328.64035264017406</v>
          </cell>
          <cell r="DL986">
            <v>380.53093463599106</v>
          </cell>
          <cell r="EF986">
            <v>155.67174598745089</v>
          </cell>
          <cell r="FO986">
            <v>0</v>
          </cell>
          <cell r="FT986">
            <v>864.84303326361601</v>
          </cell>
        </row>
        <row r="989">
          <cell r="L989">
            <v>67</v>
          </cell>
          <cell r="R989">
            <v>70</v>
          </cell>
          <cell r="Y989">
            <v>64</v>
          </cell>
          <cell r="AF989">
            <v>55</v>
          </cell>
          <cell r="AG989">
            <v>256</v>
          </cell>
          <cell r="CR989">
            <v>1792.4745443209922</v>
          </cell>
          <cell r="DL989">
            <v>1872.7345985443201</v>
          </cell>
          <cell r="EF989">
            <v>1712.2144900976641</v>
          </cell>
          <cell r="FO989">
            <v>1576.5565913475839</v>
          </cell>
          <cell r="FT989">
            <v>6953.9802243105605</v>
          </cell>
        </row>
        <row r="992">
          <cell r="L992">
            <v>0</v>
          </cell>
          <cell r="R992">
            <v>0</v>
          </cell>
          <cell r="Y992">
            <v>12</v>
          </cell>
          <cell r="AF992">
            <v>0</v>
          </cell>
          <cell r="AG992">
            <v>12</v>
          </cell>
          <cell r="CR992">
            <v>0</v>
          </cell>
          <cell r="DL992">
            <v>0</v>
          </cell>
          <cell r="EF992">
            <v>445.5251989539841</v>
          </cell>
          <cell r="FO992">
            <v>0</v>
          </cell>
          <cell r="FT992">
            <v>445.5251989539841</v>
          </cell>
        </row>
        <row r="994">
          <cell r="L994">
            <v>0</v>
          </cell>
          <cell r="R994">
            <v>0</v>
          </cell>
          <cell r="Y994">
            <v>21</v>
          </cell>
          <cell r="AF994">
            <v>7</v>
          </cell>
          <cell r="AG994">
            <v>28</v>
          </cell>
          <cell r="CR994">
            <v>0</v>
          </cell>
          <cell r="DL994">
            <v>0</v>
          </cell>
          <cell r="EF994">
            <v>923.56390966986726</v>
          </cell>
          <cell r="FO994">
            <v>307.85463655662238</v>
          </cell>
          <cell r="FT994">
            <v>1231.4185462264895</v>
          </cell>
        </row>
        <row r="996">
          <cell r="L996">
            <v>10</v>
          </cell>
          <cell r="R996">
            <v>39</v>
          </cell>
          <cell r="Y996">
            <v>35</v>
          </cell>
          <cell r="AF996">
            <v>17</v>
          </cell>
          <cell r="AG996">
            <v>101</v>
          </cell>
          <cell r="CR996">
            <v>242.96410972368005</v>
          </cell>
          <cell r="DL996">
            <v>986.32508812545598</v>
          </cell>
          <cell r="EF996">
            <v>889.139444235984</v>
          </cell>
          <cell r="FO996">
            <v>616.66220269713608</v>
          </cell>
          <cell r="FT996">
            <v>2735.0908447822562</v>
          </cell>
        </row>
        <row r="999">
          <cell r="L999">
            <v>65</v>
          </cell>
          <cell r="R999">
            <v>62</v>
          </cell>
          <cell r="Y999">
            <v>31</v>
          </cell>
          <cell r="AF999">
            <v>64</v>
          </cell>
          <cell r="AG999">
            <v>222</v>
          </cell>
          <cell r="CR999">
            <v>1597.0112830152002</v>
          </cell>
          <cell r="DL999">
            <v>1523.30306995296</v>
          </cell>
          <cell r="EF999">
            <v>761.65153497647998</v>
          </cell>
          <cell r="FO999">
            <v>1756.7471465726403</v>
          </cell>
          <cell r="FT999">
            <v>5638.7130345172809</v>
          </cell>
        </row>
        <row r="1001">
          <cell r="L1001">
            <v>22</v>
          </cell>
          <cell r="R1001">
            <v>38</v>
          </cell>
          <cell r="Y1001">
            <v>26</v>
          </cell>
          <cell r="AF1001">
            <v>35</v>
          </cell>
          <cell r="AG1001">
            <v>121</v>
          </cell>
          <cell r="CR1001">
            <v>1777.9689347161088</v>
          </cell>
          <cell r="DL1001">
            <v>2706.5187539511453</v>
          </cell>
          <cell r="EF1001">
            <v>1983.1880915477702</v>
          </cell>
          <cell r="FO1001">
            <v>2838.1676273710773</v>
          </cell>
          <cell r="FT1001">
            <v>9305.8434075861023</v>
          </cell>
        </row>
        <row r="1008">
          <cell r="L1008">
            <v>148</v>
          </cell>
          <cell r="R1008">
            <v>148</v>
          </cell>
          <cell r="Y1008">
            <v>146</v>
          </cell>
          <cell r="AF1008">
            <v>150</v>
          </cell>
          <cell r="AG1008">
            <v>592</v>
          </cell>
          <cell r="CR1008">
            <v>4804.2766109204176</v>
          </cell>
          <cell r="DL1008">
            <v>4804.2766109204176</v>
          </cell>
          <cell r="EF1008">
            <v>4762.8429609274835</v>
          </cell>
          <cell r="FO1008">
            <v>5388.7717588151563</v>
          </cell>
          <cell r="FT1008">
            <v>19760.167941583477</v>
          </cell>
        </row>
        <row r="1013">
          <cell r="L1013">
            <v>6</v>
          </cell>
          <cell r="R1013">
            <v>4</v>
          </cell>
          <cell r="Y1013">
            <v>4</v>
          </cell>
          <cell r="AF1013">
            <v>6</v>
          </cell>
          <cell r="AG1013">
            <v>20</v>
          </cell>
          <cell r="CR1013">
            <v>137.18666168766723</v>
          </cell>
          <cell r="DL1013">
            <v>95.536877075136019</v>
          </cell>
          <cell r="EF1013">
            <v>95.536877075136019</v>
          </cell>
          <cell r="FO1013">
            <v>152.42962409740801</v>
          </cell>
          <cell r="FT1013">
            <v>480.69003993534727</v>
          </cell>
        </row>
        <row r="1016">
          <cell r="L1016">
            <v>0</v>
          </cell>
          <cell r="R1016">
            <v>0</v>
          </cell>
          <cell r="Y1016">
            <v>0</v>
          </cell>
          <cell r="AF1016">
            <v>0</v>
          </cell>
          <cell r="AG1016">
            <v>0</v>
          </cell>
          <cell r="CR1016">
            <v>0</v>
          </cell>
          <cell r="DL1016">
            <v>0</v>
          </cell>
          <cell r="EF1016">
            <v>0</v>
          </cell>
          <cell r="FO1016">
            <v>0</v>
          </cell>
          <cell r="FT1016">
            <v>0</v>
          </cell>
        </row>
        <row r="1021">
          <cell r="L1021">
            <v>24</v>
          </cell>
          <cell r="R1021">
            <v>22</v>
          </cell>
          <cell r="Y1021">
            <v>23</v>
          </cell>
          <cell r="AF1021">
            <v>27</v>
          </cell>
          <cell r="AG1021">
            <v>96</v>
          </cell>
          <cell r="CR1021">
            <v>515.25506737152011</v>
          </cell>
          <cell r="DL1021">
            <v>472.31714509056008</v>
          </cell>
          <cell r="EF1021">
            <v>493.78610623104009</v>
          </cell>
          <cell r="FO1021">
            <v>651.22515459456008</v>
          </cell>
          <cell r="FT1021">
            <v>2132.5834732876806</v>
          </cell>
        </row>
        <row r="1023">
          <cell r="L1023">
            <v>10</v>
          </cell>
          <cell r="R1023">
            <v>10</v>
          </cell>
          <cell r="Y1023">
            <v>14</v>
          </cell>
          <cell r="AF1023">
            <v>13</v>
          </cell>
          <cell r="AG1023">
            <v>47</v>
          </cell>
          <cell r="CR1023">
            <v>262.99477397087998</v>
          </cell>
          <cell r="DL1023">
            <v>262.99477397087998</v>
          </cell>
          <cell r="EF1023">
            <v>368.19268355923197</v>
          </cell>
          <cell r="FO1023">
            <v>385.725668490624</v>
          </cell>
          <cell r="FT1023">
            <v>1279.907899991616</v>
          </cell>
        </row>
        <row r="1025">
          <cell r="L1025">
            <v>10</v>
          </cell>
          <cell r="R1025">
            <v>11</v>
          </cell>
          <cell r="Y1025">
            <v>14</v>
          </cell>
          <cell r="AF1025">
            <v>15</v>
          </cell>
          <cell r="AG1025">
            <v>50</v>
          </cell>
          <cell r="CR1025">
            <v>252.26029340064002</v>
          </cell>
          <cell r="DL1025">
            <v>277.486322740704</v>
          </cell>
          <cell r="EF1025">
            <v>353.16441076089598</v>
          </cell>
          <cell r="FO1025">
            <v>420.43382233440002</v>
          </cell>
          <cell r="FT1025">
            <v>1303.3448492366401</v>
          </cell>
        </row>
        <row r="1027">
          <cell r="L1027">
            <v>0</v>
          </cell>
          <cell r="R1027">
            <v>0</v>
          </cell>
          <cell r="Y1027">
            <v>0</v>
          </cell>
          <cell r="AF1027">
            <v>0</v>
          </cell>
          <cell r="AG1027">
            <v>0</v>
          </cell>
          <cell r="CR1027">
            <v>0</v>
          </cell>
          <cell r="DL1027">
            <v>0</v>
          </cell>
          <cell r="EF1027">
            <v>0</v>
          </cell>
          <cell r="FO1027">
            <v>0</v>
          </cell>
          <cell r="FT1027">
            <v>0</v>
          </cell>
        </row>
        <row r="1030">
          <cell r="L1030">
            <v>17</v>
          </cell>
          <cell r="R1030">
            <v>27</v>
          </cell>
          <cell r="Y1030">
            <v>5</v>
          </cell>
          <cell r="AF1030">
            <v>20</v>
          </cell>
          <cell r="AG1030">
            <v>69</v>
          </cell>
          <cell r="CR1030">
            <v>406.03172756932798</v>
          </cell>
          <cell r="DL1030">
            <v>644.87392025716804</v>
          </cell>
          <cell r="EF1030">
            <v>119.42109634392001</v>
          </cell>
          <cell r="FO1030">
            <v>509.53001106739202</v>
          </cell>
          <cell r="FT1030">
            <v>1679.8567552378081</v>
          </cell>
        </row>
        <row r="1032">
          <cell r="L1032">
            <v>56</v>
          </cell>
          <cell r="R1032">
            <v>77</v>
          </cell>
          <cell r="Y1032">
            <v>54</v>
          </cell>
          <cell r="AF1032">
            <v>49</v>
          </cell>
          <cell r="AG1032">
            <v>236</v>
          </cell>
          <cell r="CR1032">
            <v>1202.2618238668801</v>
          </cell>
          <cell r="DL1032">
            <v>1653.1100078169602</v>
          </cell>
          <cell r="EF1032">
            <v>1159.3239015859203</v>
          </cell>
          <cell r="FO1032">
            <v>1173.6365423462403</v>
          </cell>
          <cell r="FT1032">
            <v>5188.3322756160005</v>
          </cell>
        </row>
        <row r="1034">
          <cell r="L1034">
            <v>2</v>
          </cell>
          <cell r="R1034">
            <v>4</v>
          </cell>
          <cell r="Y1034">
            <v>3</v>
          </cell>
          <cell r="AF1034">
            <v>1</v>
          </cell>
          <cell r="AG1034">
            <v>10</v>
          </cell>
          <cell r="CR1034">
            <v>52.598954794175995</v>
          </cell>
          <cell r="DL1034">
            <v>105.19790958835199</v>
          </cell>
          <cell r="EF1034">
            <v>78.898432191263993</v>
          </cell>
          <cell r="FO1034">
            <v>26.299477397087998</v>
          </cell>
          <cell r="FT1034">
            <v>262.99477397087998</v>
          </cell>
        </row>
        <row r="1036">
          <cell r="L1036">
            <v>4</v>
          </cell>
          <cell r="R1036">
            <v>7</v>
          </cell>
          <cell r="Y1036">
            <v>0</v>
          </cell>
          <cell r="AF1036">
            <v>1</v>
          </cell>
          <cell r="AG1036">
            <v>12</v>
          </cell>
          <cell r="CR1036">
            <v>100.90411736025601</v>
          </cell>
          <cell r="DL1036">
            <v>176.58220538044799</v>
          </cell>
          <cell r="EF1036">
            <v>0</v>
          </cell>
          <cell r="FO1036">
            <v>25.226029340064002</v>
          </cell>
          <cell r="FT1036">
            <v>302.71235208076803</v>
          </cell>
        </row>
        <row r="1038">
          <cell r="L1038">
            <v>1</v>
          </cell>
          <cell r="R1038">
            <v>7</v>
          </cell>
          <cell r="Y1038">
            <v>0</v>
          </cell>
          <cell r="AF1038">
            <v>0</v>
          </cell>
          <cell r="AG1038">
            <v>8</v>
          </cell>
          <cell r="CR1038">
            <v>15.887031243955199</v>
          </cell>
          <cell r="DL1038">
            <v>111.20921870768639</v>
          </cell>
          <cell r="EF1038">
            <v>0</v>
          </cell>
          <cell r="FO1038">
            <v>0</v>
          </cell>
          <cell r="FT1038">
            <v>127.0962499516416</v>
          </cell>
        </row>
        <row r="1040">
          <cell r="L1040">
            <v>1</v>
          </cell>
          <cell r="R1040">
            <v>5</v>
          </cell>
          <cell r="Y1040">
            <v>0</v>
          </cell>
          <cell r="AF1040">
            <v>0</v>
          </cell>
          <cell r="AG1040">
            <v>6</v>
          </cell>
          <cell r="CR1040">
            <v>8.3728948447872007</v>
          </cell>
          <cell r="DL1040">
            <v>41.864474223936</v>
          </cell>
          <cell r="EF1040">
            <v>0</v>
          </cell>
          <cell r="FO1040">
            <v>0</v>
          </cell>
          <cell r="FT1040">
            <v>50.237369068723211</v>
          </cell>
        </row>
        <row r="1042">
          <cell r="L1042">
            <v>20</v>
          </cell>
          <cell r="R1042">
            <v>22</v>
          </cell>
          <cell r="Y1042">
            <v>22</v>
          </cell>
          <cell r="AF1042">
            <v>26</v>
          </cell>
          <cell r="AG1042">
            <v>90</v>
          </cell>
          <cell r="CR1042">
            <v>483.05162566080014</v>
          </cell>
          <cell r="DL1042">
            <v>531.3567882268801</v>
          </cell>
          <cell r="EF1042">
            <v>531.3567882268801</v>
          </cell>
          <cell r="FO1042">
            <v>700.42485720816012</v>
          </cell>
          <cell r="FT1042">
            <v>2246.1900593227201</v>
          </cell>
        </row>
        <row r="1044">
          <cell r="L1044">
            <v>9</v>
          </cell>
          <cell r="R1044">
            <v>17</v>
          </cell>
          <cell r="Y1044">
            <v>12</v>
          </cell>
          <cell r="AF1044">
            <v>17</v>
          </cell>
          <cell r="AG1044">
            <v>55</v>
          </cell>
          <cell r="CR1044">
            <v>352.62768673238406</v>
          </cell>
          <cell r="DL1044">
            <v>666.07451938339216</v>
          </cell>
          <cell r="EF1044">
            <v>470.17024897651208</v>
          </cell>
          <cell r="FO1044">
            <v>731.37594285235207</v>
          </cell>
          <cell r="FT1044">
            <v>2220.2483979446406</v>
          </cell>
        </row>
        <row r="1046">
          <cell r="L1046">
            <v>2</v>
          </cell>
          <cell r="R1046">
            <v>8</v>
          </cell>
          <cell r="Y1046">
            <v>0</v>
          </cell>
          <cell r="AF1046">
            <v>0</v>
          </cell>
          <cell r="AG1046">
            <v>10</v>
          </cell>
          <cell r="CR1046">
            <v>45.084818395008014</v>
          </cell>
          <cell r="DL1046">
            <v>180.33927358003206</v>
          </cell>
          <cell r="EF1046">
            <v>0</v>
          </cell>
          <cell r="FO1046">
            <v>0</v>
          </cell>
          <cell r="FT1046">
            <v>225.42409197504008</v>
          </cell>
        </row>
        <row r="1048">
          <cell r="L1048">
            <v>12</v>
          </cell>
          <cell r="R1048">
            <v>20</v>
          </cell>
          <cell r="Y1048">
            <v>18</v>
          </cell>
          <cell r="AF1048">
            <v>17</v>
          </cell>
          <cell r="AG1048">
            <v>67</v>
          </cell>
          <cell r="CR1048">
            <v>347.79717047577606</v>
          </cell>
          <cell r="DL1048">
            <v>579.66195079296006</v>
          </cell>
          <cell r="EF1048">
            <v>521.69575571366408</v>
          </cell>
          <cell r="FO1048">
            <v>550.67885325331201</v>
          </cell>
          <cell r="FT1048">
            <v>1999.8337302357122</v>
          </cell>
        </row>
        <row r="1051">
          <cell r="L1051">
            <v>0</v>
          </cell>
          <cell r="R1051">
            <v>0</v>
          </cell>
          <cell r="Y1051">
            <v>0</v>
          </cell>
          <cell r="AF1051">
            <v>0</v>
          </cell>
          <cell r="AG1051">
            <v>0</v>
          </cell>
          <cell r="CR1051">
            <v>0</v>
          </cell>
          <cell r="DL1051">
            <v>0</v>
          </cell>
          <cell r="EF1051">
            <v>0</v>
          </cell>
          <cell r="FO1051">
            <v>0</v>
          </cell>
          <cell r="FT1051">
            <v>0</v>
          </cell>
        </row>
        <row r="1053">
          <cell r="L1053">
            <v>9</v>
          </cell>
          <cell r="R1053">
            <v>11</v>
          </cell>
          <cell r="Y1053">
            <v>3</v>
          </cell>
          <cell r="AF1053">
            <v>4</v>
          </cell>
          <cell r="AG1053">
            <v>27</v>
          </cell>
          <cell r="CR1053">
            <v>214.68961140480002</v>
          </cell>
          <cell r="DL1053">
            <v>236.15857254528004</v>
          </cell>
          <cell r="EF1053">
            <v>85.875844561920019</v>
          </cell>
          <cell r="FO1053">
            <v>93.032164942080016</v>
          </cell>
          <cell r="FT1053">
            <v>629.75619345408018</v>
          </cell>
        </row>
        <row r="1056">
          <cell r="L1056">
            <v>5</v>
          </cell>
          <cell r="R1056">
            <v>4</v>
          </cell>
          <cell r="Y1056">
            <v>6</v>
          </cell>
          <cell r="AF1056">
            <v>6</v>
          </cell>
          <cell r="AG1056">
            <v>21</v>
          </cell>
          <cell r="CR1056">
            <v>122.10471648648002</v>
          </cell>
          <cell r="DL1056">
            <v>97.683773189183995</v>
          </cell>
          <cell r="EF1056">
            <v>146.52565978377601</v>
          </cell>
          <cell r="FO1056">
            <v>162.80628864864002</v>
          </cell>
          <cell r="FT1056">
            <v>529.12043810808007</v>
          </cell>
        </row>
        <row r="1059">
          <cell r="L1059">
            <v>5</v>
          </cell>
          <cell r="R1059">
            <v>11</v>
          </cell>
          <cell r="Y1059">
            <v>11</v>
          </cell>
          <cell r="AF1059">
            <v>25</v>
          </cell>
          <cell r="AG1059">
            <v>52</v>
          </cell>
          <cell r="CR1059">
            <v>249.30831124382402</v>
          </cell>
          <cell r="DL1059">
            <v>451.65326999284798</v>
          </cell>
          <cell r="EF1059">
            <v>495.66464033083207</v>
          </cell>
          <cell r="FO1059">
            <v>1263.0905470982402</v>
          </cell>
          <cell r="FT1059">
            <v>2459.716768665744</v>
          </cell>
        </row>
        <row r="1062">
          <cell r="L1062">
            <v>5</v>
          </cell>
          <cell r="R1062">
            <v>1</v>
          </cell>
          <cell r="Y1062">
            <v>3</v>
          </cell>
          <cell r="AF1062">
            <v>4</v>
          </cell>
          <cell r="AG1062">
            <v>13</v>
          </cell>
          <cell r="CR1062">
            <v>126.13014670032001</v>
          </cell>
          <cell r="DL1062">
            <v>25.226029340064002</v>
          </cell>
          <cell r="EF1062">
            <v>75.678088020192007</v>
          </cell>
          <cell r="FO1062">
            <v>109.312793806944</v>
          </cell>
          <cell r="FT1062">
            <v>336.34705786752005</v>
          </cell>
        </row>
        <row r="1064">
          <cell r="L1064">
            <v>7</v>
          </cell>
          <cell r="R1064">
            <v>3</v>
          </cell>
          <cell r="Y1064">
            <v>9</v>
          </cell>
          <cell r="AF1064">
            <v>16</v>
          </cell>
          <cell r="AG1064">
            <v>35</v>
          </cell>
          <cell r="CR1064">
            <v>157.79686438252807</v>
          </cell>
          <cell r="DL1064">
            <v>76.000122437299211</v>
          </cell>
          <cell r="EF1064">
            <v>211.25457762232327</v>
          </cell>
          <cell r="FO1064">
            <v>426.15887863852811</v>
          </cell>
          <cell r="FT1064">
            <v>871.2104430806786</v>
          </cell>
        </row>
        <row r="1067">
          <cell r="L1067">
            <v>24</v>
          </cell>
          <cell r="R1067">
            <v>5</v>
          </cell>
          <cell r="Y1067">
            <v>37</v>
          </cell>
          <cell r="AF1067">
            <v>28</v>
          </cell>
          <cell r="AG1067">
            <v>94</v>
          </cell>
          <cell r="CR1067">
            <v>573.22126245081597</v>
          </cell>
          <cell r="DL1067">
            <v>119.42109634392001</v>
          </cell>
          <cell r="EF1067">
            <v>883.71611294500804</v>
          </cell>
          <cell r="FO1067">
            <v>748.37220375523202</v>
          </cell>
          <cell r="FT1067">
            <v>2324.7306754949759</v>
          </cell>
        </row>
        <row r="1069">
          <cell r="L1069">
            <v>7</v>
          </cell>
          <cell r="R1069">
            <v>6</v>
          </cell>
          <cell r="Y1069">
            <v>17</v>
          </cell>
          <cell r="AF1069">
            <v>14</v>
          </cell>
          <cell r="AG1069">
            <v>44</v>
          </cell>
          <cell r="CR1069">
            <v>150.28272798336002</v>
          </cell>
          <cell r="DL1069">
            <v>128.81376684288</v>
          </cell>
          <cell r="EF1069">
            <v>364.97233938815998</v>
          </cell>
          <cell r="FO1069">
            <v>329.19073748736002</v>
          </cell>
          <cell r="FT1069">
            <v>973.25957170176002</v>
          </cell>
        </row>
        <row r="1071">
          <cell r="L1071">
            <v>5</v>
          </cell>
          <cell r="R1071">
            <v>6</v>
          </cell>
          <cell r="Y1071">
            <v>11</v>
          </cell>
          <cell r="AF1071">
            <v>5</v>
          </cell>
          <cell r="AG1071">
            <v>27</v>
          </cell>
          <cell r="CR1071">
            <v>171.21496509532801</v>
          </cell>
          <cell r="DL1071">
            <v>320.42424502166409</v>
          </cell>
          <cell r="EF1071">
            <v>236.15857254528004</v>
          </cell>
          <cell r="FO1071">
            <v>114.50112608256002</v>
          </cell>
          <cell r="FT1071">
            <v>842.29890874483215</v>
          </cell>
        </row>
        <row r="1074">
          <cell r="L1074">
            <v>7</v>
          </cell>
          <cell r="R1074">
            <v>1</v>
          </cell>
          <cell r="Y1074">
            <v>7</v>
          </cell>
          <cell r="AF1074">
            <v>4</v>
          </cell>
          <cell r="AG1074">
            <v>19</v>
          </cell>
          <cell r="CR1074">
            <v>64.621573032844807</v>
          </cell>
          <cell r="DL1074">
            <v>8.3728948447872007</v>
          </cell>
          <cell r="EF1074">
            <v>58.610263913510408</v>
          </cell>
          <cell r="FO1074">
            <v>36.282544327411202</v>
          </cell>
          <cell r="FT1074">
            <v>167.88727611855361</v>
          </cell>
        </row>
        <row r="1077">
          <cell r="L1077">
            <v>3</v>
          </cell>
          <cell r="R1077">
            <v>3</v>
          </cell>
          <cell r="Y1077">
            <v>8</v>
          </cell>
          <cell r="AF1077">
            <v>11</v>
          </cell>
          <cell r="AG1077">
            <v>25</v>
          </cell>
          <cell r="CR1077">
            <v>47.661093731865598</v>
          </cell>
          <cell r="DL1077">
            <v>47.661093731865598</v>
          </cell>
          <cell r="EF1077">
            <v>127.0962499516416</v>
          </cell>
          <cell r="FO1077">
            <v>234.15480283883522</v>
          </cell>
          <cell r="FT1077">
            <v>456.57324025420797</v>
          </cell>
        </row>
        <row r="1080">
          <cell r="L1080">
            <v>5</v>
          </cell>
          <cell r="R1080">
            <v>14</v>
          </cell>
          <cell r="Y1080">
            <v>3</v>
          </cell>
          <cell r="AF1080">
            <v>32</v>
          </cell>
          <cell r="AG1080">
            <v>54</v>
          </cell>
          <cell r="CR1080">
            <v>520.48812664951197</v>
          </cell>
          <cell r="DL1080">
            <v>1457.3667546186336</v>
          </cell>
          <cell r="EF1080">
            <v>312.29287598970723</v>
          </cell>
          <cell r="FO1080">
            <v>3990.4089709795917</v>
          </cell>
          <cell r="FT1080">
            <v>6280.5567282374441</v>
          </cell>
        </row>
        <row r="1082">
          <cell r="G1082">
            <v>0</v>
          </cell>
          <cell r="L1082">
            <v>0</v>
          </cell>
          <cell r="R1082">
            <v>0</v>
          </cell>
          <cell r="Y1082">
            <v>0</v>
          </cell>
          <cell r="AF1082">
            <v>0</v>
          </cell>
          <cell r="CR1082">
            <v>0</v>
          </cell>
          <cell r="DL1082">
            <v>0</v>
          </cell>
          <cell r="EF1082">
            <v>0</v>
          </cell>
          <cell r="FO1082">
            <v>0</v>
          </cell>
          <cell r="FT1082">
            <v>0</v>
          </cell>
        </row>
        <row r="1084">
          <cell r="G1084">
            <v>21</v>
          </cell>
          <cell r="L1084">
            <v>3</v>
          </cell>
          <cell r="R1084">
            <v>1</v>
          </cell>
          <cell r="Y1084">
            <v>2</v>
          </cell>
          <cell r="AF1084">
            <v>15</v>
          </cell>
          <cell r="CR1084">
            <v>157.95788159108162</v>
          </cell>
          <cell r="DL1084">
            <v>52.652627197027201</v>
          </cell>
          <cell r="EF1084">
            <v>114.96628690727042</v>
          </cell>
          <cell r="FO1084">
            <v>891.14974073989924</v>
          </cell>
          <cell r="FT1084">
            <v>1216.7265364352786</v>
          </cell>
        </row>
        <row r="1089">
          <cell r="L1089">
            <v>57</v>
          </cell>
          <cell r="R1089">
            <v>36</v>
          </cell>
          <cell r="Y1089">
            <v>12</v>
          </cell>
          <cell r="AF1089">
            <v>38</v>
          </cell>
          <cell r="AG1089">
            <v>143</v>
          </cell>
          <cell r="CR1089">
            <v>1931.4819252047089</v>
          </cell>
          <cell r="DL1089">
            <v>1033.2474272884513</v>
          </cell>
          <cell r="EF1089">
            <v>440.78460841548002</v>
          </cell>
          <cell r="FO1089">
            <v>2271.3892524613589</v>
          </cell>
          <cell r="FT1089">
            <v>5676.9032133699993</v>
          </cell>
        </row>
        <row r="1095">
          <cell r="L1095">
            <v>4</v>
          </cell>
          <cell r="R1095">
            <v>13</v>
          </cell>
          <cell r="Y1095">
            <v>19</v>
          </cell>
          <cell r="AF1095">
            <v>15</v>
          </cell>
          <cell r="AG1095">
            <v>51</v>
          </cell>
          <cell r="CR1095">
            <v>187.04832393643198</v>
          </cell>
          <cell r="DL1095">
            <v>566.24385008015997</v>
          </cell>
          <cell r="EF1095">
            <v>800.52388852564809</v>
          </cell>
          <cell r="FO1095">
            <v>769.036078852944</v>
          </cell>
          <cell r="FT1095">
            <v>2322.8521413951844</v>
          </cell>
        </row>
        <row r="1099">
          <cell r="L1099">
            <v>0</v>
          </cell>
          <cell r="R1099">
            <v>0</v>
          </cell>
          <cell r="Y1099">
            <v>0</v>
          </cell>
          <cell r="AF1099">
            <v>0</v>
          </cell>
          <cell r="AG1099">
            <v>0</v>
          </cell>
          <cell r="CR1099">
            <v>0</v>
          </cell>
          <cell r="DL1099">
            <v>0</v>
          </cell>
          <cell r="EF1099">
            <v>0</v>
          </cell>
          <cell r="FO1099">
            <v>0</v>
          </cell>
          <cell r="FT1099">
            <v>0</v>
          </cell>
        </row>
        <row r="1102">
          <cell r="L1102">
            <v>0</v>
          </cell>
          <cell r="R1102">
            <v>0</v>
          </cell>
          <cell r="Y1102">
            <v>0</v>
          </cell>
          <cell r="AF1102">
            <v>0</v>
          </cell>
          <cell r="AG1102">
            <v>0</v>
          </cell>
          <cell r="CR1102">
            <v>0</v>
          </cell>
          <cell r="DL1102">
            <v>0</v>
          </cell>
          <cell r="EF1102">
            <v>0</v>
          </cell>
          <cell r="FO1102">
            <v>0</v>
          </cell>
          <cell r="FT1102">
            <v>0</v>
          </cell>
        </row>
        <row r="1105">
          <cell r="L1105">
            <v>0</v>
          </cell>
          <cell r="R1105">
            <v>0</v>
          </cell>
          <cell r="Y1105">
            <v>0</v>
          </cell>
          <cell r="AF1105">
            <v>0</v>
          </cell>
          <cell r="AG1105">
            <v>0</v>
          </cell>
          <cell r="CR1105">
            <v>0</v>
          </cell>
          <cell r="DL1105">
            <v>0</v>
          </cell>
          <cell r="EF1105">
            <v>0</v>
          </cell>
          <cell r="FO1105">
            <v>0</v>
          </cell>
          <cell r="FT1105">
            <v>0</v>
          </cell>
        </row>
        <row r="1107">
          <cell r="L1107">
            <v>0</v>
          </cell>
          <cell r="R1107">
            <v>0</v>
          </cell>
          <cell r="Y1107">
            <v>0</v>
          </cell>
          <cell r="AF1107">
            <v>0</v>
          </cell>
          <cell r="AG1107">
            <v>0</v>
          </cell>
          <cell r="CR1107">
            <v>0</v>
          </cell>
          <cell r="DL1107">
            <v>0</v>
          </cell>
          <cell r="EF1107">
            <v>0</v>
          </cell>
          <cell r="FO1107">
            <v>0</v>
          </cell>
          <cell r="FT1107">
            <v>0</v>
          </cell>
        </row>
        <row r="1109">
          <cell r="L1109">
            <v>0</v>
          </cell>
          <cell r="R1109">
            <v>0</v>
          </cell>
          <cell r="Y1109">
            <v>0</v>
          </cell>
          <cell r="AF1109">
            <v>0</v>
          </cell>
          <cell r="AG1109">
            <v>0</v>
          </cell>
          <cell r="CR1109">
            <v>0</v>
          </cell>
          <cell r="DL1109">
            <v>0</v>
          </cell>
          <cell r="EF1109">
            <v>0</v>
          </cell>
          <cell r="FO1109">
            <v>0</v>
          </cell>
          <cell r="FT1109">
            <v>0</v>
          </cell>
        </row>
        <row r="1111">
          <cell r="L1111">
            <v>0</v>
          </cell>
          <cell r="R1111">
            <v>0</v>
          </cell>
          <cell r="Y1111">
            <v>0</v>
          </cell>
          <cell r="AF1111">
            <v>0</v>
          </cell>
          <cell r="AG1111">
            <v>0</v>
          </cell>
          <cell r="CR1111">
            <v>0</v>
          </cell>
          <cell r="DL1111">
            <v>0</v>
          </cell>
          <cell r="EF1111">
            <v>0</v>
          </cell>
          <cell r="FO1111">
            <v>0</v>
          </cell>
          <cell r="FT1111">
            <v>0</v>
          </cell>
        </row>
        <row r="1113">
          <cell r="L1113">
            <v>0</v>
          </cell>
          <cell r="R1113">
            <v>0</v>
          </cell>
          <cell r="Y1113">
            <v>0</v>
          </cell>
          <cell r="AF1113">
            <v>0</v>
          </cell>
          <cell r="AG1113">
            <v>0</v>
          </cell>
          <cell r="CR1113">
            <v>0</v>
          </cell>
          <cell r="DL1113">
            <v>0</v>
          </cell>
          <cell r="EF1113">
            <v>0</v>
          </cell>
          <cell r="FO1113">
            <v>0</v>
          </cell>
          <cell r="FT1113">
            <v>0</v>
          </cell>
        </row>
        <row r="1118">
          <cell r="L1118">
            <v>0</v>
          </cell>
          <cell r="R1118">
            <v>0</v>
          </cell>
          <cell r="Y1118">
            <v>0</v>
          </cell>
          <cell r="AF1118">
            <v>0</v>
          </cell>
          <cell r="AG1118">
            <v>0</v>
          </cell>
          <cell r="CR1118">
            <v>0</v>
          </cell>
          <cell r="DL1118">
            <v>0</v>
          </cell>
          <cell r="EF1118">
            <v>0</v>
          </cell>
          <cell r="FO1118">
            <v>0</v>
          </cell>
          <cell r="FT1118">
            <v>0</v>
          </cell>
        </row>
        <row r="1124">
          <cell r="L1124">
            <v>0</v>
          </cell>
          <cell r="R1124">
            <v>0</v>
          </cell>
          <cell r="Y1124">
            <v>0</v>
          </cell>
          <cell r="AF1124">
            <v>0</v>
          </cell>
          <cell r="AG1124">
            <v>0</v>
          </cell>
          <cell r="CR1124">
            <v>0</v>
          </cell>
          <cell r="DL1124">
            <v>0</v>
          </cell>
          <cell r="EF1124">
            <v>0</v>
          </cell>
          <cell r="FO1124">
            <v>0</v>
          </cell>
          <cell r="FT1124">
            <v>0</v>
          </cell>
        </row>
        <row r="1128">
          <cell r="L1128">
            <v>0</v>
          </cell>
          <cell r="R1128">
            <v>0</v>
          </cell>
          <cell r="Y1128">
            <v>0</v>
          </cell>
          <cell r="AF1128">
            <v>0</v>
          </cell>
          <cell r="AG1128">
            <v>0</v>
          </cell>
          <cell r="CR1128">
            <v>0</v>
          </cell>
          <cell r="DL1128">
            <v>0</v>
          </cell>
          <cell r="EF1128">
            <v>0</v>
          </cell>
          <cell r="FO1128">
            <v>0</v>
          </cell>
          <cell r="FT1128">
            <v>0</v>
          </cell>
        </row>
        <row r="1131">
          <cell r="L1131">
            <v>0</v>
          </cell>
          <cell r="R1131">
            <v>0</v>
          </cell>
          <cell r="Y1131">
            <v>0</v>
          </cell>
          <cell r="AF1131">
            <v>0</v>
          </cell>
          <cell r="AG1131">
            <v>0</v>
          </cell>
          <cell r="CR1131">
            <v>0</v>
          </cell>
          <cell r="DL1131">
            <v>0</v>
          </cell>
          <cell r="EF1131">
            <v>0</v>
          </cell>
          <cell r="FO1131">
            <v>0</v>
          </cell>
          <cell r="FT1131">
            <v>0</v>
          </cell>
        </row>
        <row r="1133">
          <cell r="L1133">
            <v>0</v>
          </cell>
          <cell r="R1133">
            <v>0</v>
          </cell>
          <cell r="Y1133">
            <v>0</v>
          </cell>
          <cell r="AF1133">
            <v>0</v>
          </cell>
          <cell r="AG1133">
            <v>0</v>
          </cell>
          <cell r="CR1133">
            <v>0</v>
          </cell>
          <cell r="DL1133">
            <v>0</v>
          </cell>
          <cell r="EF1133">
            <v>0</v>
          </cell>
          <cell r="FO1133">
            <v>0</v>
          </cell>
          <cell r="FT1133">
            <v>0</v>
          </cell>
        </row>
        <row r="1137">
          <cell r="L1137">
            <v>0</v>
          </cell>
          <cell r="R1137">
            <v>0</v>
          </cell>
          <cell r="Y1137">
            <v>0</v>
          </cell>
          <cell r="AF1137">
            <v>0</v>
          </cell>
          <cell r="AG1137">
            <v>0</v>
          </cell>
          <cell r="CR1137">
            <v>0</v>
          </cell>
          <cell r="DL1137">
            <v>0</v>
          </cell>
          <cell r="EF1137">
            <v>0</v>
          </cell>
          <cell r="FO1137">
            <v>0</v>
          </cell>
          <cell r="FT1137">
            <v>0</v>
          </cell>
        </row>
        <row r="1143">
          <cell r="L1143">
            <v>0</v>
          </cell>
          <cell r="R1143">
            <v>0</v>
          </cell>
          <cell r="Y1143">
            <v>0</v>
          </cell>
          <cell r="AF1143">
            <v>0</v>
          </cell>
          <cell r="AG1143">
            <v>0</v>
          </cell>
          <cell r="CR1143">
            <v>0</v>
          </cell>
          <cell r="DL1143">
            <v>0</v>
          </cell>
          <cell r="EF1143">
            <v>0</v>
          </cell>
          <cell r="FO1143">
            <v>0</v>
          </cell>
          <cell r="FT1143">
            <v>0</v>
          </cell>
        </row>
        <row r="1147">
          <cell r="L1147">
            <v>48</v>
          </cell>
          <cell r="R1147">
            <v>34</v>
          </cell>
          <cell r="Y1147">
            <v>27</v>
          </cell>
          <cell r="AF1147">
            <v>71</v>
          </cell>
          <cell r="AG1147">
            <v>180</v>
          </cell>
          <cell r="CR1147">
            <v>6749.4169970171924</v>
          </cell>
          <cell r="DL1147">
            <v>3534.8669486165772</v>
          </cell>
          <cell r="EF1147">
            <v>3430.3131078624397</v>
          </cell>
          <cell r="FO1147">
            <v>4610.9392672062522</v>
          </cell>
          <cell r="FT1147">
            <v>18325.53632070246</v>
          </cell>
        </row>
        <row r="1157">
          <cell r="L1157">
            <v>251</v>
          </cell>
          <cell r="R1157">
            <v>316</v>
          </cell>
          <cell r="Y1157">
            <v>327</v>
          </cell>
          <cell r="AF1157">
            <v>538</v>
          </cell>
          <cell r="AG1157">
            <v>1432</v>
          </cell>
          <cell r="CR1157">
            <v>4278.0902045440198</v>
          </cell>
          <cell r="DL1157">
            <v>5033.1243799478016</v>
          </cell>
          <cell r="EF1157">
            <v>5178.0511064310685</v>
          </cell>
          <cell r="FO1157">
            <v>9719.8747571794174</v>
          </cell>
          <cell r="FT1157">
            <v>24209.140448102309</v>
          </cell>
        </row>
        <row r="1161">
          <cell r="L1161">
            <v>1</v>
          </cell>
          <cell r="R1161">
            <v>15</v>
          </cell>
          <cell r="Y1161">
            <v>15</v>
          </cell>
          <cell r="AF1161">
            <v>26</v>
          </cell>
          <cell r="AG1161">
            <v>57</v>
          </cell>
          <cell r="CR1161">
            <v>9.4831725425545947</v>
          </cell>
          <cell r="DL1161">
            <v>142.24758813831892</v>
          </cell>
          <cell r="EF1161">
            <v>142.24758813831892</v>
          </cell>
          <cell r="FO1161">
            <v>268.68988870571349</v>
          </cell>
          <cell r="FT1161">
            <v>562.66823752490598</v>
          </cell>
        </row>
        <row r="1165">
          <cell r="L1165">
            <v>0</v>
          </cell>
          <cell r="R1165">
            <v>0</v>
          </cell>
          <cell r="Y1165">
            <v>0</v>
          </cell>
          <cell r="AF1165">
            <v>0</v>
          </cell>
          <cell r="AG1165">
            <v>0</v>
          </cell>
          <cell r="CR1165">
            <v>0</v>
          </cell>
          <cell r="DL1165">
            <v>0</v>
          </cell>
          <cell r="EF1165">
            <v>0</v>
          </cell>
          <cell r="FT1165">
            <v>0</v>
          </cell>
        </row>
        <row r="1173">
          <cell r="L1173">
            <v>4</v>
          </cell>
          <cell r="R1173">
            <v>4</v>
          </cell>
          <cell r="Y1173">
            <v>4</v>
          </cell>
          <cell r="AF1173">
            <v>3</v>
          </cell>
          <cell r="AG1173">
            <v>15</v>
          </cell>
          <cell r="CR1173">
            <v>348.87061853279999</v>
          </cell>
          <cell r="DL1173">
            <v>348.87061853279999</v>
          </cell>
          <cell r="EF1173">
            <v>348.87061853279999</v>
          </cell>
          <cell r="FO1173">
            <v>290.725515444</v>
          </cell>
          <cell r="FT1173">
            <v>1337.3373710423998</v>
          </cell>
        </row>
        <row r="1178">
          <cell r="G1178">
            <v>17</v>
          </cell>
          <cell r="L1178">
            <v>0</v>
          </cell>
          <cell r="R1178">
            <v>6</v>
          </cell>
          <cell r="CR1178">
            <v>0</v>
          </cell>
          <cell r="DL1178">
            <v>125.97319480320002</v>
          </cell>
          <cell r="EF1178">
            <v>125.97319480320002</v>
          </cell>
          <cell r="FO1178">
            <v>111.9761731584</v>
          </cell>
          <cell r="FT1178">
            <v>363.92256276480003</v>
          </cell>
        </row>
        <row r="1179">
          <cell r="Y1179">
            <v>6</v>
          </cell>
          <cell r="AF1179">
            <v>5</v>
          </cell>
        </row>
        <row r="1180">
          <cell r="L1180">
            <v>7</v>
          </cell>
          <cell r="R1180">
            <v>4</v>
          </cell>
          <cell r="Y1180">
            <v>6</v>
          </cell>
          <cell r="AF1180">
            <v>6</v>
          </cell>
          <cell r="AG1180">
            <v>23</v>
          </cell>
          <cell r="CR1180">
            <v>180.03669090624001</v>
          </cell>
          <cell r="DL1180">
            <v>102.87810908928</v>
          </cell>
          <cell r="EF1180">
            <v>154.31716363392002</v>
          </cell>
          <cell r="FO1180">
            <v>171.46351514879998</v>
          </cell>
          <cell r="FT1180">
            <v>608.69547877824004</v>
          </cell>
        </row>
        <row r="1182">
          <cell r="L1182">
            <v>4</v>
          </cell>
          <cell r="R1182">
            <v>1</v>
          </cell>
          <cell r="Y1182">
            <v>0</v>
          </cell>
          <cell r="AF1182">
            <v>1</v>
          </cell>
          <cell r="AG1182">
            <v>6</v>
          </cell>
          <cell r="CR1182">
            <v>88.181236362240028</v>
          </cell>
          <cell r="DL1182">
            <v>22.045309090560007</v>
          </cell>
          <cell r="EF1182">
            <v>0</v>
          </cell>
          <cell r="FO1182">
            <v>22.045309090560007</v>
          </cell>
          <cell r="FT1182">
            <v>132.27185454336004</v>
          </cell>
        </row>
        <row r="1185">
          <cell r="G1185">
            <v>3</v>
          </cell>
          <cell r="L1185">
            <v>0</v>
          </cell>
          <cell r="R1185">
            <v>2</v>
          </cell>
          <cell r="Y1185">
            <v>0</v>
          </cell>
          <cell r="AF1185">
            <v>1</v>
          </cell>
          <cell r="CR1185">
            <v>0</v>
          </cell>
          <cell r="DL1185">
            <v>47.764836362880004</v>
          </cell>
          <cell r="EF1185">
            <v>0</v>
          </cell>
          <cell r="FO1185">
            <v>23.882418181440002</v>
          </cell>
          <cell r="FT1185">
            <v>71.647254544320006</v>
          </cell>
        </row>
        <row r="1187">
          <cell r="G1187">
            <v>18</v>
          </cell>
          <cell r="L1187">
            <v>0</v>
          </cell>
          <cell r="R1187">
            <v>6</v>
          </cell>
          <cell r="Y1187">
            <v>6</v>
          </cell>
          <cell r="AF1187">
            <v>6</v>
          </cell>
          <cell r="CR1187">
            <v>0</v>
          </cell>
          <cell r="DL1187">
            <v>125.97319480320002</v>
          </cell>
          <cell r="EF1187">
            <v>125.97319480320002</v>
          </cell>
          <cell r="FO1187">
            <v>139.970216448</v>
          </cell>
          <cell r="FT1187">
            <v>391.91660605440006</v>
          </cell>
        </row>
        <row r="1189">
          <cell r="L1189">
            <v>4</v>
          </cell>
          <cell r="R1189">
            <v>0</v>
          </cell>
          <cell r="Y1189">
            <v>0</v>
          </cell>
          <cell r="AF1189">
            <v>0</v>
          </cell>
          <cell r="AG1189">
            <v>4</v>
          </cell>
          <cell r="CR1189">
            <v>102.87810908928</v>
          </cell>
          <cell r="DL1189">
            <v>0</v>
          </cell>
          <cell r="EF1189">
            <v>0</v>
          </cell>
          <cell r="FO1189">
            <v>0</v>
          </cell>
          <cell r="FT1189">
            <v>102.87810908928</v>
          </cell>
        </row>
        <row r="1191">
          <cell r="G1191">
            <v>4</v>
          </cell>
          <cell r="L1191">
            <v>0</v>
          </cell>
          <cell r="R1191">
            <v>2</v>
          </cell>
          <cell r="Y1191">
            <v>0</v>
          </cell>
          <cell r="AF1191">
            <v>2</v>
          </cell>
          <cell r="CR1191">
            <v>0</v>
          </cell>
          <cell r="DL1191">
            <v>47.23994805120001</v>
          </cell>
          <cell r="EF1191">
            <v>0</v>
          </cell>
          <cell r="FO1191">
            <v>47.23994805120001</v>
          </cell>
          <cell r="FT1191">
            <v>94.479896102400019</v>
          </cell>
        </row>
        <row r="1193">
          <cell r="L1193">
            <v>2</v>
          </cell>
          <cell r="R1193">
            <v>1</v>
          </cell>
          <cell r="Y1193">
            <v>0</v>
          </cell>
          <cell r="AF1193">
            <v>2</v>
          </cell>
          <cell r="AG1193">
            <v>5</v>
          </cell>
          <cell r="CR1193">
            <v>76.633693505280007</v>
          </cell>
          <cell r="DL1193">
            <v>38.316846752640004</v>
          </cell>
          <cell r="EF1193">
            <v>0</v>
          </cell>
          <cell r="FO1193">
            <v>76.633693505280007</v>
          </cell>
          <cell r="FT1193">
            <v>191.58423376320002</v>
          </cell>
        </row>
        <row r="1195">
          <cell r="L1195">
            <v>0</v>
          </cell>
          <cell r="R1195">
            <v>0</v>
          </cell>
          <cell r="Y1195">
            <v>0</v>
          </cell>
          <cell r="AF1195">
            <v>0</v>
          </cell>
          <cell r="AG1195">
            <v>0</v>
          </cell>
          <cell r="CR1195">
            <v>0</v>
          </cell>
          <cell r="DL1195">
            <v>0</v>
          </cell>
          <cell r="EF1195">
            <v>0</v>
          </cell>
          <cell r="FO1195">
            <v>0</v>
          </cell>
          <cell r="FT1195">
            <v>0</v>
          </cell>
        </row>
        <row r="1198">
          <cell r="L1198">
            <v>10</v>
          </cell>
          <cell r="R1198">
            <v>7</v>
          </cell>
          <cell r="Y1198">
            <v>6</v>
          </cell>
          <cell r="AF1198">
            <v>8</v>
          </cell>
          <cell r="AG1198">
            <v>31</v>
          </cell>
          <cell r="CR1198">
            <v>318.08231687808006</v>
          </cell>
          <cell r="DL1198">
            <v>224.38975324320003</v>
          </cell>
          <cell r="EF1198">
            <v>196.04578441248003</v>
          </cell>
          <cell r="FO1198">
            <v>262.96904415168001</v>
          </cell>
          <cell r="FT1198">
            <v>1001.4868986854401</v>
          </cell>
        </row>
        <row r="1201">
          <cell r="FO1201">
            <v>1204.3037423185922</v>
          </cell>
        </row>
        <row r="1203">
          <cell r="L1203">
            <v>15</v>
          </cell>
          <cell r="R1203">
            <v>3</v>
          </cell>
          <cell r="Y1203">
            <v>5</v>
          </cell>
          <cell r="AF1203">
            <v>10</v>
          </cell>
          <cell r="AG1203">
            <v>33</v>
          </cell>
          <cell r="CR1203">
            <v>1018.0208805033601</v>
          </cell>
          <cell r="DL1203">
            <v>167.70181558176</v>
          </cell>
          <cell r="EF1203">
            <v>289.47590389152003</v>
          </cell>
          <cell r="FO1203">
            <v>581.05136102976007</v>
          </cell>
          <cell r="FT1203">
            <v>2056.2499610064001</v>
          </cell>
        </row>
        <row r="1206">
          <cell r="L1206">
            <v>2</v>
          </cell>
          <cell r="R1206">
            <v>2</v>
          </cell>
          <cell r="Y1206">
            <v>3</v>
          </cell>
          <cell r="AF1206">
            <v>2</v>
          </cell>
          <cell r="AG1206">
            <v>9</v>
          </cell>
          <cell r="CR1206">
            <v>123.34875324480001</v>
          </cell>
          <cell r="DL1206">
            <v>123.34875324480001</v>
          </cell>
          <cell r="EF1206">
            <v>163.50270908831999</v>
          </cell>
          <cell r="FO1206">
            <v>80.307911687040004</v>
          </cell>
          <cell r="FT1206">
            <v>490.50812726496002</v>
          </cell>
        </row>
        <row r="1209">
          <cell r="L1209">
            <v>2</v>
          </cell>
          <cell r="R1209">
            <v>2</v>
          </cell>
          <cell r="Y1209">
            <v>1</v>
          </cell>
          <cell r="AF1209">
            <v>4</v>
          </cell>
          <cell r="AG1209">
            <v>9</v>
          </cell>
          <cell r="CR1209">
            <v>153.29363142614403</v>
          </cell>
          <cell r="DL1209">
            <v>153.29363142614403</v>
          </cell>
          <cell r="EF1209">
            <v>51.491543375808014</v>
          </cell>
          <cell r="FO1209">
            <v>542.94446960179209</v>
          </cell>
          <cell r="FT1209">
            <v>901.02327582988823</v>
          </cell>
        </row>
        <row r="1212">
          <cell r="L1212">
            <v>0</v>
          </cell>
          <cell r="R1212">
            <v>0</v>
          </cell>
          <cell r="Y1212">
            <v>2</v>
          </cell>
          <cell r="AF1212">
            <v>0</v>
          </cell>
          <cell r="AG1212">
            <v>2</v>
          </cell>
          <cell r="CR1212">
            <v>0</v>
          </cell>
          <cell r="DL1212">
            <v>0</v>
          </cell>
          <cell r="EF1212">
            <v>277.74130948982736</v>
          </cell>
          <cell r="FO1212">
            <v>0</v>
          </cell>
          <cell r="FT1212">
            <v>277.74130948982736</v>
          </cell>
        </row>
        <row r="1219">
          <cell r="G1219">
            <v>1549</v>
          </cell>
          <cell r="L1219">
            <v>265</v>
          </cell>
          <cell r="R1219">
            <v>373</v>
          </cell>
          <cell r="Y1219">
            <v>411</v>
          </cell>
          <cell r="AF1219">
            <v>500</v>
          </cell>
          <cell r="CR1219">
            <v>54396.146224507516</v>
          </cell>
          <cell r="DL1219">
            <v>63422.6516869181</v>
          </cell>
          <cell r="EF1219">
            <v>58998.961822189929</v>
          </cell>
          <cell r="FO1219">
            <v>109650.72230740169</v>
          </cell>
          <cell r="FT1219">
            <v>286468.48204101721</v>
          </cell>
        </row>
        <row r="1250">
          <cell r="L1250">
            <v>5</v>
          </cell>
          <cell r="R1250">
            <v>18</v>
          </cell>
          <cell r="Y1250">
            <v>14</v>
          </cell>
          <cell r="AF1250">
            <v>27</v>
          </cell>
          <cell r="AG1250">
            <v>64</v>
          </cell>
          <cell r="CR1250">
            <v>170.57878704407227</v>
          </cell>
          <cell r="DL1250">
            <v>2631.0607084016456</v>
          </cell>
          <cell r="EF1250">
            <v>3381.9090696405337</v>
          </cell>
          <cell r="FO1250">
            <v>3312.2262093592453</v>
          </cell>
          <cell r="FT1250">
            <v>9495.7747744454973</v>
          </cell>
        </row>
        <row r="1256">
          <cell r="L1256">
            <v>26</v>
          </cell>
          <cell r="R1256">
            <v>39</v>
          </cell>
          <cell r="Y1256">
            <v>0</v>
          </cell>
          <cell r="AF1256">
            <v>87</v>
          </cell>
          <cell r="AG1256">
            <v>152</v>
          </cell>
          <cell r="CR1256">
            <v>4857.709225750199</v>
          </cell>
          <cell r="DL1256">
            <v>7357.2767101886311</v>
          </cell>
          <cell r="EF1256">
            <v>0</v>
          </cell>
          <cell r="FO1256">
            <v>8947.6511038038279</v>
          </cell>
          <cell r="FT1256">
            <v>21162.637039742658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диализ"/>
      <sheetName val="расчет тарифа"/>
    </sheetNames>
    <sheetDataSet>
      <sheetData sheetId="0">
        <row r="14">
          <cell r="J14">
            <v>4173</v>
          </cell>
          <cell r="N14">
            <v>4173</v>
          </cell>
          <cell r="R14">
            <v>4173</v>
          </cell>
          <cell r="Y14">
            <v>4173</v>
          </cell>
          <cell r="Z14">
            <v>16692</v>
          </cell>
          <cell r="BE14">
            <v>31824.223339381198</v>
          </cell>
          <cell r="BY14">
            <v>31824.223339381198</v>
          </cell>
          <cell r="CS14">
            <v>31824.223339381198</v>
          </cell>
          <cell r="EB14">
            <v>31824.223339381198</v>
          </cell>
          <cell r="EG14">
            <v>127296.89335752479</v>
          </cell>
        </row>
        <row r="16">
          <cell r="J16">
            <v>0</v>
          </cell>
          <cell r="N16">
            <v>0</v>
          </cell>
          <cell r="R16">
            <v>0</v>
          </cell>
          <cell r="Y16">
            <v>0</v>
          </cell>
          <cell r="Z16">
            <v>0</v>
          </cell>
          <cell r="BE16">
            <v>0</v>
          </cell>
          <cell r="BY16">
            <v>0</v>
          </cell>
          <cell r="CS16">
            <v>0</v>
          </cell>
          <cell r="EB16">
            <v>0</v>
          </cell>
          <cell r="EG16">
            <v>0</v>
          </cell>
        </row>
        <row r="18">
          <cell r="J18">
            <v>3015</v>
          </cell>
          <cell r="N18">
            <v>3075</v>
          </cell>
          <cell r="R18">
            <v>3559</v>
          </cell>
          <cell r="Y18">
            <v>3801</v>
          </cell>
          <cell r="Z18">
            <v>13450</v>
          </cell>
          <cell r="BE18">
            <v>23603.156298917998</v>
          </cell>
          <cell r="BY18">
            <v>24038.940398597999</v>
          </cell>
          <cell r="CS18">
            <v>27730.031722887601</v>
          </cell>
          <cell r="EB18">
            <v>29575.5773850324</v>
          </cell>
          <cell r="EG18">
            <v>104947.70580543599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Лист1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32 карата"/>
      <sheetName val="ИП Монгуш"/>
      <sheetName val="ИП Саражакова"/>
      <sheetName val="ООО МЕДСТАР Т"/>
      <sheetName val="ООО АЛЬБАМЕД"/>
      <sheetName val="Серебрянка1"/>
      <sheetName val="ТПГГ"/>
      <sheetName val="базовая ставка"/>
      <sheetName val="Санталь17"/>
      <sheetName val="Якутия"/>
      <sheetName val="Новосибирск"/>
      <sheetName val="ООО РДЦ "/>
      <sheetName val="ООО Алдан"/>
      <sheetName val="Тубдиспансер"/>
      <sheetName val="СПИД"/>
      <sheetName val="гиппократ"/>
      <sheetName val="СВОД"/>
      <sheetName val="Объемы"/>
      <sheetName val="Стоимость"/>
      <sheetName val="Свод МО Формула !!!!!!"/>
      <sheetName val="АПП кв"/>
      <sheetName val="КС кв"/>
      <sheetName val="ДС кв"/>
      <sheetName val="Реаб кв"/>
      <sheetName val="Скорая кв"/>
      <sheetName val="Свод кв"/>
      <sheetName val="Приложение к протоколу"/>
      <sheetName val="2022-4"/>
      <sheetName val="2022-12"/>
      <sheetName val="2023"/>
      <sheetName val="2023-1 "/>
      <sheetName val="2023-2"/>
      <sheetName val="2023-3"/>
      <sheetName val="2023-4 "/>
      <sheetName val="2023-5"/>
      <sheetName val="2023-6"/>
      <sheetName val="2023-7"/>
      <sheetName val="2023-8"/>
      <sheetName val="2023-9"/>
      <sheetName val="2023-11"/>
      <sheetName val="2023-12"/>
      <sheetName val="2023-14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57">
          <cell r="L57">
            <v>931389.72407411342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7D7FA-D51B-4A22-AB6F-2760324C13AD}">
  <dimension ref="A1:Q682"/>
  <sheetViews>
    <sheetView tabSelected="1" zoomScale="70" zoomScaleNormal="70" workbookViewId="0">
      <pane xSplit="1" ySplit="8" topLeftCell="B618" activePane="bottomRight" state="frozen"/>
      <selection pane="topRight" activeCell="B1" sqref="B1"/>
      <selection pane="bottomLeft" activeCell="A9" sqref="A9"/>
      <selection pane="bottomRight" activeCell="K2" sqref="K2"/>
    </sheetView>
  </sheetViews>
  <sheetFormatPr defaultRowHeight="17.45" customHeight="1" x14ac:dyDescent="0.25"/>
  <cols>
    <col min="1" max="1" width="24" style="1" customWidth="1"/>
    <col min="2" max="2" width="33.42578125" customWidth="1"/>
    <col min="3" max="3" width="17.7109375" style="2" hidden="1" customWidth="1"/>
    <col min="4" max="4" width="8.85546875" customWidth="1"/>
    <col min="5" max="5" width="12.7109375" customWidth="1"/>
    <col min="6" max="6" width="8.85546875" style="56" customWidth="1"/>
    <col min="7" max="10" width="8.85546875" customWidth="1"/>
    <col min="11" max="11" width="11.28515625" style="56" customWidth="1"/>
    <col min="12" max="12" width="10.140625" customWidth="1"/>
    <col min="13" max="13" width="10.85546875" customWidth="1"/>
    <col min="14" max="14" width="11" customWidth="1"/>
    <col min="15" max="15" width="11.140625" customWidth="1"/>
  </cols>
  <sheetData>
    <row r="1" spans="1:17" ht="17.45" customHeight="1" x14ac:dyDescent="0.25">
      <c r="F1" s="3"/>
      <c r="K1" s="4" t="s">
        <v>141</v>
      </c>
    </row>
    <row r="2" spans="1:17" ht="17.45" customHeight="1" x14ac:dyDescent="0.25">
      <c r="F2" s="3"/>
      <c r="K2" s="4" t="s">
        <v>142</v>
      </c>
    </row>
    <row r="3" spans="1:17" ht="17.45" customHeight="1" x14ac:dyDescent="0.25">
      <c r="F3" s="3"/>
      <c r="K3" s="4"/>
    </row>
    <row r="4" spans="1:17" ht="17.45" customHeight="1" x14ac:dyDescent="0.25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7" ht="17.45" customHeight="1" x14ac:dyDescent="0.25">
      <c r="F5" s="3"/>
      <c r="K5" s="4"/>
    </row>
    <row r="6" spans="1:17" ht="17.45" customHeight="1" x14ac:dyDescent="0.25">
      <c r="A6" s="6" t="s">
        <v>1</v>
      </c>
      <c r="B6" s="6" t="s">
        <v>2</v>
      </c>
      <c r="C6" s="7" t="s">
        <v>3</v>
      </c>
      <c r="D6" s="8" t="s">
        <v>4</v>
      </c>
      <c r="E6" s="8" t="s">
        <v>5</v>
      </c>
      <c r="F6" s="9" t="s">
        <v>6</v>
      </c>
      <c r="G6" s="9"/>
      <c r="H6" s="9"/>
      <c r="I6" s="9"/>
      <c r="J6" s="9"/>
      <c r="K6" s="9"/>
      <c r="L6" s="9"/>
      <c r="M6" s="9"/>
      <c r="N6" s="9"/>
      <c r="O6" s="9"/>
    </row>
    <row r="7" spans="1:17" ht="17.45" customHeight="1" x14ac:dyDescent="0.25">
      <c r="A7" s="10"/>
      <c r="B7" s="10"/>
      <c r="C7" s="11"/>
      <c r="D7" s="8"/>
      <c r="E7" s="8"/>
      <c r="F7" s="12" t="s">
        <v>4</v>
      </c>
      <c r="G7" s="12"/>
      <c r="H7" s="12"/>
      <c r="I7" s="12"/>
      <c r="J7" s="12"/>
      <c r="K7" s="12" t="s">
        <v>5</v>
      </c>
      <c r="L7" s="12"/>
      <c r="M7" s="12"/>
      <c r="N7" s="12"/>
      <c r="O7" s="12"/>
    </row>
    <row r="8" spans="1:17" ht="17.45" customHeight="1" x14ac:dyDescent="0.25">
      <c r="A8" s="13"/>
      <c r="B8" s="13"/>
      <c r="C8" s="14"/>
      <c r="D8" s="8"/>
      <c r="E8" s="8"/>
      <c r="F8" s="15" t="s">
        <v>7</v>
      </c>
      <c r="G8" s="16" t="s">
        <v>8</v>
      </c>
      <c r="H8" s="16" t="s">
        <v>9</v>
      </c>
      <c r="I8" s="16" t="s">
        <v>10</v>
      </c>
      <c r="J8" s="16" t="s">
        <v>11</v>
      </c>
      <c r="K8" s="15" t="s">
        <v>7</v>
      </c>
      <c r="L8" s="16" t="s">
        <v>12</v>
      </c>
      <c r="M8" s="16" t="s">
        <v>13</v>
      </c>
      <c r="N8" s="16" t="s">
        <v>14</v>
      </c>
      <c r="O8" s="16" t="s">
        <v>15</v>
      </c>
    </row>
    <row r="9" spans="1:17" ht="17.45" customHeight="1" x14ac:dyDescent="0.25">
      <c r="A9" s="17" t="s">
        <v>16</v>
      </c>
      <c r="B9" s="18" t="s">
        <v>17</v>
      </c>
      <c r="C9" s="19" t="s">
        <v>18</v>
      </c>
      <c r="D9" s="20">
        <f>SUBTOTAL(9,D10:D38)</f>
        <v>354</v>
      </c>
      <c r="E9" s="20">
        <f t="shared" ref="E9:O9" si="0">SUBTOTAL(9,E10:E38)</f>
        <v>8031.4218580322295</v>
      </c>
      <c r="F9" s="20">
        <f t="shared" si="0"/>
        <v>354</v>
      </c>
      <c r="G9" s="20">
        <f t="shared" si="0"/>
        <v>87</v>
      </c>
      <c r="H9" s="20">
        <f t="shared" si="0"/>
        <v>87</v>
      </c>
      <c r="I9" s="20">
        <f t="shared" si="0"/>
        <v>88</v>
      </c>
      <c r="J9" s="20">
        <f t="shared" si="0"/>
        <v>92</v>
      </c>
      <c r="K9" s="20">
        <f t="shared" si="0"/>
        <v>8031.4218580322304</v>
      </c>
      <c r="L9" s="20">
        <f>SUBTOTAL(9,L10:L38)</f>
        <v>1936.7563580319743</v>
      </c>
      <c r="M9" s="20">
        <f t="shared" si="0"/>
        <v>1932.3102452742146</v>
      </c>
      <c r="N9" s="20">
        <f t="shared" si="0"/>
        <v>1924.6184702032895</v>
      </c>
      <c r="O9" s="20">
        <f t="shared" si="0"/>
        <v>2237.7367845227518</v>
      </c>
      <c r="P9" s="21">
        <f>D9-F9</f>
        <v>0</v>
      </c>
      <c r="Q9" s="22">
        <f>E9-K9</f>
        <v>0</v>
      </c>
    </row>
    <row r="10" spans="1:17" ht="17.45" customHeight="1" x14ac:dyDescent="0.25">
      <c r="A10" s="23"/>
      <c r="B10" s="24" t="s">
        <v>19</v>
      </c>
      <c r="C10" s="25" t="s">
        <v>18</v>
      </c>
      <c r="D10" s="26">
        <f>SUBTOTAL(9,D11)</f>
        <v>31</v>
      </c>
      <c r="E10" s="26">
        <f t="shared" ref="E10:O10" si="1">SUBTOTAL(9,E11)</f>
        <v>500.81014103408643</v>
      </c>
      <c r="F10" s="26">
        <f t="shared" si="1"/>
        <v>31</v>
      </c>
      <c r="G10" s="26">
        <f t="shared" si="1"/>
        <v>7</v>
      </c>
      <c r="H10" s="26">
        <f t="shared" si="1"/>
        <v>7</v>
      </c>
      <c r="I10" s="26">
        <f t="shared" si="1"/>
        <v>8</v>
      </c>
      <c r="J10" s="26">
        <f t="shared" si="1"/>
        <v>9</v>
      </c>
      <c r="K10" s="26">
        <f t="shared" si="1"/>
        <v>500.81014103408643</v>
      </c>
      <c r="L10" s="26">
        <f t="shared" si="1"/>
        <v>109.55221835120641</v>
      </c>
      <c r="M10" s="26">
        <f t="shared" si="1"/>
        <v>109.55221835120641</v>
      </c>
      <c r="N10" s="26">
        <f t="shared" si="1"/>
        <v>125.20253525852161</v>
      </c>
      <c r="O10" s="26">
        <f t="shared" si="1"/>
        <v>156.50316907315201</v>
      </c>
      <c r="P10" s="21">
        <f t="shared" ref="P10:P52" si="2">D10-F10</f>
        <v>0</v>
      </c>
      <c r="Q10" s="22">
        <f t="shared" ref="Q10:Q53" si="3">E10-K10</f>
        <v>0</v>
      </c>
    </row>
    <row r="11" spans="1:17" ht="17.45" customHeight="1" x14ac:dyDescent="0.25">
      <c r="A11" s="23"/>
      <c r="B11" s="27" t="s">
        <v>19</v>
      </c>
      <c r="C11" s="28" t="s">
        <v>18</v>
      </c>
      <c r="D11" s="29">
        <f>'[1]Дневной стационар'!$AG$11</f>
        <v>31</v>
      </c>
      <c r="E11" s="30">
        <f>'[1]Дневной стационар'!$FT$11</f>
        <v>500.81014103408643</v>
      </c>
      <c r="F11" s="31">
        <f>G11+H11+I11+J11</f>
        <v>31</v>
      </c>
      <c r="G11" s="29">
        <f>'[1]Дневной стационар'!$L$12</f>
        <v>7</v>
      </c>
      <c r="H11" s="29">
        <f>'[1]Дневной стационар'!$R$12</f>
        <v>7</v>
      </c>
      <c r="I11" s="29">
        <f>'[1]Дневной стационар'!$Y$12</f>
        <v>8</v>
      </c>
      <c r="J11" s="29">
        <f>'[1]Дневной стационар'!$AF$12</f>
        <v>9</v>
      </c>
      <c r="K11" s="32">
        <f>L11+M11+N11+O11</f>
        <v>500.81014103408643</v>
      </c>
      <c r="L11" s="30">
        <f>'[1]Дневной стационар'!$CR$12</f>
        <v>109.55221835120641</v>
      </c>
      <c r="M11" s="30">
        <f>'[1]Дневной стационар'!$DL$12</f>
        <v>109.55221835120641</v>
      </c>
      <c r="N11" s="30">
        <f>'[1]Дневной стационар'!$EF$12</f>
        <v>125.20253525852161</v>
      </c>
      <c r="O11" s="30">
        <f>'[1]Дневной стационар'!$FO$12</f>
        <v>156.50316907315201</v>
      </c>
      <c r="P11" s="21">
        <f t="shared" si="2"/>
        <v>0</v>
      </c>
      <c r="Q11" s="22">
        <f t="shared" si="3"/>
        <v>0</v>
      </c>
    </row>
    <row r="12" spans="1:17" ht="24.6" customHeight="1" x14ac:dyDescent="0.25">
      <c r="A12" s="23"/>
      <c r="B12" s="33" t="s">
        <v>20</v>
      </c>
      <c r="C12" s="25" t="s">
        <v>18</v>
      </c>
      <c r="D12" s="26">
        <f>SUBTOTAL(9,D13:D21)</f>
        <v>142</v>
      </c>
      <c r="E12" s="26">
        <f t="shared" ref="E12:O12" si="4">SUBTOTAL(9,E13:E21)</f>
        <v>3510.7823702015999</v>
      </c>
      <c r="F12" s="26">
        <f t="shared" si="4"/>
        <v>142</v>
      </c>
      <c r="G12" s="26">
        <f t="shared" si="4"/>
        <v>36</v>
      </c>
      <c r="H12" s="26">
        <f t="shared" si="4"/>
        <v>35</v>
      </c>
      <c r="I12" s="26">
        <f t="shared" si="4"/>
        <v>36</v>
      </c>
      <c r="J12" s="26">
        <f t="shared" si="4"/>
        <v>35</v>
      </c>
      <c r="K12" s="26">
        <f t="shared" si="4"/>
        <v>3510.7823702015994</v>
      </c>
      <c r="L12" s="26">
        <f>SUBTOTAL(9,L13:L21)</f>
        <v>855.87670586879995</v>
      </c>
      <c r="M12" s="26">
        <f t="shared" si="4"/>
        <v>849.20753673215995</v>
      </c>
      <c r="N12" s="26">
        <f t="shared" si="4"/>
        <v>859.33479356928001</v>
      </c>
      <c r="O12" s="26">
        <f t="shared" si="4"/>
        <v>946.36333403135984</v>
      </c>
      <c r="P12" s="21">
        <f t="shared" si="2"/>
        <v>0</v>
      </c>
      <c r="Q12" s="22">
        <f t="shared" si="3"/>
        <v>0</v>
      </c>
    </row>
    <row r="13" spans="1:17" ht="17.45" customHeight="1" x14ac:dyDescent="0.25">
      <c r="A13" s="23"/>
      <c r="B13" s="34" t="s">
        <v>21</v>
      </c>
      <c r="C13" s="28" t="s">
        <v>18</v>
      </c>
      <c r="D13" s="29">
        <f>'[1]Дневной стационар'!$AG$16</f>
        <v>6</v>
      </c>
      <c r="E13" s="30">
        <f>'[1]Дневной стационар'!$FT$16</f>
        <v>161.37742602239999</v>
      </c>
      <c r="F13" s="31">
        <f>G13+H13+I13+J13</f>
        <v>6</v>
      </c>
      <c r="G13" s="29">
        <f>'[1]Дневной стационар'!$L$16</f>
        <v>1</v>
      </c>
      <c r="H13" s="29">
        <f>'[1]Дневной стационар'!$R$16</f>
        <v>1</v>
      </c>
      <c r="I13" s="29">
        <f>'[1]Дневной стационар'!$Y$16</f>
        <v>2</v>
      </c>
      <c r="J13" s="29">
        <f>'[1]Дневной стационар'!$AF$16</f>
        <v>2</v>
      </c>
      <c r="K13" s="32">
        <f>L13+M13+N13+O13</f>
        <v>161.37742602239999</v>
      </c>
      <c r="L13" s="30">
        <f>'[1]Дневной стационар'!$CR$16</f>
        <v>24.206613903359997</v>
      </c>
      <c r="M13" s="30">
        <f>'[1]Дневной стационар'!$DL$16</f>
        <v>24.206613903359997</v>
      </c>
      <c r="N13" s="30">
        <f>'[1]Дневной стационар'!$EF$16</f>
        <v>48.413227806719995</v>
      </c>
      <c r="O13" s="30">
        <f>'[1]Дневной стационар'!$FO$16</f>
        <v>64.550970408959998</v>
      </c>
      <c r="P13" s="21">
        <f t="shared" si="2"/>
        <v>0</v>
      </c>
      <c r="Q13" s="22">
        <f t="shared" si="3"/>
        <v>0</v>
      </c>
    </row>
    <row r="14" spans="1:17" ht="17.45" customHeight="1" x14ac:dyDescent="0.25">
      <c r="A14" s="23"/>
      <c r="B14" s="34" t="s">
        <v>22</v>
      </c>
      <c r="C14" s="28" t="s">
        <v>18</v>
      </c>
      <c r="D14" s="29">
        <f>'[1]Дневной стационар'!$AG$18</f>
        <v>26</v>
      </c>
      <c r="E14" s="30">
        <f>'[1]Дневной стационар'!$FT$18</f>
        <v>586.22820065280007</v>
      </c>
      <c r="F14" s="31">
        <f t="shared" ref="F14:F38" si="5">G14+H14+I14+J14</f>
        <v>26</v>
      </c>
      <c r="G14" s="29">
        <f>'[1]Дневной стационар'!$L$18</f>
        <v>7</v>
      </c>
      <c r="H14" s="29">
        <f>'[1]Дневной стационар'!$R$18</f>
        <v>6</v>
      </c>
      <c r="I14" s="29">
        <f>'[1]Дневной стационар'!$Y$18</f>
        <v>7</v>
      </c>
      <c r="J14" s="29">
        <f>'[1]Дневной стационар'!$AF$18</f>
        <v>6</v>
      </c>
      <c r="K14" s="32">
        <f t="shared" ref="K14:K38" si="6">L14+M14+N14+O14</f>
        <v>586.22820065280007</v>
      </c>
      <c r="L14" s="30">
        <f>'[1]Дневной стационар'!$CR$18</f>
        <v>153.88490267136001</v>
      </c>
      <c r="M14" s="30">
        <f>'[1]Дневной стационар'!$DL$18</f>
        <v>131.90134514688</v>
      </c>
      <c r="N14" s="30">
        <f>'[1]Дневной стационар'!$EF$18</f>
        <v>153.88490267136001</v>
      </c>
      <c r="O14" s="30">
        <f>'[1]Дневной стационар'!$FO$18</f>
        <v>146.55705016320002</v>
      </c>
      <c r="P14" s="21">
        <f t="shared" si="2"/>
        <v>0</v>
      </c>
      <c r="Q14" s="22">
        <f t="shared" si="3"/>
        <v>0</v>
      </c>
    </row>
    <row r="15" spans="1:17" ht="17.45" customHeight="1" x14ac:dyDescent="0.25">
      <c r="A15" s="23"/>
      <c r="B15" s="34" t="s">
        <v>23</v>
      </c>
      <c r="C15" s="28" t="s">
        <v>18</v>
      </c>
      <c r="D15" s="29">
        <f>'[1]Дневной стационар'!$AG$20</f>
        <v>11</v>
      </c>
      <c r="E15" s="30">
        <f>'[1]Дневной стационар'!$FT$20</f>
        <v>217.36551260160002</v>
      </c>
      <c r="F15" s="31">
        <f t="shared" si="5"/>
        <v>11</v>
      </c>
      <c r="G15" s="29">
        <f>'[1]Дневной стационар'!$L$20</f>
        <v>3</v>
      </c>
      <c r="H15" s="29">
        <f>'[1]Дневной стационар'!$R$20</f>
        <v>3</v>
      </c>
      <c r="I15" s="29">
        <f>'[1]Дневной стационар'!$Y$20</f>
        <v>3</v>
      </c>
      <c r="J15" s="29">
        <f>'[1]Дневной стационар'!$AF$20</f>
        <v>2</v>
      </c>
      <c r="K15" s="32">
        <f t="shared" si="6"/>
        <v>217.36551260159996</v>
      </c>
      <c r="L15" s="30">
        <f>'[1]Дневной стационар'!$CR$20</f>
        <v>59.281503436799994</v>
      </c>
      <c r="M15" s="30">
        <f>'[1]Дневной стационар'!$DL$20</f>
        <v>59.281503436799994</v>
      </c>
      <c r="N15" s="30">
        <f>'[1]Дневной стационар'!$EF$20</f>
        <v>59.281503436799994</v>
      </c>
      <c r="O15" s="30">
        <f>'[1]Дневной стационар'!$FO$20</f>
        <v>39.521002291199991</v>
      </c>
      <c r="P15" s="21">
        <f t="shared" si="2"/>
        <v>0</v>
      </c>
      <c r="Q15" s="22">
        <f t="shared" si="3"/>
        <v>0</v>
      </c>
    </row>
    <row r="16" spans="1:17" ht="17.45" customHeight="1" x14ac:dyDescent="0.25">
      <c r="A16" s="23"/>
      <c r="B16" s="34" t="s">
        <v>24</v>
      </c>
      <c r="C16" s="28" t="s">
        <v>18</v>
      </c>
      <c r="D16" s="29">
        <f>'[1]Дневной стационар'!$AG$22</f>
        <v>13</v>
      </c>
      <c r="E16" s="30">
        <f>'[1]Дневной стационар'!$FT$22</f>
        <v>330.82372334591992</v>
      </c>
      <c r="F16" s="31">
        <f t="shared" si="5"/>
        <v>13</v>
      </c>
      <c r="G16" s="29">
        <f>'[1]Дневной стационар'!$L$22</f>
        <v>3</v>
      </c>
      <c r="H16" s="29">
        <f>'[1]Дневной стационар'!$R$22</f>
        <v>3</v>
      </c>
      <c r="I16" s="29">
        <f>'[1]Дневной стационар'!$Y$22</f>
        <v>3</v>
      </c>
      <c r="J16" s="29">
        <f>'[1]Дневной стационар'!$AF$22</f>
        <v>4</v>
      </c>
      <c r="K16" s="32">
        <f t="shared" si="6"/>
        <v>330.82372334592003</v>
      </c>
      <c r="L16" s="30">
        <f>'[1]Дневной стационар'!$CR$22</f>
        <v>72.619841710079996</v>
      </c>
      <c r="M16" s="30">
        <f>'[1]Дневной стационар'!$DL$22</f>
        <v>72.619841710079996</v>
      </c>
      <c r="N16" s="30">
        <f>'[1]Дневной стационар'!$EF$22</f>
        <v>72.619841710079996</v>
      </c>
      <c r="O16" s="30">
        <f>'[1]Дневной стационар'!$FO$22</f>
        <v>112.96419821568</v>
      </c>
      <c r="P16" s="21">
        <f t="shared" si="2"/>
        <v>0</v>
      </c>
      <c r="Q16" s="22">
        <f t="shared" si="3"/>
        <v>0</v>
      </c>
    </row>
    <row r="17" spans="1:17" ht="17.45" customHeight="1" x14ac:dyDescent="0.25">
      <c r="A17" s="23"/>
      <c r="B17" s="35" t="s">
        <v>25</v>
      </c>
      <c r="C17" s="28" t="s">
        <v>18</v>
      </c>
      <c r="D17" s="29">
        <f>'[1]Дневной стационар'!$AG$24</f>
        <v>10</v>
      </c>
      <c r="E17" s="30">
        <f>'[1]Дневной стационар'!$FT$24</f>
        <v>239.92541807615999</v>
      </c>
      <c r="F17" s="31">
        <f t="shared" si="5"/>
        <v>10</v>
      </c>
      <c r="G17" s="29">
        <f>'[1]Дневной стационар'!$L$24</f>
        <v>3</v>
      </c>
      <c r="H17" s="29">
        <f>'[1]Дневной стационар'!$R$24</f>
        <v>2</v>
      </c>
      <c r="I17" s="29">
        <f>'[1]Дневной стационар'!$Y$24</f>
        <v>2</v>
      </c>
      <c r="J17" s="29">
        <f>'[1]Дневной стационар'!$AF$24</f>
        <v>3</v>
      </c>
      <c r="K17" s="32">
        <f t="shared" si="6"/>
        <v>239.92541807615996</v>
      </c>
      <c r="L17" s="30">
        <f>'[1]Дневной стационар'!$CR$24</f>
        <v>69.655766538239988</v>
      </c>
      <c r="M17" s="30">
        <f>'[1]Дневной стационар'!$DL$24</f>
        <v>46.437177692159992</v>
      </c>
      <c r="N17" s="30">
        <f>'[1]Дневной стационар'!$EF$24</f>
        <v>46.437177692159992</v>
      </c>
      <c r="O17" s="30">
        <f>'[1]Дневной стационар'!$FO$24</f>
        <v>77.395296153599986</v>
      </c>
      <c r="P17" s="21">
        <f t="shared" si="2"/>
        <v>0</v>
      </c>
      <c r="Q17" s="22">
        <f t="shared" si="3"/>
        <v>0</v>
      </c>
    </row>
    <row r="18" spans="1:17" ht="17.45" customHeight="1" x14ac:dyDescent="0.25">
      <c r="A18" s="23"/>
      <c r="B18" s="34" t="s">
        <v>26</v>
      </c>
      <c r="C18" s="28" t="s">
        <v>18</v>
      </c>
      <c r="D18" s="29">
        <f>'[1]Дневной стационар'!$AG$26</f>
        <v>21</v>
      </c>
      <c r="E18" s="30">
        <f>'[1]Дневной стационар'!$FT$26</f>
        <v>428.14419148799993</v>
      </c>
      <c r="F18" s="31">
        <f t="shared" si="5"/>
        <v>21</v>
      </c>
      <c r="G18" s="29">
        <f>'[1]Дневной стационар'!$L$26</f>
        <v>6</v>
      </c>
      <c r="H18" s="29">
        <f>'[1]Дневной стационар'!$R$26</f>
        <v>5</v>
      </c>
      <c r="I18" s="29">
        <f>'[1]Дневной стационар'!$Y$26</f>
        <v>5</v>
      </c>
      <c r="J18" s="29">
        <f>'[1]Дневной стационар'!$AF$26</f>
        <v>5</v>
      </c>
      <c r="K18" s="32">
        <f t="shared" si="6"/>
        <v>428.14419148799993</v>
      </c>
      <c r="L18" s="30">
        <f>'[1]Дневной стационар'!$CR$26</f>
        <v>118.56300687359999</v>
      </c>
      <c r="M18" s="30">
        <f>'[1]Дневной стационар'!$DL$26</f>
        <v>98.802505727999986</v>
      </c>
      <c r="N18" s="30">
        <f>'[1]Дневной стационар'!$EF$26</f>
        <v>98.802505727999986</v>
      </c>
      <c r="O18" s="30">
        <f>'[1]Дневной стационар'!$FO$26</f>
        <v>111.97617315839999</v>
      </c>
      <c r="P18" s="21">
        <f t="shared" si="2"/>
        <v>0</v>
      </c>
      <c r="Q18" s="22">
        <f t="shared" si="3"/>
        <v>0</v>
      </c>
    </row>
    <row r="19" spans="1:17" ht="17.45" customHeight="1" x14ac:dyDescent="0.25">
      <c r="A19" s="23"/>
      <c r="B19" s="34" t="s">
        <v>27</v>
      </c>
      <c r="C19" s="28" t="s">
        <v>18</v>
      </c>
      <c r="D19" s="29">
        <f>'[1]Дневной стационар'!$AG$28</f>
        <v>26</v>
      </c>
      <c r="E19" s="30">
        <f>'[1]Дневной стационар'!$FT$28</f>
        <v>592.81503436800006</v>
      </c>
      <c r="F19" s="31">
        <f t="shared" si="5"/>
        <v>26</v>
      </c>
      <c r="G19" s="29">
        <f>'[1]Дневной стационар'!$L$28</f>
        <v>6</v>
      </c>
      <c r="H19" s="29">
        <f>'[1]Дневной стационар'!$R$28</f>
        <v>7</v>
      </c>
      <c r="I19" s="29">
        <f>'[1]Дневной стационар'!$Y$28</f>
        <v>7</v>
      </c>
      <c r="J19" s="29">
        <f>'[1]Дневной стационар'!$AF$28</f>
        <v>6</v>
      </c>
      <c r="K19" s="32">
        <f t="shared" si="6"/>
        <v>592.81503436799994</v>
      </c>
      <c r="L19" s="30">
        <f>'[1]Дневной стационар'!$CR$28</f>
        <v>133.38338273279999</v>
      </c>
      <c r="M19" s="30">
        <f>'[1]Дневной стационар'!$DL$28</f>
        <v>155.61394652159998</v>
      </c>
      <c r="N19" s="30">
        <f>'[1]Дневной стационар'!$EF$28</f>
        <v>155.61394652159998</v>
      </c>
      <c r="O19" s="30">
        <f>'[1]Дневной стационар'!$FO$28</f>
        <v>148.20375859200001</v>
      </c>
      <c r="P19" s="21">
        <f t="shared" si="2"/>
        <v>0</v>
      </c>
      <c r="Q19" s="22">
        <f t="shared" si="3"/>
        <v>0</v>
      </c>
    </row>
    <row r="20" spans="1:17" ht="17.45" customHeight="1" x14ac:dyDescent="0.25">
      <c r="A20" s="23"/>
      <c r="B20" s="34" t="s">
        <v>28</v>
      </c>
      <c r="C20" s="28" t="s">
        <v>18</v>
      </c>
      <c r="D20" s="29">
        <f>'[1]Дневной стационар'!$AG$30</f>
        <v>17</v>
      </c>
      <c r="E20" s="30">
        <f>'[1]Дневной стационар'!$FT$30</f>
        <v>625.09051957247993</v>
      </c>
      <c r="F20" s="31">
        <f t="shared" si="5"/>
        <v>17</v>
      </c>
      <c r="G20" s="29">
        <f>'[1]Дневной стационар'!$L$30</f>
        <v>4</v>
      </c>
      <c r="H20" s="29">
        <f>'[1]Дневной стационар'!$R$30</f>
        <v>5</v>
      </c>
      <c r="I20" s="29">
        <f>'[1]Дневной стационар'!$Y$30</f>
        <v>4</v>
      </c>
      <c r="J20" s="29">
        <f>'[1]Дневной стационар'!$AF$30</f>
        <v>4</v>
      </c>
      <c r="K20" s="32">
        <f t="shared" si="6"/>
        <v>625.09051957247993</v>
      </c>
      <c r="L20" s="30">
        <f>'[1]Дневной стационар'!$CR$30</f>
        <v>144.25165836287999</v>
      </c>
      <c r="M20" s="30">
        <f>'[1]Дневной стационар'!$DL$30</f>
        <v>180.31457295359999</v>
      </c>
      <c r="N20" s="30">
        <f>'[1]Дневной стационар'!$EF$30</f>
        <v>144.25165836287999</v>
      </c>
      <c r="O20" s="30">
        <f>'[1]Дневной стационар'!$FO$30</f>
        <v>156.27262989311998</v>
      </c>
      <c r="P20" s="21">
        <f t="shared" si="2"/>
        <v>0</v>
      </c>
      <c r="Q20" s="22">
        <f t="shared" si="3"/>
        <v>0</v>
      </c>
    </row>
    <row r="21" spans="1:17" ht="17.45" customHeight="1" x14ac:dyDescent="0.25">
      <c r="A21" s="23"/>
      <c r="B21" s="34" t="s">
        <v>29</v>
      </c>
      <c r="C21" s="28" t="s">
        <v>18</v>
      </c>
      <c r="D21" s="29">
        <f>'[1]Дневной стационар'!$AG$32</f>
        <v>12</v>
      </c>
      <c r="E21" s="30">
        <f>'[1]Дневной стационар'!$FT$32</f>
        <v>329.01234407423999</v>
      </c>
      <c r="F21" s="31">
        <f t="shared" si="5"/>
        <v>12</v>
      </c>
      <c r="G21" s="29">
        <f>'[1]Дневной стационар'!$L$32</f>
        <v>3</v>
      </c>
      <c r="H21" s="29">
        <f>'[1]Дневной стационар'!$R$32</f>
        <v>3</v>
      </c>
      <c r="I21" s="29">
        <f>'[1]Дневной стационар'!$Y$32</f>
        <v>3</v>
      </c>
      <c r="J21" s="29">
        <f>'[1]Дневной стационар'!$AF$32</f>
        <v>3</v>
      </c>
      <c r="K21" s="32">
        <f t="shared" si="6"/>
        <v>329.01234407424005</v>
      </c>
      <c r="L21" s="30">
        <f>'[1]Дневной стационар'!$CR$32</f>
        <v>80.030029639680009</v>
      </c>
      <c r="M21" s="30">
        <f>'[1]Дневной стационар'!$DL$32</f>
        <v>80.030029639680009</v>
      </c>
      <c r="N21" s="30">
        <f>'[1]Дневной стационар'!$EF$32</f>
        <v>80.030029639680009</v>
      </c>
      <c r="O21" s="30">
        <f>'[1]Дневной стационар'!$FO$32</f>
        <v>88.922255155200006</v>
      </c>
      <c r="P21" s="21">
        <f t="shared" si="2"/>
        <v>0</v>
      </c>
      <c r="Q21" s="22">
        <f t="shared" si="3"/>
        <v>0</v>
      </c>
    </row>
    <row r="22" spans="1:17" ht="17.45" customHeight="1" x14ac:dyDescent="0.25">
      <c r="A22" s="23"/>
      <c r="B22" s="36" t="s">
        <v>30</v>
      </c>
      <c r="C22" s="25" t="s">
        <v>18</v>
      </c>
      <c r="D22" s="31">
        <f>SUBTOTAL(9,D23:D29)</f>
        <v>52</v>
      </c>
      <c r="E22" s="31">
        <f t="shared" ref="E22:O22" si="7">SUBTOTAL(9,E23:E29)</f>
        <v>1246.22893891584</v>
      </c>
      <c r="F22" s="31">
        <f t="shared" si="7"/>
        <v>52</v>
      </c>
      <c r="G22" s="31">
        <f t="shared" si="7"/>
        <v>12</v>
      </c>
      <c r="H22" s="31">
        <f t="shared" si="7"/>
        <v>13</v>
      </c>
      <c r="I22" s="31">
        <f t="shared" si="7"/>
        <v>14</v>
      </c>
      <c r="J22" s="31">
        <f t="shared" si="7"/>
        <v>13</v>
      </c>
      <c r="K22" s="31">
        <f t="shared" si="7"/>
        <v>1246.22893891584</v>
      </c>
      <c r="L22" s="31">
        <f t="shared" si="7"/>
        <v>296.65452344831999</v>
      </c>
      <c r="M22" s="31">
        <f t="shared" si="7"/>
        <v>298.87757982720001</v>
      </c>
      <c r="N22" s="31">
        <f t="shared" si="7"/>
        <v>326.91279082751998</v>
      </c>
      <c r="O22" s="31">
        <f t="shared" si="7"/>
        <v>323.7840448128</v>
      </c>
      <c r="P22" s="21">
        <f t="shared" si="2"/>
        <v>0</v>
      </c>
      <c r="Q22" s="22">
        <f t="shared" si="3"/>
        <v>0</v>
      </c>
    </row>
    <row r="23" spans="1:17" ht="17.45" customHeight="1" x14ac:dyDescent="0.25">
      <c r="A23" s="23"/>
      <c r="B23" s="34" t="s">
        <v>22</v>
      </c>
      <c r="C23" s="28" t="s">
        <v>18</v>
      </c>
      <c r="D23" s="29">
        <f>'[1]Дневной стационар'!$AG$35</f>
        <v>12</v>
      </c>
      <c r="E23" s="30">
        <f>'[1]Дневной стационар'!$FT$35</f>
        <v>271.13054280192</v>
      </c>
      <c r="F23" s="31">
        <f t="shared" si="5"/>
        <v>12</v>
      </c>
      <c r="G23" s="29">
        <f>'[1]Дневной стационар'!$L$35</f>
        <v>3</v>
      </c>
      <c r="H23" s="29">
        <f>'[1]Дневной стационар'!$R$35</f>
        <v>3</v>
      </c>
      <c r="I23" s="29">
        <f>'[1]Дневной стационар'!$Y$35</f>
        <v>3</v>
      </c>
      <c r="J23" s="29">
        <f>'[1]Дневной стационар'!$AF$35</f>
        <v>3</v>
      </c>
      <c r="K23" s="32">
        <f t="shared" si="6"/>
        <v>271.13054280192</v>
      </c>
      <c r="L23" s="30">
        <f>'[1]Дневной стационар'!$CR$35</f>
        <v>65.950672573440002</v>
      </c>
      <c r="M23" s="30">
        <f>'[1]Дневной стационар'!$DL$35</f>
        <v>65.950672573440002</v>
      </c>
      <c r="N23" s="30">
        <f>'[1]Дневной стационар'!$EF$35</f>
        <v>65.950672573440002</v>
      </c>
      <c r="O23" s="30">
        <f>'[1]Дневной стационар'!$FO$35</f>
        <v>73.278525081600009</v>
      </c>
      <c r="P23" s="21">
        <f t="shared" si="2"/>
        <v>0</v>
      </c>
      <c r="Q23" s="22">
        <f t="shared" si="3"/>
        <v>0</v>
      </c>
    </row>
    <row r="24" spans="1:17" ht="17.45" customHeight="1" x14ac:dyDescent="0.25">
      <c r="A24" s="23"/>
      <c r="B24" s="35" t="s">
        <v>25</v>
      </c>
      <c r="C24" s="28" t="s">
        <v>18</v>
      </c>
      <c r="D24" s="29">
        <f>'[1]Дневной стационар'!$AG$37</f>
        <v>3</v>
      </c>
      <c r="E24" s="30">
        <f>'[1]Дневной стационар'!$FT$37</f>
        <v>69.655766538239988</v>
      </c>
      <c r="F24" s="31">
        <f t="shared" si="5"/>
        <v>3</v>
      </c>
      <c r="G24" s="29">
        <f>'[1]Дневной стационар'!$L$37</f>
        <v>1</v>
      </c>
      <c r="H24" s="29">
        <f>'[1]Дневной стационар'!$R$37</f>
        <v>0</v>
      </c>
      <c r="I24" s="29">
        <f>'[1]Дневной стационар'!$Y$37</f>
        <v>1</v>
      </c>
      <c r="J24" s="29">
        <f>'[1]Дневной стационар'!$AF$37</f>
        <v>1</v>
      </c>
      <c r="K24" s="32">
        <f t="shared" si="6"/>
        <v>69.655766538239988</v>
      </c>
      <c r="L24" s="30">
        <f>'[1]Дневной стационар'!$CR$37</f>
        <v>23.218588846079996</v>
      </c>
      <c r="M24" s="30">
        <f>'[1]Дневной стационар'!$DL$37</f>
        <v>0</v>
      </c>
      <c r="N24" s="30">
        <f>'[1]Дневной стационар'!$EF$37</f>
        <v>23.218588846079996</v>
      </c>
      <c r="O24" s="30">
        <f>'[1]Дневной стационар'!$FO$37</f>
        <v>23.218588846079996</v>
      </c>
      <c r="P24" s="21">
        <f t="shared" si="2"/>
        <v>0</v>
      </c>
      <c r="Q24" s="22">
        <f t="shared" si="3"/>
        <v>0</v>
      </c>
    </row>
    <row r="25" spans="1:17" ht="17.45" customHeight="1" x14ac:dyDescent="0.25">
      <c r="A25" s="23"/>
      <c r="B25" s="34" t="s">
        <v>26</v>
      </c>
      <c r="C25" s="28" t="s">
        <v>18</v>
      </c>
      <c r="D25" s="29">
        <f>'[1]Дневной стационар'!$AG$39</f>
        <v>5</v>
      </c>
      <c r="E25" s="30">
        <f>'[1]Дневной стационар'!$FT$39</f>
        <v>98.802505727999986</v>
      </c>
      <c r="F25" s="31">
        <f t="shared" si="5"/>
        <v>5</v>
      </c>
      <c r="G25" s="29">
        <f>'[1]Дневной стационар'!$L$39</f>
        <v>2</v>
      </c>
      <c r="H25" s="29">
        <f>'[1]Дневной стационар'!$R$39</f>
        <v>1</v>
      </c>
      <c r="I25" s="29">
        <f>'[1]Дневной стационар'!$Y$39</f>
        <v>1</v>
      </c>
      <c r="J25" s="29">
        <f>'[1]Дневной стационар'!$AF$39</f>
        <v>1</v>
      </c>
      <c r="K25" s="32">
        <f t="shared" si="6"/>
        <v>98.802505727999971</v>
      </c>
      <c r="L25" s="30">
        <f>'[1]Дневной стационар'!$CR$39</f>
        <v>39.521002291199991</v>
      </c>
      <c r="M25" s="30">
        <f>'[1]Дневной стационар'!$DL$39</f>
        <v>19.760501145599996</v>
      </c>
      <c r="N25" s="30">
        <f>'[1]Дневной стационар'!$EF$39</f>
        <v>19.760501145599996</v>
      </c>
      <c r="O25" s="30">
        <f>'[1]Дневной стационар'!$FO$39</f>
        <v>19.760501145599996</v>
      </c>
      <c r="P25" s="21">
        <f t="shared" si="2"/>
        <v>0</v>
      </c>
      <c r="Q25" s="22">
        <f t="shared" si="3"/>
        <v>0</v>
      </c>
    </row>
    <row r="26" spans="1:17" ht="17.45" customHeight="1" x14ac:dyDescent="0.25">
      <c r="A26" s="23"/>
      <c r="B26" s="34" t="s">
        <v>28</v>
      </c>
      <c r="C26" s="28" t="s">
        <v>18</v>
      </c>
      <c r="D26" s="29">
        <f>'[1]Дневной стационар'!$AG$41</f>
        <v>6</v>
      </c>
      <c r="E26" s="30">
        <f>'[1]Дневной стационар'!$FT$41</f>
        <v>216.37748754431999</v>
      </c>
      <c r="F26" s="31">
        <f t="shared" si="5"/>
        <v>6</v>
      </c>
      <c r="G26" s="29">
        <f>'[1]Дневной стационар'!$L$41</f>
        <v>2</v>
      </c>
      <c r="H26" s="29">
        <f>'[1]Дневной стационар'!$R$41</f>
        <v>1</v>
      </c>
      <c r="I26" s="29">
        <f>'[1]Дневной стационар'!$Y$41</f>
        <v>2</v>
      </c>
      <c r="J26" s="29">
        <f>'[1]Дневной стационар'!$AF$41</f>
        <v>1</v>
      </c>
      <c r="K26" s="32">
        <f t="shared" si="6"/>
        <v>216.37748754431999</v>
      </c>
      <c r="L26" s="30">
        <f>'[1]Дневной стационар'!$CR$41</f>
        <v>72.125829181439997</v>
      </c>
      <c r="M26" s="30">
        <f>'[1]Дневной стационар'!$DL$41</f>
        <v>36.062914590719998</v>
      </c>
      <c r="N26" s="30">
        <f>'[1]Дневной стационар'!$EF$41</f>
        <v>72.125829181439997</v>
      </c>
      <c r="O26" s="30">
        <f>'[1]Дневной стационар'!$FO$41</f>
        <v>36.062914590719998</v>
      </c>
      <c r="P26" s="21">
        <f t="shared" si="2"/>
        <v>0</v>
      </c>
      <c r="Q26" s="22">
        <f t="shared" si="3"/>
        <v>0</v>
      </c>
    </row>
    <row r="27" spans="1:17" ht="17.45" customHeight="1" x14ac:dyDescent="0.25">
      <c r="A27" s="23"/>
      <c r="B27" s="34" t="s">
        <v>31</v>
      </c>
      <c r="C27" s="28" t="s">
        <v>18</v>
      </c>
      <c r="D27" s="29">
        <f>'[1]Дневной стационар'!$AG$43</f>
        <v>10</v>
      </c>
      <c r="E27" s="30">
        <f>'[1]Дневной стационар'!$FT$43</f>
        <v>214.40143742976005</v>
      </c>
      <c r="F27" s="31">
        <f t="shared" si="5"/>
        <v>10</v>
      </c>
      <c r="G27" s="29">
        <f>'[1]Дневной стационар'!$L$43</f>
        <v>2</v>
      </c>
      <c r="H27" s="29">
        <f>'[1]Дневной стационар'!$R$43</f>
        <v>3</v>
      </c>
      <c r="I27" s="29">
        <f>'[1]Дневной стационар'!$Y$43</f>
        <v>2</v>
      </c>
      <c r="J27" s="29">
        <f>'[1]Дневной стационар'!$AF$43</f>
        <v>3</v>
      </c>
      <c r="K27" s="32">
        <f t="shared" si="6"/>
        <v>214.40143742976005</v>
      </c>
      <c r="L27" s="30">
        <f>'[1]Дневной стационар'!$CR$43</f>
        <v>41.497052405760009</v>
      </c>
      <c r="M27" s="30">
        <f>'[1]Дневной стационар'!$DL$43</f>
        <v>62.245578608640017</v>
      </c>
      <c r="N27" s="30">
        <f>'[1]Дневной стационар'!$EF$43</f>
        <v>41.497052405760009</v>
      </c>
      <c r="O27" s="30">
        <f>'[1]Дневной стационар'!$FO$43</f>
        <v>69.161754009600017</v>
      </c>
      <c r="P27" s="21">
        <f t="shared" si="2"/>
        <v>0</v>
      </c>
      <c r="Q27" s="22">
        <f t="shared" si="3"/>
        <v>0</v>
      </c>
    </row>
    <row r="28" spans="1:17" ht="17.45" customHeight="1" x14ac:dyDescent="0.25">
      <c r="A28" s="23"/>
      <c r="B28" s="34" t="s">
        <v>32</v>
      </c>
      <c r="C28" s="28" t="s">
        <v>18</v>
      </c>
      <c r="D28" s="29">
        <f>'[1]Дневной стационар'!$AG$45</f>
        <v>7</v>
      </c>
      <c r="E28" s="30">
        <f>'[1]Дневной стационар'!$FT$45</f>
        <v>122.2681008384</v>
      </c>
      <c r="F28" s="31">
        <f t="shared" si="5"/>
        <v>7</v>
      </c>
      <c r="G28" s="29">
        <f>'[1]Дневной стационар'!$L$45</f>
        <v>0</v>
      </c>
      <c r="H28" s="29">
        <f>'[1]Дневной стационар'!$R$45</f>
        <v>2</v>
      </c>
      <c r="I28" s="29">
        <f>'[1]Дневной стационар'!$Y$45</f>
        <v>3</v>
      </c>
      <c r="J28" s="29">
        <f>'[1]Дневной стационар'!$AF$45</f>
        <v>2</v>
      </c>
      <c r="K28" s="32">
        <f t="shared" si="6"/>
        <v>122.26810083839999</v>
      </c>
      <c r="L28" s="30">
        <f>'[1]Дневной стационар'!$CR$45</f>
        <v>0</v>
      </c>
      <c r="M28" s="30">
        <f>'[1]Дневной стационар'!$DL$45</f>
        <v>33.345845683199997</v>
      </c>
      <c r="N28" s="30">
        <f>'[1]Дневной стационар'!$EF$45</f>
        <v>50.018768524799995</v>
      </c>
      <c r="O28" s="30">
        <f>'[1]Дневной стационар'!$FO$45</f>
        <v>38.903486630399996</v>
      </c>
      <c r="P28" s="21">
        <f t="shared" si="2"/>
        <v>0</v>
      </c>
      <c r="Q28" s="22">
        <f t="shared" si="3"/>
        <v>0</v>
      </c>
    </row>
    <row r="29" spans="1:17" ht="17.45" customHeight="1" x14ac:dyDescent="0.25">
      <c r="A29" s="23"/>
      <c r="B29" s="34" t="s">
        <v>33</v>
      </c>
      <c r="C29" s="28" t="s">
        <v>18</v>
      </c>
      <c r="D29" s="29">
        <f>'[1]Дневной стационар'!$AG$47</f>
        <v>9</v>
      </c>
      <c r="E29" s="30">
        <f>'[1]Дневной стационар'!$FT$47</f>
        <v>253.59309803519997</v>
      </c>
      <c r="F29" s="31">
        <f t="shared" si="5"/>
        <v>9</v>
      </c>
      <c r="G29" s="29">
        <f>'[1]Дневной стационар'!$L$47</f>
        <v>2</v>
      </c>
      <c r="H29" s="29">
        <f>'[1]Дневной стационар'!$R$47</f>
        <v>3</v>
      </c>
      <c r="I29" s="29">
        <f>'[1]Дневной стационар'!$Y$47</f>
        <v>2</v>
      </c>
      <c r="J29" s="29">
        <f>'[1]Дневной стационар'!$AF$47</f>
        <v>2</v>
      </c>
      <c r="K29" s="32">
        <f t="shared" si="6"/>
        <v>253.59309803520003</v>
      </c>
      <c r="L29" s="30">
        <f>'[1]Дневной стационар'!$CR$47</f>
        <v>54.341378150400004</v>
      </c>
      <c r="M29" s="30">
        <f>'[1]Дневной стационар'!$DL$47</f>
        <v>81.512067225600006</v>
      </c>
      <c r="N29" s="30">
        <f>'[1]Дневной стационар'!$EF$47</f>
        <v>54.341378150400004</v>
      </c>
      <c r="O29" s="30">
        <f>'[1]Дневной стационар'!$FO$47</f>
        <v>63.398274508799993</v>
      </c>
      <c r="P29" s="21">
        <f t="shared" si="2"/>
        <v>0</v>
      </c>
      <c r="Q29" s="22">
        <f t="shared" si="3"/>
        <v>0</v>
      </c>
    </row>
    <row r="30" spans="1:17" ht="30" customHeight="1" x14ac:dyDescent="0.25">
      <c r="A30" s="23"/>
      <c r="B30" s="33" t="s">
        <v>34</v>
      </c>
      <c r="C30" s="25" t="s">
        <v>18</v>
      </c>
      <c r="D30" s="31">
        <f>SUBTOTAL(9,D31:D38)</f>
        <v>129</v>
      </c>
      <c r="E30" s="31">
        <f t="shared" ref="E30:O30" si="8">SUBTOTAL(9,E31:E38)</f>
        <v>2773.6004078807041</v>
      </c>
      <c r="F30" s="31">
        <f t="shared" si="8"/>
        <v>129</v>
      </c>
      <c r="G30" s="31">
        <f t="shared" si="8"/>
        <v>32</v>
      </c>
      <c r="H30" s="31">
        <f t="shared" si="8"/>
        <v>32</v>
      </c>
      <c r="I30" s="31">
        <f t="shared" si="8"/>
        <v>30</v>
      </c>
      <c r="J30" s="31">
        <f t="shared" si="8"/>
        <v>35</v>
      </c>
      <c r="K30" s="31">
        <f t="shared" si="8"/>
        <v>2773.6004078807041</v>
      </c>
      <c r="L30" s="31">
        <f>SUBTOTAL(9,L31:L38)</f>
        <v>674.67291036364782</v>
      </c>
      <c r="M30" s="31">
        <f t="shared" si="8"/>
        <v>674.67291036364782</v>
      </c>
      <c r="N30" s="31">
        <f t="shared" si="8"/>
        <v>613.16835054796798</v>
      </c>
      <c r="O30" s="31">
        <f t="shared" si="8"/>
        <v>811.08623660543992</v>
      </c>
      <c r="P30" s="21">
        <f t="shared" si="2"/>
        <v>0</v>
      </c>
      <c r="Q30" s="22">
        <f t="shared" si="3"/>
        <v>0</v>
      </c>
    </row>
    <row r="31" spans="1:17" ht="17.45" customHeight="1" x14ac:dyDescent="0.25">
      <c r="A31" s="23"/>
      <c r="B31" s="34" t="s">
        <v>21</v>
      </c>
      <c r="C31" s="28" t="s">
        <v>18</v>
      </c>
      <c r="D31" s="29">
        <f>'[1]Дневной стационар'!$AG$50</f>
        <v>2</v>
      </c>
      <c r="E31" s="30">
        <f>'[1]Дневной стационар'!$FT$50</f>
        <v>56.48209910784</v>
      </c>
      <c r="F31" s="31">
        <f t="shared" si="5"/>
        <v>2</v>
      </c>
      <c r="G31" s="29">
        <f>'[1]Дневной стационар'!$L$50</f>
        <v>0</v>
      </c>
      <c r="H31" s="29">
        <f>'[1]Дневной стационар'!$R$50</f>
        <v>0</v>
      </c>
      <c r="I31" s="29">
        <f>'[1]Дневной стационар'!$Y$50</f>
        <v>0</v>
      </c>
      <c r="J31" s="29">
        <f>'[1]Дневной стационар'!$AF$50</f>
        <v>2</v>
      </c>
      <c r="K31" s="32">
        <f t="shared" si="6"/>
        <v>56.48209910784</v>
      </c>
      <c r="L31" s="30">
        <f>'[1]Дневной стационар'!$CR$50</f>
        <v>0</v>
      </c>
      <c r="M31" s="30">
        <f>'[1]Дневной стационар'!$DL$50</f>
        <v>0</v>
      </c>
      <c r="N31" s="30">
        <f>'[1]Дневной стационар'!$EF$50</f>
        <v>0</v>
      </c>
      <c r="O31" s="30">
        <f>'[1]Дневной стационар'!$FO$50</f>
        <v>56.48209910784</v>
      </c>
      <c r="P31" s="21">
        <f t="shared" si="2"/>
        <v>0</v>
      </c>
      <c r="Q31" s="22">
        <f t="shared" si="3"/>
        <v>0</v>
      </c>
    </row>
    <row r="32" spans="1:17" ht="17.45" customHeight="1" x14ac:dyDescent="0.25">
      <c r="A32" s="23"/>
      <c r="B32" s="34" t="s">
        <v>35</v>
      </c>
      <c r="C32" s="28" t="s">
        <v>18</v>
      </c>
      <c r="D32" s="29">
        <f>'[1]Дневной стационар'!$AG$52</f>
        <v>4</v>
      </c>
      <c r="E32" s="30">
        <f>'[1]Дневной стационар'!$FT$52</f>
        <v>89.910280212479989</v>
      </c>
      <c r="F32" s="31">
        <f t="shared" si="5"/>
        <v>4</v>
      </c>
      <c r="G32" s="29">
        <f>'[1]Дневной стационар'!$L$52</f>
        <v>1</v>
      </c>
      <c r="H32" s="29">
        <f>'[1]Дневной стационар'!$R$52</f>
        <v>1</v>
      </c>
      <c r="I32" s="29">
        <f>'[1]Дневной стационар'!$Y$52</f>
        <v>1</v>
      </c>
      <c r="J32" s="29">
        <f>'[1]Дневной стационар'!$AF$52</f>
        <v>1</v>
      </c>
      <c r="K32" s="32">
        <f t="shared" si="6"/>
        <v>89.910280212479989</v>
      </c>
      <c r="L32" s="30">
        <f>'[1]Дневной стационар'!$CR$52</f>
        <v>22.477570053119997</v>
      </c>
      <c r="M32" s="30">
        <f>'[1]Дневной стационар'!$DL$52</f>
        <v>22.477570053119997</v>
      </c>
      <c r="N32" s="30">
        <f>'[1]Дневной стационар'!$EF$52</f>
        <v>22.477570053119997</v>
      </c>
      <c r="O32" s="30">
        <f>'[1]Дневной стационар'!$FO$52</f>
        <v>22.477570053119997</v>
      </c>
      <c r="P32" s="21">
        <f t="shared" si="2"/>
        <v>0</v>
      </c>
      <c r="Q32" s="22">
        <f t="shared" si="3"/>
        <v>0</v>
      </c>
    </row>
    <row r="33" spans="1:17" ht="17.45" customHeight="1" x14ac:dyDescent="0.25">
      <c r="A33" s="23"/>
      <c r="B33" s="34" t="s">
        <v>36</v>
      </c>
      <c r="C33" s="28" t="s">
        <v>18</v>
      </c>
      <c r="D33" s="29">
        <f>'[1]Дневной стационар'!$AG$54</f>
        <v>48</v>
      </c>
      <c r="E33" s="30">
        <f>'[1]Дневной стационар'!$FT$54</f>
        <v>633.65340340223997</v>
      </c>
      <c r="F33" s="31">
        <f t="shared" si="5"/>
        <v>48</v>
      </c>
      <c r="G33" s="29">
        <f>'[1]Дневной стационар'!$L$54</f>
        <v>12</v>
      </c>
      <c r="H33" s="29">
        <f>'[1]Дневной стационар'!$R$54</f>
        <v>12</v>
      </c>
      <c r="I33" s="29">
        <f>'[1]Дневной стационар'!$Y$54</f>
        <v>12</v>
      </c>
      <c r="J33" s="29">
        <f>'[1]Дневной стационар'!$AF$54</f>
        <v>12</v>
      </c>
      <c r="K33" s="32">
        <f t="shared" si="6"/>
        <v>633.65340340223997</v>
      </c>
      <c r="L33" s="30">
        <f>'[1]Дневной стационар'!$CR$54</f>
        <v>154.13190893568</v>
      </c>
      <c r="M33" s="30">
        <f>'[1]Дневной стационар'!$DL$54</f>
        <v>154.13190893568</v>
      </c>
      <c r="N33" s="30">
        <f>'[1]Дневной стационар'!$EF$54</f>
        <v>154.13190893568</v>
      </c>
      <c r="O33" s="30">
        <f>'[1]Дневной стационар'!$FO$54</f>
        <v>171.2576765952</v>
      </c>
      <c r="P33" s="21">
        <f t="shared" si="2"/>
        <v>0</v>
      </c>
      <c r="Q33" s="22">
        <f t="shared" si="3"/>
        <v>0</v>
      </c>
    </row>
    <row r="34" spans="1:17" ht="17.45" customHeight="1" x14ac:dyDescent="0.25">
      <c r="A34" s="23"/>
      <c r="B34" s="34" t="s">
        <v>24</v>
      </c>
      <c r="C34" s="28" t="s">
        <v>18</v>
      </c>
      <c r="D34" s="29">
        <f>'[1]Дневной стационар'!$AG$56</f>
        <v>12</v>
      </c>
      <c r="E34" s="30">
        <f>'[1]Дневной стационар'!$FT$56</f>
        <v>298.54823814143998</v>
      </c>
      <c r="F34" s="31">
        <f t="shared" si="5"/>
        <v>12</v>
      </c>
      <c r="G34" s="29">
        <f>'[1]Дневной стационар'!$L$56</f>
        <v>3</v>
      </c>
      <c r="H34" s="29">
        <f>'[1]Дневной стационар'!$R$56</f>
        <v>3</v>
      </c>
      <c r="I34" s="29">
        <f>'[1]Дневной стационар'!$Y$56</f>
        <v>3</v>
      </c>
      <c r="J34" s="29">
        <f>'[1]Дневной стационар'!$AF$56</f>
        <v>3</v>
      </c>
      <c r="K34" s="32">
        <f t="shared" si="6"/>
        <v>298.54823814143998</v>
      </c>
      <c r="L34" s="30">
        <f>'[1]Дневной стационар'!$CR$56</f>
        <v>72.619841710079996</v>
      </c>
      <c r="M34" s="30">
        <f>'[1]Дневной стационар'!$DL$56</f>
        <v>72.619841710079996</v>
      </c>
      <c r="N34" s="30">
        <f>'[1]Дневной стационар'!$EF$56</f>
        <v>72.619841710079996</v>
      </c>
      <c r="O34" s="30">
        <f>'[1]Дневной стационар'!$FO$56</f>
        <v>80.688713011199994</v>
      </c>
      <c r="P34" s="21">
        <f t="shared" si="2"/>
        <v>0</v>
      </c>
      <c r="Q34" s="22">
        <f t="shared" si="3"/>
        <v>0</v>
      </c>
    </row>
    <row r="35" spans="1:17" ht="17.45" customHeight="1" x14ac:dyDescent="0.25">
      <c r="A35" s="23"/>
      <c r="B35" s="34" t="s">
        <v>26</v>
      </c>
      <c r="C35" s="28" t="s">
        <v>18</v>
      </c>
      <c r="D35" s="29">
        <f>'[1]Дневной стационар'!$AG$58</f>
        <v>19</v>
      </c>
      <c r="E35" s="30">
        <f>'[1]Дневной стационар'!$FT$58</f>
        <v>764.07271096319982</v>
      </c>
      <c r="F35" s="31">
        <f t="shared" si="5"/>
        <v>19</v>
      </c>
      <c r="G35" s="29">
        <f>'[1]Дневной стационар'!$L$58</f>
        <v>5</v>
      </c>
      <c r="H35" s="29">
        <f>'[1]Дневной стационар'!$R$58</f>
        <v>5</v>
      </c>
      <c r="I35" s="29">
        <f>'[1]Дневной стационар'!$Y$58</f>
        <v>4</v>
      </c>
      <c r="J35" s="29">
        <f>'[1]Дневной стационар'!$AF$58</f>
        <v>5</v>
      </c>
      <c r="K35" s="32">
        <f t="shared" si="6"/>
        <v>764.07271096319994</v>
      </c>
      <c r="L35" s="30">
        <f>'[1]Дневной стационар'!$CR$58</f>
        <v>197.60501145599997</v>
      </c>
      <c r="M35" s="30">
        <f>'[1]Дневной стационар'!$DL$58</f>
        <v>197.60501145599997</v>
      </c>
      <c r="N35" s="30">
        <f>'[1]Дневной стационар'!$EF$58</f>
        <v>158.08400916479997</v>
      </c>
      <c r="O35" s="30">
        <f>'[1]Дневной стационар'!$FO$58</f>
        <v>210.7786788864</v>
      </c>
      <c r="P35" s="21">
        <f t="shared" si="2"/>
        <v>0</v>
      </c>
      <c r="Q35" s="22">
        <f t="shared" si="3"/>
        <v>0</v>
      </c>
    </row>
    <row r="36" spans="1:17" ht="17.45" customHeight="1" x14ac:dyDescent="0.25">
      <c r="A36" s="23"/>
      <c r="B36" s="34" t="s">
        <v>37</v>
      </c>
      <c r="C36" s="28" t="s">
        <v>18</v>
      </c>
      <c r="D36" s="29">
        <f>'[1]Дневной стационар'!$AG$60</f>
        <v>9</v>
      </c>
      <c r="E36" s="30">
        <f>'[1]Дневной стационар'!$FT$60</f>
        <v>136.479194578944</v>
      </c>
      <c r="F36" s="31">
        <f t="shared" si="5"/>
        <v>9</v>
      </c>
      <c r="G36" s="29">
        <f>'[1]Дневной стационар'!$L$60</f>
        <v>2</v>
      </c>
      <c r="H36" s="29">
        <f>'[1]Дневной стационар'!$R$60</f>
        <v>2</v>
      </c>
      <c r="I36" s="29">
        <f>'[1]Дневной стационар'!$Y$60</f>
        <v>2</v>
      </c>
      <c r="J36" s="29">
        <f>'[1]Дневной стационар'!$AF$60</f>
        <v>3</v>
      </c>
      <c r="K36" s="32">
        <f t="shared" si="6"/>
        <v>136.479194578944</v>
      </c>
      <c r="L36" s="30">
        <f>'[1]Дневной стационар'!$CR$60</f>
        <v>29.245541695488001</v>
      </c>
      <c r="M36" s="30">
        <f>'[1]Дневной стационар'!$DL$60</f>
        <v>29.245541695488001</v>
      </c>
      <c r="N36" s="30">
        <f>'[1]Дневной стационар'!$EF$60</f>
        <v>29.245541695488001</v>
      </c>
      <c r="O36" s="30">
        <f>'[1]Дневной стационар'!$FO$60</f>
        <v>48.742569492480001</v>
      </c>
      <c r="P36" s="21">
        <f t="shared" si="2"/>
        <v>0</v>
      </c>
      <c r="Q36" s="22">
        <f t="shared" si="3"/>
        <v>0</v>
      </c>
    </row>
    <row r="37" spans="1:17" ht="17.45" customHeight="1" x14ac:dyDescent="0.25">
      <c r="A37" s="23"/>
      <c r="B37" s="34" t="s">
        <v>38</v>
      </c>
      <c r="C37" s="28" t="s">
        <v>18</v>
      </c>
      <c r="D37" s="29">
        <f>'[1]Дневной стационар'!$AG$62</f>
        <v>23</v>
      </c>
      <c r="E37" s="30">
        <f>'[1]Дневной стационар'!$FT$62</f>
        <v>520.27752807936008</v>
      </c>
      <c r="F37" s="31">
        <f t="shared" si="5"/>
        <v>23</v>
      </c>
      <c r="G37" s="29">
        <f>'[1]Дневной стационар'!$L$62</f>
        <v>6</v>
      </c>
      <c r="H37" s="29">
        <f>'[1]Дневной стационар'!$R$62</f>
        <v>6</v>
      </c>
      <c r="I37" s="29">
        <f>'[1]Дневной стационар'!$Y$62</f>
        <v>5</v>
      </c>
      <c r="J37" s="29">
        <f>'[1]Дневной стационар'!$AF$62</f>
        <v>6</v>
      </c>
      <c r="K37" s="32">
        <f t="shared" si="6"/>
        <v>520.27752807936008</v>
      </c>
      <c r="L37" s="30">
        <f>'[1]Дневной стационар'!$CR$62</f>
        <v>131.90134514688</v>
      </c>
      <c r="M37" s="30">
        <f>'[1]Дневной стационар'!$DL$62</f>
        <v>131.90134514688</v>
      </c>
      <c r="N37" s="30">
        <f>'[1]Дневной стационар'!$EF$62</f>
        <v>109.9177876224</v>
      </c>
      <c r="O37" s="30">
        <f>'[1]Дневной стационар'!$FO$62</f>
        <v>146.55705016320002</v>
      </c>
      <c r="P37" s="21">
        <f t="shared" si="2"/>
        <v>0</v>
      </c>
      <c r="Q37" s="22">
        <f t="shared" si="3"/>
        <v>0</v>
      </c>
    </row>
    <row r="38" spans="1:17" ht="17.45" customHeight="1" x14ac:dyDescent="0.25">
      <c r="A38" s="23"/>
      <c r="B38" s="34" t="s">
        <v>27</v>
      </c>
      <c r="C38" s="28" t="s">
        <v>18</v>
      </c>
      <c r="D38" s="29">
        <f>'[1]Дневной стационар'!$AG$64</f>
        <v>12</v>
      </c>
      <c r="E38" s="30">
        <f>'[1]Дневной стационар'!$FT$64</f>
        <v>274.17695339519997</v>
      </c>
      <c r="F38" s="31">
        <f t="shared" si="5"/>
        <v>12</v>
      </c>
      <c r="G38" s="29">
        <f>'[1]Дневной стационар'!$L$64</f>
        <v>3</v>
      </c>
      <c r="H38" s="29">
        <f>'[1]Дневной стационар'!$R$64</f>
        <v>3</v>
      </c>
      <c r="I38" s="29">
        <f>'[1]Дневной стационар'!$Y$64</f>
        <v>3</v>
      </c>
      <c r="J38" s="29">
        <f>'[1]Дневной стационар'!$AF$64</f>
        <v>3</v>
      </c>
      <c r="K38" s="32">
        <f t="shared" si="6"/>
        <v>274.17695339519997</v>
      </c>
      <c r="L38" s="30">
        <f>'[1]Дневной стационар'!$CR$64</f>
        <v>66.691691366399994</v>
      </c>
      <c r="M38" s="30">
        <f>'[1]Дневной стационар'!$DL$64</f>
        <v>66.691691366399994</v>
      </c>
      <c r="N38" s="30">
        <f>'[1]Дневной стационар'!$EF$64</f>
        <v>66.691691366399994</v>
      </c>
      <c r="O38" s="30">
        <f>'[1]Дневной стационар'!$FO$64</f>
        <v>74.101879296000007</v>
      </c>
      <c r="P38" s="21">
        <f t="shared" si="2"/>
        <v>0</v>
      </c>
      <c r="Q38" s="22">
        <f t="shared" si="3"/>
        <v>0</v>
      </c>
    </row>
    <row r="39" spans="1:17" ht="17.45" customHeight="1" x14ac:dyDescent="0.25">
      <c r="A39" s="37"/>
      <c r="B39" s="38" t="s">
        <v>39</v>
      </c>
      <c r="C39" s="39"/>
      <c r="D39" s="40">
        <f>D9</f>
        <v>354</v>
      </c>
      <c r="E39" s="40">
        <f t="shared" ref="E39:O39" si="9">E9</f>
        <v>8031.4218580322295</v>
      </c>
      <c r="F39" s="40">
        <f t="shared" si="9"/>
        <v>354</v>
      </c>
      <c r="G39" s="40">
        <f t="shared" si="9"/>
        <v>87</v>
      </c>
      <c r="H39" s="40">
        <f t="shared" si="9"/>
        <v>87</v>
      </c>
      <c r="I39" s="40">
        <f t="shared" si="9"/>
        <v>88</v>
      </c>
      <c r="J39" s="40">
        <f t="shared" si="9"/>
        <v>92</v>
      </c>
      <c r="K39" s="40">
        <f t="shared" si="9"/>
        <v>8031.4218580322304</v>
      </c>
      <c r="L39" s="40">
        <f t="shared" si="9"/>
        <v>1936.7563580319743</v>
      </c>
      <c r="M39" s="40">
        <f t="shared" si="9"/>
        <v>1932.3102452742146</v>
      </c>
      <c r="N39" s="40">
        <f t="shared" si="9"/>
        <v>1924.6184702032895</v>
      </c>
      <c r="O39" s="40">
        <f t="shared" si="9"/>
        <v>2237.7367845227518</v>
      </c>
      <c r="P39" s="21">
        <f t="shared" si="2"/>
        <v>0</v>
      </c>
      <c r="Q39" s="22">
        <f t="shared" si="3"/>
        <v>0</v>
      </c>
    </row>
    <row r="40" spans="1:17" ht="17.45" customHeight="1" x14ac:dyDescent="0.25">
      <c r="A40" s="17" t="s">
        <v>40</v>
      </c>
      <c r="B40" s="18" t="s">
        <v>17</v>
      </c>
      <c r="C40" s="18" t="s">
        <v>18</v>
      </c>
      <c r="D40" s="41">
        <f>SUBTOTAL(9,D41:D61)</f>
        <v>454</v>
      </c>
      <c r="E40" s="41">
        <f t="shared" ref="E40:O40" si="10">SUBTOTAL(9,E41:E61)</f>
        <v>7923.5579686653664</v>
      </c>
      <c r="F40" s="41">
        <f t="shared" si="10"/>
        <v>454</v>
      </c>
      <c r="G40" s="41">
        <f t="shared" si="10"/>
        <v>86</v>
      </c>
      <c r="H40" s="41">
        <f t="shared" si="10"/>
        <v>108</v>
      </c>
      <c r="I40" s="41">
        <f t="shared" si="10"/>
        <v>126</v>
      </c>
      <c r="J40" s="41">
        <f t="shared" si="10"/>
        <v>134</v>
      </c>
      <c r="K40" s="41">
        <f t="shared" si="10"/>
        <v>7923.5579686653673</v>
      </c>
      <c r="L40" s="41">
        <f t="shared" si="10"/>
        <v>1522.1939294907427</v>
      </c>
      <c r="M40" s="41">
        <f t="shared" si="10"/>
        <v>1770.0805653044902</v>
      </c>
      <c r="N40" s="41">
        <f t="shared" si="10"/>
        <v>2122.7736057776424</v>
      </c>
      <c r="O40" s="41">
        <f t="shared" si="10"/>
        <v>2508.5098680924921</v>
      </c>
      <c r="P40" s="21">
        <f t="shared" si="2"/>
        <v>0</v>
      </c>
      <c r="Q40" s="22">
        <f t="shared" si="3"/>
        <v>0</v>
      </c>
    </row>
    <row r="41" spans="1:17" ht="17.45" customHeight="1" x14ac:dyDescent="0.25">
      <c r="A41" s="23"/>
      <c r="B41" s="42" t="s">
        <v>19</v>
      </c>
      <c r="C41" s="25" t="s">
        <v>18</v>
      </c>
      <c r="D41" s="31">
        <f>SUBTOTAL(9,D42)</f>
        <v>278</v>
      </c>
      <c r="E41" s="31">
        <f t="shared" ref="E41:O41" si="11">SUBTOTAL(9,E42)</f>
        <v>4152.0755126884169</v>
      </c>
      <c r="F41" s="31">
        <f t="shared" si="11"/>
        <v>278</v>
      </c>
      <c r="G41" s="31">
        <f t="shared" si="11"/>
        <v>46</v>
      </c>
      <c r="H41" s="31">
        <f t="shared" si="11"/>
        <v>72</v>
      </c>
      <c r="I41" s="31">
        <f t="shared" si="11"/>
        <v>86</v>
      </c>
      <c r="J41" s="31">
        <f t="shared" si="11"/>
        <v>74</v>
      </c>
      <c r="K41" s="31">
        <f t="shared" si="11"/>
        <v>4152.0755126884178</v>
      </c>
      <c r="L41" s="31">
        <f t="shared" si="11"/>
        <v>693.54122488252449</v>
      </c>
      <c r="M41" s="31">
        <f t="shared" si="11"/>
        <v>1050.8357862214048</v>
      </c>
      <c r="N41" s="31">
        <f t="shared" si="11"/>
        <v>1284.7013172795812</v>
      </c>
      <c r="O41" s="31">
        <f t="shared" si="11"/>
        <v>1122.9971843049068</v>
      </c>
      <c r="P41" s="21">
        <f t="shared" si="2"/>
        <v>0</v>
      </c>
      <c r="Q41" s="22">
        <f t="shared" si="3"/>
        <v>0</v>
      </c>
    </row>
    <row r="42" spans="1:17" ht="17.45" customHeight="1" x14ac:dyDescent="0.25">
      <c r="A42" s="23"/>
      <c r="B42" s="27" t="s">
        <v>19</v>
      </c>
      <c r="C42" s="28" t="s">
        <v>18</v>
      </c>
      <c r="D42" s="29">
        <f>'[1]Дневной стационар'!$AG$69</f>
        <v>278</v>
      </c>
      <c r="E42" s="30">
        <f>'[1]Дневной стационар'!$FT$69</f>
        <v>4152.0755126884169</v>
      </c>
      <c r="F42" s="31">
        <f>G42+H42+I42+J42</f>
        <v>278</v>
      </c>
      <c r="G42" s="29">
        <f>'[1]Дневной стационар'!$L$69</f>
        <v>46</v>
      </c>
      <c r="H42" s="29">
        <f>'[1]Дневной стационар'!$R$69</f>
        <v>72</v>
      </c>
      <c r="I42" s="29">
        <f>'[1]Дневной стационар'!$Y$69</f>
        <v>86</v>
      </c>
      <c r="J42" s="29">
        <f>'[1]Дневной стационар'!$AF$69</f>
        <v>74</v>
      </c>
      <c r="K42" s="32">
        <f>L42+M42+N42+O42</f>
        <v>4152.0755126884178</v>
      </c>
      <c r="L42" s="30">
        <f>'[1]Дневной стационар'!$CR$69</f>
        <v>693.54122488252449</v>
      </c>
      <c r="M42" s="30">
        <f>'[1]Дневной стационар'!$DL$69</f>
        <v>1050.8357862214048</v>
      </c>
      <c r="N42" s="30">
        <f>'[1]Дневной стационар'!$EF$69</f>
        <v>1284.7013172795812</v>
      </c>
      <c r="O42" s="30">
        <f>'[1]Дневной стационар'!$FO$69</f>
        <v>1122.9971843049068</v>
      </c>
      <c r="P42" s="21">
        <f t="shared" si="2"/>
        <v>0</v>
      </c>
      <c r="Q42" s="22">
        <f t="shared" si="3"/>
        <v>0</v>
      </c>
    </row>
    <row r="43" spans="1:17" ht="17.45" customHeight="1" x14ac:dyDescent="0.25">
      <c r="A43" s="23"/>
      <c r="B43" s="42" t="s">
        <v>41</v>
      </c>
      <c r="C43" s="25" t="s">
        <v>18</v>
      </c>
      <c r="D43" s="31">
        <f>SUBTOTAL(9,D44:D52)</f>
        <v>0</v>
      </c>
      <c r="E43" s="31">
        <f t="shared" ref="E43:O43" si="12">SUBTOTAL(9,E44:E52)</f>
        <v>0</v>
      </c>
      <c r="F43" s="31">
        <f t="shared" si="12"/>
        <v>0</v>
      </c>
      <c r="G43" s="31">
        <f t="shared" si="12"/>
        <v>0</v>
      </c>
      <c r="H43" s="31">
        <f t="shared" si="12"/>
        <v>0</v>
      </c>
      <c r="I43" s="31">
        <f t="shared" si="12"/>
        <v>0</v>
      </c>
      <c r="J43" s="31">
        <f t="shared" si="12"/>
        <v>0</v>
      </c>
      <c r="K43" s="31">
        <f t="shared" si="12"/>
        <v>0</v>
      </c>
      <c r="L43" s="31">
        <f t="shared" si="12"/>
        <v>0</v>
      </c>
      <c r="M43" s="31">
        <f t="shared" si="12"/>
        <v>0</v>
      </c>
      <c r="N43" s="31">
        <f t="shared" si="12"/>
        <v>0</v>
      </c>
      <c r="O43" s="31">
        <f t="shared" si="12"/>
        <v>0</v>
      </c>
      <c r="P43" s="21">
        <f t="shared" si="2"/>
        <v>0</v>
      </c>
      <c r="Q43" s="22">
        <f t="shared" si="3"/>
        <v>0</v>
      </c>
    </row>
    <row r="44" spans="1:17" ht="17.45" customHeight="1" x14ac:dyDescent="0.25">
      <c r="A44" s="23"/>
      <c r="B44" s="43" t="s">
        <v>22</v>
      </c>
      <c r="C44" s="28" t="s">
        <v>18</v>
      </c>
      <c r="D44" s="29">
        <f>'[1]Дневной стационар'!$AG$76</f>
        <v>0</v>
      </c>
      <c r="E44" s="30">
        <f>'[1]Дневной стационар'!$FT$76</f>
        <v>0</v>
      </c>
      <c r="F44" s="31">
        <f t="shared" ref="F44:F61" si="13">G44+H44+I44+J44</f>
        <v>0</v>
      </c>
      <c r="G44" s="29">
        <f>'[1]Дневной стационар'!$L$76</f>
        <v>0</v>
      </c>
      <c r="H44" s="29">
        <f>'[1]Дневной стационар'!$R$76</f>
        <v>0</v>
      </c>
      <c r="I44" s="29">
        <f>'[1]Дневной стационар'!$Y$76</f>
        <v>0</v>
      </c>
      <c r="J44" s="29">
        <f>'[1]Дневной стационар'!$AF$76</f>
        <v>0</v>
      </c>
      <c r="K44" s="32">
        <f t="shared" ref="K44:K61" si="14">L44+M44+N44+O44</f>
        <v>0</v>
      </c>
      <c r="L44" s="30">
        <f>'[1]Дневной стационар'!$CR$76</f>
        <v>0</v>
      </c>
      <c r="M44" s="30">
        <f>'[1]Дневной стационар'!$DL$76</f>
        <v>0</v>
      </c>
      <c r="N44" s="30">
        <f>'[1]Дневной стационар'!$EF$76</f>
        <v>0</v>
      </c>
      <c r="O44" s="30">
        <f>'[1]Дневной стационар'!$FO$76</f>
        <v>0</v>
      </c>
      <c r="P44" s="21">
        <f t="shared" si="2"/>
        <v>0</v>
      </c>
      <c r="Q44" s="22">
        <f t="shared" si="3"/>
        <v>0</v>
      </c>
    </row>
    <row r="45" spans="1:17" ht="17.45" customHeight="1" x14ac:dyDescent="0.25">
      <c r="A45" s="23"/>
      <c r="B45" s="43" t="s">
        <v>35</v>
      </c>
      <c r="C45" s="28" t="s">
        <v>18</v>
      </c>
      <c r="D45" s="29">
        <f>'[1]Дневной стационар'!$AG$78</f>
        <v>0</v>
      </c>
      <c r="E45" s="30">
        <f>'[1]Дневной стационар'!$FT$78</f>
        <v>0</v>
      </c>
      <c r="F45" s="31">
        <f t="shared" si="13"/>
        <v>0</v>
      </c>
      <c r="G45" s="29">
        <f>'[1]Дневной стационар'!$L$78</f>
        <v>0</v>
      </c>
      <c r="H45" s="29">
        <f>'[1]Дневной стационар'!$R$78</f>
        <v>0</v>
      </c>
      <c r="I45" s="29">
        <f>'[1]Дневной стационар'!$Y$78</f>
        <v>0</v>
      </c>
      <c r="J45" s="29">
        <f>'[1]Дневной стационар'!$AF$78</f>
        <v>0</v>
      </c>
      <c r="K45" s="32">
        <f t="shared" si="14"/>
        <v>0</v>
      </c>
      <c r="L45" s="30">
        <f>'[1]Дневной стационар'!$CR$78</f>
        <v>0</v>
      </c>
      <c r="M45" s="30">
        <f>'[1]Дневной стационар'!$DL$78</f>
        <v>0</v>
      </c>
      <c r="N45" s="30">
        <f>'[1]Дневной стационар'!$EF$78</f>
        <v>0</v>
      </c>
      <c r="O45" s="30">
        <f>'[1]Дневной стационар'!$FO$78</f>
        <v>0</v>
      </c>
      <c r="P45" s="21">
        <f t="shared" si="2"/>
        <v>0</v>
      </c>
      <c r="Q45" s="22">
        <f t="shared" si="3"/>
        <v>0</v>
      </c>
    </row>
    <row r="46" spans="1:17" ht="17.45" customHeight="1" x14ac:dyDescent="0.25">
      <c r="A46" s="23"/>
      <c r="B46" s="43" t="s">
        <v>36</v>
      </c>
      <c r="C46" s="28" t="s">
        <v>18</v>
      </c>
      <c r="D46" s="29">
        <f>'[1]Дневной стационар'!$AG$80</f>
        <v>0</v>
      </c>
      <c r="E46" s="30">
        <f>'[1]Дневной стационар'!$FT$80</f>
        <v>0</v>
      </c>
      <c r="F46" s="31">
        <f t="shared" si="13"/>
        <v>0</v>
      </c>
      <c r="G46" s="29">
        <f>'[1]Дневной стационар'!$L$80</f>
        <v>0</v>
      </c>
      <c r="H46" s="29">
        <f>'[1]Дневной стационар'!$R$80</f>
        <v>0</v>
      </c>
      <c r="I46" s="29">
        <f>'[1]Дневной стационар'!$Y$80</f>
        <v>0</v>
      </c>
      <c r="J46" s="29">
        <f>'[1]Дневной стационар'!$AF$80</f>
        <v>0</v>
      </c>
      <c r="K46" s="32">
        <f t="shared" si="14"/>
        <v>0</v>
      </c>
      <c r="L46" s="30">
        <f>'[1]Дневной стационар'!$CR$80</f>
        <v>0</v>
      </c>
      <c r="M46" s="30">
        <f>'[1]Дневной стационар'!$DL$80</f>
        <v>0</v>
      </c>
      <c r="N46" s="30">
        <f>'[1]Дневной стационар'!$EF$80</f>
        <v>0</v>
      </c>
      <c r="O46" s="30">
        <f>'[1]Дневной стационар'!$FO$80</f>
        <v>0</v>
      </c>
      <c r="P46" s="21">
        <f t="shared" si="2"/>
        <v>0</v>
      </c>
      <c r="Q46" s="22">
        <f t="shared" si="3"/>
        <v>0</v>
      </c>
    </row>
    <row r="47" spans="1:17" ht="17.45" customHeight="1" x14ac:dyDescent="0.25">
      <c r="A47" s="23"/>
      <c r="B47" s="43" t="s">
        <v>23</v>
      </c>
      <c r="C47" s="28" t="s">
        <v>18</v>
      </c>
      <c r="D47" s="29">
        <f>'[1]Дневной стационар'!$AG$82</f>
        <v>0</v>
      </c>
      <c r="E47" s="30">
        <f>'[1]Дневной стационар'!$FT$82</f>
        <v>0</v>
      </c>
      <c r="F47" s="31">
        <f t="shared" si="13"/>
        <v>0</v>
      </c>
      <c r="G47" s="29">
        <f>'[1]Дневной стационар'!$L$82</f>
        <v>0</v>
      </c>
      <c r="H47" s="29">
        <f>'[1]Дневной стационар'!$R$82</f>
        <v>0</v>
      </c>
      <c r="I47" s="29">
        <f>'[1]Дневной стационар'!$Y$82</f>
        <v>0</v>
      </c>
      <c r="J47" s="29">
        <f>'[1]Дневной стационар'!$AF$82</f>
        <v>0</v>
      </c>
      <c r="K47" s="32">
        <f t="shared" si="14"/>
        <v>0</v>
      </c>
      <c r="L47" s="30">
        <f>'[1]Дневной стационар'!$CR$82</f>
        <v>0</v>
      </c>
      <c r="M47" s="30">
        <f>'[1]Дневной стационар'!$DL$82</f>
        <v>0</v>
      </c>
      <c r="N47" s="30">
        <f>'[1]Дневной стационар'!$EF$82</f>
        <v>0</v>
      </c>
      <c r="O47" s="30">
        <f>'[1]Дневной стационар'!$FO$82</f>
        <v>0</v>
      </c>
      <c r="P47" s="21">
        <f t="shared" si="2"/>
        <v>0</v>
      </c>
      <c r="Q47" s="22">
        <f t="shared" si="3"/>
        <v>0</v>
      </c>
    </row>
    <row r="48" spans="1:17" ht="17.45" customHeight="1" x14ac:dyDescent="0.25">
      <c r="A48" s="23"/>
      <c r="B48" s="43" t="s">
        <v>26</v>
      </c>
      <c r="C48" s="28" t="s">
        <v>18</v>
      </c>
      <c r="D48" s="29">
        <f>'[1]Дневной стационар'!$AG$84</f>
        <v>0</v>
      </c>
      <c r="E48" s="30">
        <f>'[1]Дневной стационар'!$FT$84</f>
        <v>0</v>
      </c>
      <c r="F48" s="31">
        <f t="shared" si="13"/>
        <v>0</v>
      </c>
      <c r="G48" s="29">
        <f>'[1]Дневной стационар'!$L$84</f>
        <v>0</v>
      </c>
      <c r="H48" s="29">
        <f>'[1]Дневной стационар'!$R$84</f>
        <v>0</v>
      </c>
      <c r="I48" s="29">
        <f>'[1]Дневной стационар'!$Y$84</f>
        <v>0</v>
      </c>
      <c r="J48" s="29">
        <f>'[1]Дневной стационар'!$AF$84</f>
        <v>0</v>
      </c>
      <c r="K48" s="32">
        <f t="shared" si="14"/>
        <v>0</v>
      </c>
      <c r="L48" s="30">
        <f>'[1]Дневной стационар'!$CR$84</f>
        <v>0</v>
      </c>
      <c r="M48" s="30">
        <f>'[1]Дневной стационар'!$DL$84</f>
        <v>0</v>
      </c>
      <c r="N48" s="30">
        <f>'[1]Дневной стационар'!$EF$84</f>
        <v>0</v>
      </c>
      <c r="O48" s="30">
        <f>'[1]Дневной стационар'!$FO$84</f>
        <v>0</v>
      </c>
      <c r="P48" s="21">
        <f t="shared" si="2"/>
        <v>0</v>
      </c>
      <c r="Q48" s="22">
        <f t="shared" si="3"/>
        <v>0</v>
      </c>
    </row>
    <row r="49" spans="1:17" ht="17.45" customHeight="1" x14ac:dyDescent="0.25">
      <c r="A49" s="23"/>
      <c r="B49" s="43" t="s">
        <v>37</v>
      </c>
      <c r="C49" s="28" t="s">
        <v>18</v>
      </c>
      <c r="D49" s="29">
        <f>'[1]Дневной стационар'!$AG$86</f>
        <v>0</v>
      </c>
      <c r="E49" s="30">
        <f>'[1]Дневной стационар'!$FT$86</f>
        <v>0</v>
      </c>
      <c r="F49" s="31">
        <f t="shared" si="13"/>
        <v>0</v>
      </c>
      <c r="G49" s="29">
        <f>'[1]Дневной стационар'!$L$86</f>
        <v>0</v>
      </c>
      <c r="H49" s="29">
        <f>'[1]Дневной стационар'!$R$86</f>
        <v>0</v>
      </c>
      <c r="I49" s="29">
        <f>'[1]Дневной стационар'!$Y$86</f>
        <v>0</v>
      </c>
      <c r="J49" s="29">
        <f>'[1]Дневной стационар'!$AF$86</f>
        <v>0</v>
      </c>
      <c r="K49" s="32">
        <f t="shared" si="14"/>
        <v>0</v>
      </c>
      <c r="L49" s="30">
        <f>'[1]Дневной стационар'!$CR$86</f>
        <v>0</v>
      </c>
      <c r="M49" s="30">
        <f>'[1]Дневной стационар'!$DL$86</f>
        <v>0</v>
      </c>
      <c r="N49" s="30">
        <f>'[1]Дневной стационар'!$EF$86</f>
        <v>0</v>
      </c>
      <c r="O49" s="30">
        <f>'[1]Дневной стационар'!$FO$86</f>
        <v>0</v>
      </c>
      <c r="P49" s="21">
        <f t="shared" si="2"/>
        <v>0</v>
      </c>
      <c r="Q49" s="22">
        <f t="shared" si="3"/>
        <v>0</v>
      </c>
    </row>
    <row r="50" spans="1:17" ht="17.45" customHeight="1" x14ac:dyDescent="0.25">
      <c r="A50" s="23"/>
      <c r="B50" s="43" t="s">
        <v>27</v>
      </c>
      <c r="C50" s="28" t="s">
        <v>18</v>
      </c>
      <c r="D50" s="29">
        <f>'[1]Дневной стационар'!$AG$88</f>
        <v>0</v>
      </c>
      <c r="E50" s="30">
        <f>'[1]Дневной стационар'!$FT$88</f>
        <v>0</v>
      </c>
      <c r="F50" s="31">
        <f t="shared" si="13"/>
        <v>0</v>
      </c>
      <c r="G50" s="29">
        <f>'[1]Дневной стационар'!$L$88</f>
        <v>0</v>
      </c>
      <c r="H50" s="29">
        <f>'[1]Дневной стационар'!$R$88</f>
        <v>0</v>
      </c>
      <c r="I50" s="29">
        <f>'[1]Дневной стационар'!$Y$88</f>
        <v>0</v>
      </c>
      <c r="J50" s="29">
        <f>'[1]Дневной стационар'!$AF$88</f>
        <v>0</v>
      </c>
      <c r="K50" s="32">
        <f t="shared" si="14"/>
        <v>0</v>
      </c>
      <c r="L50" s="30">
        <f>'[1]Дневной стационар'!$CR$88</f>
        <v>0</v>
      </c>
      <c r="M50" s="30">
        <f>'[1]Дневной стационар'!$DL$88</f>
        <v>0</v>
      </c>
      <c r="N50" s="30">
        <f>'[1]Дневной стационар'!$EF$88</f>
        <v>0</v>
      </c>
      <c r="O50" s="30">
        <f>'[1]Дневной стационар'!$FO$88</f>
        <v>0</v>
      </c>
      <c r="P50" s="21">
        <f t="shared" si="2"/>
        <v>0</v>
      </c>
      <c r="Q50" s="22">
        <f t="shared" si="3"/>
        <v>0</v>
      </c>
    </row>
    <row r="51" spans="1:17" ht="17.45" customHeight="1" x14ac:dyDescent="0.25">
      <c r="A51" s="23"/>
      <c r="B51" s="43" t="s">
        <v>28</v>
      </c>
      <c r="C51" s="28" t="s">
        <v>18</v>
      </c>
      <c r="D51" s="29">
        <f>'[1]Дневной стационар'!$AG$90</f>
        <v>0</v>
      </c>
      <c r="E51" s="30">
        <f>'[1]Дневной стационар'!$FT$90</f>
        <v>0</v>
      </c>
      <c r="F51" s="31">
        <f t="shared" si="13"/>
        <v>0</v>
      </c>
      <c r="G51" s="29">
        <f>'[1]Дневной стационар'!$L$90</f>
        <v>0</v>
      </c>
      <c r="H51" s="29">
        <f>'[1]Дневной стационар'!$R$90</f>
        <v>0</v>
      </c>
      <c r="I51" s="29">
        <f>'[1]Дневной стационар'!$Y$90</f>
        <v>0</v>
      </c>
      <c r="J51" s="29">
        <f>'[1]Дневной стационар'!$AF$90</f>
        <v>0</v>
      </c>
      <c r="K51" s="32">
        <f t="shared" si="14"/>
        <v>0</v>
      </c>
      <c r="L51" s="30">
        <f>'[1]Дневной стационар'!$CR$90</f>
        <v>0</v>
      </c>
      <c r="M51" s="30">
        <f>'[1]Дневной стационар'!$DL$90</f>
        <v>0</v>
      </c>
      <c r="N51" s="30">
        <f>'[1]Дневной стационар'!$EF$90</f>
        <v>0</v>
      </c>
      <c r="O51" s="30">
        <f>'[1]Дневной стационар'!$FO$90</f>
        <v>0</v>
      </c>
      <c r="P51" s="21">
        <f t="shared" si="2"/>
        <v>0</v>
      </c>
      <c r="Q51" s="22">
        <f t="shared" si="3"/>
        <v>0</v>
      </c>
    </row>
    <row r="52" spans="1:17" ht="17.45" customHeight="1" x14ac:dyDescent="0.25">
      <c r="A52" s="23"/>
      <c r="B52" s="43" t="s">
        <v>29</v>
      </c>
      <c r="C52" s="28" t="s">
        <v>18</v>
      </c>
      <c r="D52" s="29">
        <f>'[1]Дневной стационар'!$AG$92</f>
        <v>0</v>
      </c>
      <c r="E52" s="30">
        <f>'[1]Дневной стационар'!$FT$92</f>
        <v>0</v>
      </c>
      <c r="F52" s="31">
        <f t="shared" si="13"/>
        <v>0</v>
      </c>
      <c r="G52" s="29">
        <f>'[1]Дневной стационар'!$L$92</f>
        <v>0</v>
      </c>
      <c r="H52" s="29">
        <f>'[1]Дневной стационар'!$R$92</f>
        <v>0</v>
      </c>
      <c r="I52" s="29">
        <f>'[1]Дневной стационар'!$Y$92</f>
        <v>0</v>
      </c>
      <c r="J52" s="29">
        <f>'[1]Дневной стационар'!$AF$92</f>
        <v>0</v>
      </c>
      <c r="K52" s="32">
        <f t="shared" si="14"/>
        <v>0</v>
      </c>
      <c r="L52" s="30">
        <f>'[1]Дневной стационар'!$CR$92</f>
        <v>0</v>
      </c>
      <c r="M52" s="30">
        <f>'[1]Дневной стационар'!$DL$92</f>
        <v>0</v>
      </c>
      <c r="N52" s="30">
        <f>'[1]Дневной стационар'!$EF$92</f>
        <v>0</v>
      </c>
      <c r="O52" s="30">
        <f>'[1]Дневной стационар'!$FO$92</f>
        <v>0</v>
      </c>
      <c r="P52" s="21">
        <f t="shared" si="2"/>
        <v>0</v>
      </c>
      <c r="Q52" s="22">
        <f t="shared" si="3"/>
        <v>0</v>
      </c>
    </row>
    <row r="53" spans="1:17" ht="17.45" customHeight="1" x14ac:dyDescent="0.25">
      <c r="A53" s="23"/>
      <c r="B53" s="42" t="s">
        <v>34</v>
      </c>
      <c r="C53" s="25" t="s">
        <v>18</v>
      </c>
      <c r="D53" s="31">
        <f>SUBTOTAL(9,D54:D61)</f>
        <v>176</v>
      </c>
      <c r="E53" s="31">
        <f t="shared" ref="E53:O53" si="15">SUBTOTAL(9,E54:E61)</f>
        <v>3771.4824559769495</v>
      </c>
      <c r="F53" s="31">
        <f t="shared" si="15"/>
        <v>176</v>
      </c>
      <c r="G53" s="31">
        <f t="shared" si="15"/>
        <v>40</v>
      </c>
      <c r="H53" s="31">
        <f t="shared" si="15"/>
        <v>36</v>
      </c>
      <c r="I53" s="31">
        <f t="shared" si="15"/>
        <v>40</v>
      </c>
      <c r="J53" s="31">
        <f t="shared" si="15"/>
        <v>60</v>
      </c>
      <c r="K53" s="31">
        <f t="shared" si="15"/>
        <v>3771.4824559769486</v>
      </c>
      <c r="L53" s="31">
        <f t="shared" si="15"/>
        <v>828.65270460821807</v>
      </c>
      <c r="M53" s="31">
        <f t="shared" si="15"/>
        <v>719.24477908308518</v>
      </c>
      <c r="N53" s="31">
        <f t="shared" si="15"/>
        <v>838.0722884980612</v>
      </c>
      <c r="O53" s="31">
        <f t="shared" si="15"/>
        <v>1385.5126837875848</v>
      </c>
      <c r="P53" s="21">
        <f>D53-F53</f>
        <v>0</v>
      </c>
      <c r="Q53" s="22">
        <f t="shared" si="3"/>
        <v>0</v>
      </c>
    </row>
    <row r="54" spans="1:17" ht="17.45" customHeight="1" x14ac:dyDescent="0.25">
      <c r="A54" s="23"/>
      <c r="B54" s="44" t="s">
        <v>36</v>
      </c>
      <c r="C54" s="28" t="s">
        <v>18</v>
      </c>
      <c r="D54" s="29">
        <f>'[1]Дневной стационар'!$AG$95</f>
        <v>70</v>
      </c>
      <c r="E54" s="30">
        <f>'[1]Дневной стационар'!$FT$95</f>
        <v>1042.3705522014725</v>
      </c>
      <c r="F54" s="31">
        <f t="shared" si="13"/>
        <v>70</v>
      </c>
      <c r="G54" s="29">
        <f>'[1]Дневной стационар'!$L$95</f>
        <v>14</v>
      </c>
      <c r="H54" s="29">
        <f>'[1]Дневной стационар'!$R$95</f>
        <v>16</v>
      </c>
      <c r="I54" s="29">
        <f>'[1]Дневной стационар'!$Y$95</f>
        <v>14</v>
      </c>
      <c r="J54" s="29">
        <f>'[1]Дневной стационар'!$AF$95</f>
        <v>26</v>
      </c>
      <c r="K54" s="32">
        <f t="shared" si="14"/>
        <v>1042.3705522014725</v>
      </c>
      <c r="L54" s="30">
        <f>'[1]Дневной стационар'!$CR$95</f>
        <v>197.0533641323521</v>
      </c>
      <c r="M54" s="30">
        <f>'[1]Дневной стационар'!$DL$95</f>
        <v>225.20384472268813</v>
      </c>
      <c r="N54" s="30">
        <f>'[1]Дневной стационар'!$EF$95</f>
        <v>197.0533641323521</v>
      </c>
      <c r="O54" s="30">
        <f>'[1]Дневной стационар'!$FO$95</f>
        <v>423.05997921408027</v>
      </c>
      <c r="P54" s="21">
        <f>D54-F54</f>
        <v>0</v>
      </c>
      <c r="Q54" s="21">
        <f>E54-K54</f>
        <v>0</v>
      </c>
    </row>
    <row r="55" spans="1:17" ht="17.45" customHeight="1" x14ac:dyDescent="0.25">
      <c r="A55" s="23"/>
      <c r="B55" s="44" t="s">
        <v>26</v>
      </c>
      <c r="C55" s="28" t="s">
        <v>18</v>
      </c>
      <c r="D55" s="29">
        <f>'[1]Дневной стационар'!$AG$97</f>
        <v>2</v>
      </c>
      <c r="E55" s="30">
        <f>'[1]Дневной стационар'!$FT$97</f>
        <v>43.308431677440026</v>
      </c>
      <c r="F55" s="31">
        <f t="shared" si="13"/>
        <v>2</v>
      </c>
      <c r="G55" s="29">
        <f>'[1]Дневной стационар'!$L$97</f>
        <v>0</v>
      </c>
      <c r="H55" s="29">
        <f>'[1]Дневной стационар'!$R$97</f>
        <v>0</v>
      </c>
      <c r="I55" s="29">
        <f>'[1]Дневной стационар'!$Y$97</f>
        <v>2</v>
      </c>
      <c r="J55" s="29">
        <f>'[1]Дневной стационар'!$AF$97</f>
        <v>0</v>
      </c>
      <c r="K55" s="32">
        <f t="shared" si="14"/>
        <v>43.308431677440026</v>
      </c>
      <c r="L55" s="30">
        <f>'[1]Дневной стационар'!$CR$97</f>
        <v>0</v>
      </c>
      <c r="M55" s="30">
        <f>'[1]Дневной стационар'!$DL$97</f>
        <v>0</v>
      </c>
      <c r="N55" s="30">
        <f>'[1]Дневной стационар'!$EF$97</f>
        <v>43.308431677440026</v>
      </c>
      <c r="O55" s="30">
        <f>'[1]Дневной стационар'!$FO$97</f>
        <v>0</v>
      </c>
      <c r="P55" s="21">
        <f t="shared" ref="P55:P119" si="16">D55-F55</f>
        <v>0</v>
      </c>
      <c r="Q55" s="21">
        <f t="shared" ref="Q55:Q119" si="17">E55-K55</f>
        <v>0</v>
      </c>
    </row>
    <row r="56" spans="1:17" ht="17.45" customHeight="1" x14ac:dyDescent="0.25">
      <c r="A56" s="23"/>
      <c r="B56" s="44" t="s">
        <v>37</v>
      </c>
      <c r="C56" s="28" t="s">
        <v>18</v>
      </c>
      <c r="D56" s="29">
        <f>'[1]Дневной стационар'!$AG$99</f>
        <v>4</v>
      </c>
      <c r="E56" s="30">
        <f>'[1]Дневной стационар'!$FT$99</f>
        <v>64.096478882611223</v>
      </c>
      <c r="F56" s="31">
        <f t="shared" si="13"/>
        <v>4</v>
      </c>
      <c r="G56" s="29">
        <f>'[1]Дневной стационар'!$L$99</f>
        <v>2</v>
      </c>
      <c r="H56" s="29">
        <f>'[1]Дневной стационар'!$R$99</f>
        <v>1</v>
      </c>
      <c r="I56" s="29">
        <f>'[1]Дневной стационар'!$Y$99</f>
        <v>1</v>
      </c>
      <c r="J56" s="29">
        <f>'[1]Дневной стационар'!$AF$99</f>
        <v>0</v>
      </c>
      <c r="K56" s="32">
        <f t="shared" si="14"/>
        <v>64.096478882611223</v>
      </c>
      <c r="L56" s="30">
        <f>'[1]Дневной стационар'!$CR$99</f>
        <v>32.048239441305611</v>
      </c>
      <c r="M56" s="30">
        <f>'[1]Дневной стационар'!$DL$99</f>
        <v>16.024119720652806</v>
      </c>
      <c r="N56" s="30">
        <f>'[1]Дневной стационар'!$EF$99</f>
        <v>16.024119720652806</v>
      </c>
      <c r="O56" s="30">
        <f>'[1]Дневной стационар'!$FO$99</f>
        <v>0</v>
      </c>
      <c r="P56" s="21">
        <f t="shared" si="16"/>
        <v>0</v>
      </c>
      <c r="Q56" s="21">
        <f t="shared" si="17"/>
        <v>0</v>
      </c>
    </row>
    <row r="57" spans="1:17" ht="17.45" customHeight="1" x14ac:dyDescent="0.25">
      <c r="A57" s="23"/>
      <c r="B57" s="44" t="s">
        <v>38</v>
      </c>
      <c r="C57" s="28" t="s">
        <v>18</v>
      </c>
      <c r="D57" s="29">
        <f>'[1]Дневной стационар'!$AG$101</f>
        <v>3</v>
      </c>
      <c r="E57" s="30">
        <f>'[1]Дневной стационар'!$FT$101</f>
        <v>72.270945361728053</v>
      </c>
      <c r="F57" s="31">
        <f t="shared" si="13"/>
        <v>3</v>
      </c>
      <c r="G57" s="29">
        <f>'[1]Дневной стационар'!$L$101</f>
        <v>1</v>
      </c>
      <c r="H57" s="29">
        <f>'[1]Дневной стационар'!$R$101</f>
        <v>0</v>
      </c>
      <c r="I57" s="29">
        <f>'[1]Дневной стационар'!$Y$101</f>
        <v>1</v>
      </c>
      <c r="J57" s="29">
        <f>'[1]Дневной стационар'!$AF$101</f>
        <v>1</v>
      </c>
      <c r="K57" s="32">
        <f t="shared" si="14"/>
        <v>72.270945361728053</v>
      </c>
      <c r="L57" s="30">
        <f>'[1]Дневной стационар'!$CR$101</f>
        <v>24.090315120576015</v>
      </c>
      <c r="M57" s="30">
        <f>'[1]Дневной стационар'!$DL$101</f>
        <v>0</v>
      </c>
      <c r="N57" s="30">
        <f>'[1]Дневной стационар'!$EF$101</f>
        <v>24.090315120576015</v>
      </c>
      <c r="O57" s="30">
        <f>'[1]Дневной стационар'!$FO$101</f>
        <v>24.090315120576015</v>
      </c>
      <c r="P57" s="21">
        <f t="shared" si="16"/>
        <v>0</v>
      </c>
      <c r="Q57" s="21">
        <f t="shared" si="17"/>
        <v>0</v>
      </c>
    </row>
    <row r="58" spans="1:17" ht="17.45" customHeight="1" x14ac:dyDescent="0.25">
      <c r="A58" s="23"/>
      <c r="B58" s="44" t="s">
        <v>27</v>
      </c>
      <c r="C58" s="28" t="s">
        <v>18</v>
      </c>
      <c r="D58" s="29">
        <f>'[1]Дневной стационар'!$AG$103</f>
        <v>69</v>
      </c>
      <c r="E58" s="30">
        <f>'[1]Дневной стационар'!$FT$103</f>
        <v>1806.6964445856011</v>
      </c>
      <c r="F58" s="31">
        <f t="shared" si="13"/>
        <v>69</v>
      </c>
      <c r="G58" s="29">
        <f>'[1]Дневной стационар'!$L$103</f>
        <v>16</v>
      </c>
      <c r="H58" s="29">
        <f>'[1]Дневной стационар'!$R$103</f>
        <v>12</v>
      </c>
      <c r="I58" s="29">
        <f>'[1]Дневной стационар'!$Y$103</f>
        <v>12</v>
      </c>
      <c r="J58" s="29">
        <f>'[1]Дневной стационар'!$AF$103</f>
        <v>29</v>
      </c>
      <c r="K58" s="32">
        <f t="shared" si="14"/>
        <v>1806.6964445856011</v>
      </c>
      <c r="L58" s="30">
        <f>'[1]Дневной стационар'!$CR$103</f>
        <v>389.77588509696022</v>
      </c>
      <c r="M58" s="30">
        <f>'[1]Дневной стационар'!$DL$103</f>
        <v>292.33191382272014</v>
      </c>
      <c r="N58" s="30">
        <f>'[1]Дневной стационар'!$EF$103</f>
        <v>292.33191382272014</v>
      </c>
      <c r="O58" s="30">
        <f>'[1]Дневной стационар'!$FO$103</f>
        <v>832.25673184320044</v>
      </c>
      <c r="P58" s="21">
        <f t="shared" si="16"/>
        <v>0</v>
      </c>
      <c r="Q58" s="21">
        <f t="shared" si="17"/>
        <v>0</v>
      </c>
    </row>
    <row r="59" spans="1:17" ht="17.45" customHeight="1" x14ac:dyDescent="0.25">
      <c r="A59" s="23"/>
      <c r="B59" s="45" t="s">
        <v>42</v>
      </c>
      <c r="C59" s="28" t="s">
        <v>18</v>
      </c>
      <c r="D59" s="29">
        <f>'[1]Дневной стационар'!$AG$105</f>
        <v>9</v>
      </c>
      <c r="E59" s="30">
        <f>'[1]Дневной стационар'!$FT$105</f>
        <v>238.73772962188812</v>
      </c>
      <c r="F59" s="31">
        <f t="shared" si="13"/>
        <v>9</v>
      </c>
      <c r="G59" s="29">
        <f>'[1]Дневной стационар'!$L$105</f>
        <v>1</v>
      </c>
      <c r="H59" s="29">
        <f>'[1]Дневной стационар'!$R$105</f>
        <v>1</v>
      </c>
      <c r="I59" s="29">
        <f>'[1]Дневной стационар'!$Y$105</f>
        <v>6</v>
      </c>
      <c r="J59" s="29">
        <f>'[1]Дневной стационар'!$AF$105</f>
        <v>1</v>
      </c>
      <c r="K59" s="32">
        <f t="shared" si="14"/>
        <v>238.73772962188809</v>
      </c>
      <c r="L59" s="30">
        <f>'[1]Дневной стационар'!$CR$105</f>
        <v>26.526414402432014</v>
      </c>
      <c r="M59" s="30">
        <f>'[1]Дневной стационар'!$DL$105</f>
        <v>26.526414402432014</v>
      </c>
      <c r="N59" s="30">
        <f>'[1]Дневной стационар'!$EF$105</f>
        <v>159.15848641459206</v>
      </c>
      <c r="O59" s="30">
        <f>'[1]Дневной стационар'!$FO$105</f>
        <v>26.526414402432014</v>
      </c>
      <c r="P59" s="21">
        <f t="shared" si="16"/>
        <v>0</v>
      </c>
      <c r="Q59" s="21">
        <f t="shared" si="17"/>
        <v>0</v>
      </c>
    </row>
    <row r="60" spans="1:17" ht="17.45" customHeight="1" x14ac:dyDescent="0.25">
      <c r="A60" s="23"/>
      <c r="B60" s="46" t="s">
        <v>43</v>
      </c>
      <c r="C60" s="28" t="s">
        <v>18</v>
      </c>
      <c r="D60" s="29">
        <f>'[1]Дневной стационар'!$AG$107</f>
        <v>0</v>
      </c>
      <c r="E60" s="30">
        <f>'[1]Дневной стационар'!$FT$107</f>
        <v>0</v>
      </c>
      <c r="F60" s="31">
        <f t="shared" si="13"/>
        <v>0</v>
      </c>
      <c r="G60" s="29">
        <f>'[1]Дневной стационар'!$L$107</f>
        <v>0</v>
      </c>
      <c r="H60" s="29">
        <f>'[1]Дневной стационар'!$R$107</f>
        <v>0</v>
      </c>
      <c r="I60" s="29">
        <f>'[1]Дневной стационар'!$Y$107</f>
        <v>0</v>
      </c>
      <c r="J60" s="29">
        <f>'[1]Дневной стационар'!$AF$107</f>
        <v>0</v>
      </c>
      <c r="K60" s="32">
        <f t="shared" si="14"/>
        <v>0</v>
      </c>
      <c r="L60" s="30">
        <f>'[1]Дневной стационар'!$CR$107</f>
        <v>0</v>
      </c>
      <c r="M60" s="30">
        <f>'[1]Дневной стационар'!$DL$107</f>
        <v>0</v>
      </c>
      <c r="N60" s="30">
        <f>'[1]Дневной стационар'!$EF$107</f>
        <v>0</v>
      </c>
      <c r="O60" s="30">
        <f>'[1]Дневной стационар'!$FO$107</f>
        <v>0</v>
      </c>
      <c r="P60" s="21">
        <f t="shared" si="16"/>
        <v>0</v>
      </c>
      <c r="Q60" s="21">
        <f t="shared" si="17"/>
        <v>0</v>
      </c>
    </row>
    <row r="61" spans="1:17" ht="17.45" customHeight="1" x14ac:dyDescent="0.25">
      <c r="A61" s="23"/>
      <c r="B61" s="44" t="s">
        <v>24</v>
      </c>
      <c r="C61" s="28" t="s">
        <v>18</v>
      </c>
      <c r="D61" s="29">
        <f>'[1]Дневной стационар'!$AG$109</f>
        <v>19</v>
      </c>
      <c r="E61" s="30">
        <f>'[1]Дневной стационар'!$FT$109</f>
        <v>504.00187364620825</v>
      </c>
      <c r="F61" s="31">
        <f t="shared" si="13"/>
        <v>19</v>
      </c>
      <c r="G61" s="29">
        <f>'[1]Дневной стационар'!$L$109</f>
        <v>6</v>
      </c>
      <c r="H61" s="29">
        <f>'[1]Дневной стационар'!$R$109</f>
        <v>6</v>
      </c>
      <c r="I61" s="29">
        <f>'[1]Дневной стационар'!$Y$109</f>
        <v>4</v>
      </c>
      <c r="J61" s="29">
        <f>'[1]Дневной стационар'!$AF$109</f>
        <v>3</v>
      </c>
      <c r="K61" s="32">
        <f t="shared" si="14"/>
        <v>504.0018736462082</v>
      </c>
      <c r="L61" s="30">
        <f>'[1]Дневной стационар'!$CR$109</f>
        <v>159.15848641459206</v>
      </c>
      <c r="M61" s="30">
        <f>'[1]Дневной стационар'!$DL$109</f>
        <v>159.15848641459206</v>
      </c>
      <c r="N61" s="30">
        <f>'[1]Дневной стационар'!$EF$109</f>
        <v>106.10565760972806</v>
      </c>
      <c r="O61" s="30">
        <f>'[1]Дневной стационар'!$FO$109</f>
        <v>79.579243207296031</v>
      </c>
      <c r="P61" s="21">
        <f t="shared" si="16"/>
        <v>0</v>
      </c>
      <c r="Q61" s="21">
        <f t="shared" si="17"/>
        <v>0</v>
      </c>
    </row>
    <row r="62" spans="1:17" ht="17.45" customHeight="1" x14ac:dyDescent="0.25">
      <c r="A62" s="23"/>
      <c r="B62" s="18" t="s">
        <v>44</v>
      </c>
      <c r="C62" s="18" t="s">
        <v>18</v>
      </c>
      <c r="D62" s="41">
        <f>SUBTOTAL(9,D63:D78)</f>
        <v>761</v>
      </c>
      <c r="E62" s="41">
        <f t="shared" ref="E62:O62" si="18">SUBTOTAL(9,E63:E78)</f>
        <v>18526.628183028504</v>
      </c>
      <c r="F62" s="41">
        <f t="shared" si="18"/>
        <v>761</v>
      </c>
      <c r="G62" s="41">
        <f t="shared" si="18"/>
        <v>165</v>
      </c>
      <c r="H62" s="41">
        <f t="shared" si="18"/>
        <v>181</v>
      </c>
      <c r="I62" s="41">
        <f t="shared" si="18"/>
        <v>223</v>
      </c>
      <c r="J62" s="41">
        <f t="shared" si="18"/>
        <v>192</v>
      </c>
      <c r="K62" s="41">
        <f t="shared" si="18"/>
        <v>18526.628183028504</v>
      </c>
      <c r="L62" s="41">
        <f t="shared" si="18"/>
        <v>3657.971151902876</v>
      </c>
      <c r="M62" s="41">
        <f t="shared" si="18"/>
        <v>4205.8508032548252</v>
      </c>
      <c r="N62" s="41">
        <f t="shared" si="18"/>
        <v>5038.8913915600806</v>
      </c>
      <c r="O62" s="41">
        <f t="shared" si="18"/>
        <v>5623.9148363107197</v>
      </c>
      <c r="P62" s="21">
        <f t="shared" si="16"/>
        <v>0</v>
      </c>
      <c r="Q62" s="21">
        <f t="shared" si="17"/>
        <v>0</v>
      </c>
    </row>
    <row r="63" spans="1:17" ht="17.45" customHeight="1" x14ac:dyDescent="0.25">
      <c r="A63" s="23"/>
      <c r="B63" s="42" t="s">
        <v>41</v>
      </c>
      <c r="C63" s="25" t="s">
        <v>18</v>
      </c>
      <c r="D63" s="31">
        <f>SUBTOTAL(9,D64:D72)</f>
        <v>475</v>
      </c>
      <c r="E63" s="31">
        <f t="shared" ref="E63:O63" si="19">SUBTOTAL(9,E64:E72)</f>
        <v>11685.221472790779</v>
      </c>
      <c r="F63" s="31">
        <f t="shared" si="19"/>
        <v>475</v>
      </c>
      <c r="G63" s="31">
        <f t="shared" si="19"/>
        <v>113</v>
      </c>
      <c r="H63" s="31">
        <f t="shared" si="19"/>
        <v>116</v>
      </c>
      <c r="I63" s="31">
        <f t="shared" si="19"/>
        <v>145</v>
      </c>
      <c r="J63" s="31">
        <f t="shared" si="19"/>
        <v>101</v>
      </c>
      <c r="K63" s="31">
        <f t="shared" si="19"/>
        <v>11685.221472790779</v>
      </c>
      <c r="L63" s="31">
        <f>SUBTOTAL(9,L64:L72)</f>
        <v>2471.0708404355341</v>
      </c>
      <c r="M63" s="31">
        <f t="shared" si="19"/>
        <v>2728.0522469015436</v>
      </c>
      <c r="N63" s="31">
        <f t="shared" si="19"/>
        <v>3255.0075893367953</v>
      </c>
      <c r="O63" s="31">
        <f t="shared" si="19"/>
        <v>3231.0907961169046</v>
      </c>
      <c r="P63" s="21">
        <f t="shared" si="16"/>
        <v>0</v>
      </c>
      <c r="Q63" s="21">
        <f t="shared" si="17"/>
        <v>0</v>
      </c>
    </row>
    <row r="64" spans="1:17" ht="17.45" customHeight="1" x14ac:dyDescent="0.25">
      <c r="A64" s="23"/>
      <c r="B64" s="43" t="s">
        <v>22</v>
      </c>
      <c r="C64" s="28" t="s">
        <v>18</v>
      </c>
      <c r="D64" s="29">
        <f>'[1]Дневной стационар'!$AG$113</f>
        <v>44</v>
      </c>
      <c r="E64" s="30">
        <f>'[1]Дневной стационар'!$FT$113</f>
        <v>1086.6289288037765</v>
      </c>
      <c r="F64" s="31">
        <f t="shared" ref="F64:F72" si="20">G64+H64+I64+J64</f>
        <v>44</v>
      </c>
      <c r="G64" s="29">
        <f>'[1]Дневной стационар'!$L$113</f>
        <v>11</v>
      </c>
      <c r="H64" s="29">
        <f>'[1]Дневной стационар'!$R$113</f>
        <v>15</v>
      </c>
      <c r="I64" s="29">
        <f>'[1]Дневной стационар'!$Y$113</f>
        <v>11</v>
      </c>
      <c r="J64" s="29">
        <f>'[1]Дневной стационар'!$AF$113</f>
        <v>7</v>
      </c>
      <c r="K64" s="32">
        <f t="shared" ref="K64:K72" si="21">L64+M64+N64+O64</f>
        <v>1086.6289288037765</v>
      </c>
      <c r="L64" s="30">
        <f>'[1]Дневной стационар'!$CR$113</f>
        <v>264.99346632633615</v>
      </c>
      <c r="M64" s="30">
        <f>'[1]Дневной стационар'!$DL$113</f>
        <v>361.35472680864024</v>
      </c>
      <c r="N64" s="30">
        <f>'[1]Дневной стационар'!$EF$113</f>
        <v>264.99346632633615</v>
      </c>
      <c r="O64" s="30">
        <f>'[1]Дневной стационар'!$FO$113</f>
        <v>195.28726934246413</v>
      </c>
      <c r="P64" s="21">
        <f t="shared" si="16"/>
        <v>0</v>
      </c>
      <c r="Q64" s="21">
        <f t="shared" si="17"/>
        <v>0</v>
      </c>
    </row>
    <row r="65" spans="1:17" ht="17.45" customHeight="1" x14ac:dyDescent="0.25">
      <c r="A65" s="23"/>
      <c r="B65" s="43" t="s">
        <v>35</v>
      </c>
      <c r="C65" s="28" t="s">
        <v>18</v>
      </c>
      <c r="D65" s="29">
        <f>'[1]Дневной стационар'!$AG$115</f>
        <v>13</v>
      </c>
      <c r="E65" s="30">
        <f>'[1]Дневной стационар'!$FT$115</f>
        <v>329.29640127820818</v>
      </c>
      <c r="F65" s="31">
        <f t="shared" si="20"/>
        <v>13</v>
      </c>
      <c r="G65" s="29">
        <f>'[1]Дневной стационар'!$L$115</f>
        <v>1</v>
      </c>
      <c r="H65" s="29">
        <f>'[1]Дневной стационар'!$R$115</f>
        <v>2</v>
      </c>
      <c r="I65" s="29">
        <f>'[1]Дневной стационар'!$Y$115</f>
        <v>6</v>
      </c>
      <c r="J65" s="29">
        <f>'[1]Дневной стационар'!$AF$115</f>
        <v>4</v>
      </c>
      <c r="K65" s="32">
        <f t="shared" si="21"/>
        <v>329.29640127820818</v>
      </c>
      <c r="L65" s="30">
        <f>'[1]Дневной стационар'!$CR$115</f>
        <v>24.631670516544013</v>
      </c>
      <c r="M65" s="30">
        <f>'[1]Дневной стационар'!$DL$115</f>
        <v>49.263341033088025</v>
      </c>
      <c r="N65" s="30">
        <f>'[1]Дневной стационар'!$EF$115</f>
        <v>147.79002309926409</v>
      </c>
      <c r="O65" s="30">
        <f>'[1]Дневной стационар'!$FO$115</f>
        <v>107.61136662931206</v>
      </c>
      <c r="P65" s="21">
        <f t="shared" si="16"/>
        <v>0</v>
      </c>
      <c r="Q65" s="21">
        <f t="shared" si="17"/>
        <v>0</v>
      </c>
    </row>
    <row r="66" spans="1:17" ht="17.45" customHeight="1" x14ac:dyDescent="0.25">
      <c r="A66" s="23"/>
      <c r="B66" s="43" t="s">
        <v>36</v>
      </c>
      <c r="C66" s="28" t="s">
        <v>18</v>
      </c>
      <c r="D66" s="29">
        <f>'[1]Дневной стационар'!$AG$117</f>
        <v>67</v>
      </c>
      <c r="E66" s="30">
        <f>'[1]Дневной стационар'!$FT$117</f>
        <v>920.06457706921015</v>
      </c>
      <c r="F66" s="31">
        <f t="shared" si="20"/>
        <v>67</v>
      </c>
      <c r="G66" s="29">
        <f>'[1]Дневной стационар'!$L$117</f>
        <v>17</v>
      </c>
      <c r="H66" s="29">
        <f>'[1]Дневной стационар'!$R$117</f>
        <v>6</v>
      </c>
      <c r="I66" s="29">
        <f>'[1]Дневной стационар'!$Y$117</f>
        <v>24</v>
      </c>
      <c r="J66" s="29">
        <f>'[1]Дневной стационар'!$AF$117</f>
        <v>20</v>
      </c>
      <c r="K66" s="32">
        <f t="shared" si="21"/>
        <v>920.06457706921015</v>
      </c>
      <c r="L66" s="30">
        <f>'[1]Дневной стационар'!$CR$117</f>
        <v>191.42326801428493</v>
      </c>
      <c r="M66" s="30">
        <f>'[1]Дневной стационар'!$DL$117</f>
        <v>67.561153416806434</v>
      </c>
      <c r="N66" s="30">
        <f>'[1]Дневной стационар'!$EF$117</f>
        <v>270.24461366722574</v>
      </c>
      <c r="O66" s="30">
        <f>'[1]Дневной стационар'!$FO$117</f>
        <v>390.83554197089302</v>
      </c>
      <c r="P66" s="21">
        <f t="shared" si="16"/>
        <v>0</v>
      </c>
      <c r="Q66" s="21">
        <f t="shared" si="17"/>
        <v>0</v>
      </c>
    </row>
    <row r="67" spans="1:17" ht="17.45" customHeight="1" x14ac:dyDescent="0.25">
      <c r="A67" s="23"/>
      <c r="B67" s="43" t="s">
        <v>23</v>
      </c>
      <c r="C67" s="28" t="s">
        <v>18</v>
      </c>
      <c r="D67" s="29">
        <f>'[1]Дневной стационар'!$AG$120</f>
        <v>112</v>
      </c>
      <c r="E67" s="30">
        <f>'[1]Дневной стационар'!$FT$120</f>
        <v>2968.9741294156815</v>
      </c>
      <c r="F67" s="31">
        <f t="shared" si="20"/>
        <v>112</v>
      </c>
      <c r="G67" s="29">
        <f>'[1]Дневной стационар'!$L$120</f>
        <v>32</v>
      </c>
      <c r="H67" s="29">
        <f>'[1]Дневной стационар'!$R$120</f>
        <v>29</v>
      </c>
      <c r="I67" s="29">
        <f>'[1]Дневной стационар'!$Y$120</f>
        <v>35</v>
      </c>
      <c r="J67" s="29">
        <f>'[1]Дневной стационар'!$AF$120</f>
        <v>16</v>
      </c>
      <c r="K67" s="32">
        <f t="shared" si="21"/>
        <v>2968.9741294156815</v>
      </c>
      <c r="L67" s="30">
        <f>'[1]Дневной стационар'!$CR$120</f>
        <v>692.93490683904042</v>
      </c>
      <c r="M67" s="30">
        <f>'[1]Дневной стационар'!$DL$120</f>
        <v>627.97225932288029</v>
      </c>
      <c r="N67" s="30">
        <f>'[1]Дневной стационар'!$EF$120</f>
        <v>757.89755435520044</v>
      </c>
      <c r="O67" s="30">
        <f>'[1]Дневной стационар'!$FO$120</f>
        <v>890.1694088985605</v>
      </c>
      <c r="P67" s="21">
        <f t="shared" si="16"/>
        <v>0</v>
      </c>
      <c r="Q67" s="21">
        <f t="shared" si="17"/>
        <v>0</v>
      </c>
    </row>
    <row r="68" spans="1:17" ht="17.45" customHeight="1" x14ac:dyDescent="0.25">
      <c r="A68" s="23"/>
      <c r="B68" s="43" t="s">
        <v>26</v>
      </c>
      <c r="C68" s="28" t="s">
        <v>18</v>
      </c>
      <c r="D68" s="29">
        <f>'[1]Дневной стационар'!$AG$123</f>
        <v>78</v>
      </c>
      <c r="E68" s="30">
        <f>'[1]Дневной стационар'!$FT$123</f>
        <v>1853.2056657715209</v>
      </c>
      <c r="F68" s="31">
        <f t="shared" si="20"/>
        <v>78</v>
      </c>
      <c r="G68" s="29">
        <f>'[1]Дневной стационар'!$L$123</f>
        <v>18</v>
      </c>
      <c r="H68" s="29">
        <f>'[1]Дневной стационар'!$R$123</f>
        <v>27</v>
      </c>
      <c r="I68" s="29">
        <f>'[1]Дневной стационар'!$Y$123</f>
        <v>15</v>
      </c>
      <c r="J68" s="29">
        <f>'[1]Дневной стационар'!$AF$123</f>
        <v>18</v>
      </c>
      <c r="K68" s="32">
        <f t="shared" si="21"/>
        <v>1853.2056657715211</v>
      </c>
      <c r="L68" s="30">
        <f>'[1]Дневной стационар'!$CR$123</f>
        <v>389.77588509696022</v>
      </c>
      <c r="M68" s="30">
        <f>'[1]Дневной стационар'!$DL$123</f>
        <v>606.31804348416028</v>
      </c>
      <c r="N68" s="30">
        <f>'[1]Дневной стационар'!$EF$123</f>
        <v>324.81323758080021</v>
      </c>
      <c r="O68" s="30">
        <f>'[1]Дневной стационар'!$FO$123</f>
        <v>532.2984996096003</v>
      </c>
      <c r="P68" s="21">
        <f t="shared" si="16"/>
        <v>0</v>
      </c>
      <c r="Q68" s="21">
        <f t="shared" si="17"/>
        <v>0</v>
      </c>
    </row>
    <row r="69" spans="1:17" ht="17.45" customHeight="1" x14ac:dyDescent="0.25">
      <c r="A69" s="23"/>
      <c r="B69" s="43" t="s">
        <v>37</v>
      </c>
      <c r="C69" s="28" t="s">
        <v>18</v>
      </c>
      <c r="D69" s="29">
        <f>'[1]Дневной стационар'!$AG$126</f>
        <v>2</v>
      </c>
      <c r="E69" s="30">
        <f>'[1]Дневной стационар'!$FT$126</f>
        <v>32.048239441305611</v>
      </c>
      <c r="F69" s="31">
        <f t="shared" si="20"/>
        <v>2</v>
      </c>
      <c r="G69" s="29">
        <f>'[1]Дневной стационар'!$L$126</f>
        <v>0</v>
      </c>
      <c r="H69" s="29">
        <f>'[1]Дневной стационар'!$R$126</f>
        <v>0</v>
      </c>
      <c r="I69" s="29">
        <f>'[1]Дневной стационар'!$Y$126</f>
        <v>0</v>
      </c>
      <c r="J69" s="29">
        <f>'[1]Дневной стационар'!$AF$126</f>
        <v>2</v>
      </c>
      <c r="K69" s="32">
        <f t="shared" si="21"/>
        <v>32.048239441305611</v>
      </c>
      <c r="L69" s="30">
        <f>'[1]Дневной стационар'!$CR$126</f>
        <v>0</v>
      </c>
      <c r="M69" s="30">
        <f>'[1]Дневной стационар'!$DL$126</f>
        <v>0</v>
      </c>
      <c r="N69" s="30">
        <f>'[1]Дневной стационар'!$EF$126</f>
        <v>0</v>
      </c>
      <c r="O69" s="30">
        <f>'[1]Дневной стационар'!$FO$126</f>
        <v>32.048239441305611</v>
      </c>
      <c r="P69" s="21">
        <f t="shared" si="16"/>
        <v>0</v>
      </c>
      <c r="Q69" s="21">
        <f t="shared" si="17"/>
        <v>0</v>
      </c>
    </row>
    <row r="70" spans="1:17" ht="17.45" customHeight="1" x14ac:dyDescent="0.25">
      <c r="A70" s="23"/>
      <c r="B70" s="43" t="s">
        <v>27</v>
      </c>
      <c r="C70" s="28" t="s">
        <v>18</v>
      </c>
      <c r="D70" s="29">
        <f>'[1]Дневной стационар'!$AG$128</f>
        <v>93</v>
      </c>
      <c r="E70" s="30">
        <f>'[1]Дневной стационар'!$FT$128</f>
        <v>2310.4965964492817</v>
      </c>
      <c r="F70" s="31">
        <f t="shared" si="20"/>
        <v>93</v>
      </c>
      <c r="G70" s="29">
        <f>'[1]Дневной стационар'!$L$128</f>
        <v>22</v>
      </c>
      <c r="H70" s="29">
        <f>'[1]Дневной стационар'!$R$128</f>
        <v>22</v>
      </c>
      <c r="I70" s="29">
        <f>'[1]Дневной стационар'!$Y$128</f>
        <v>31</v>
      </c>
      <c r="J70" s="29">
        <f>'[1]Дневной стационар'!$AF$128</f>
        <v>18</v>
      </c>
      <c r="K70" s="32">
        <f t="shared" si="21"/>
        <v>2310.4965964492817</v>
      </c>
      <c r="L70" s="30">
        <f>'[1]Дневной стационар'!$CR$128</f>
        <v>535.94184200832035</v>
      </c>
      <c r="M70" s="30">
        <f>'[1]Дневной стационар'!$DL$128</f>
        <v>535.94184200832035</v>
      </c>
      <c r="N70" s="30">
        <f>'[1]Дневной стационар'!$EF$128</f>
        <v>755.19077737536054</v>
      </c>
      <c r="O70" s="30">
        <f>'[1]Дневной стационар'!$FO$128</f>
        <v>483.42213505728029</v>
      </c>
      <c r="P70" s="21">
        <f t="shared" si="16"/>
        <v>0</v>
      </c>
      <c r="Q70" s="21">
        <f t="shared" si="17"/>
        <v>0</v>
      </c>
    </row>
    <row r="71" spans="1:17" ht="17.45" customHeight="1" x14ac:dyDescent="0.25">
      <c r="A71" s="23"/>
      <c r="B71" s="43" t="s">
        <v>28</v>
      </c>
      <c r="C71" s="28" t="s">
        <v>18</v>
      </c>
      <c r="D71" s="29">
        <f>'[1]Дневной стационар'!$AG$130</f>
        <v>15</v>
      </c>
      <c r="E71" s="30">
        <f>'[1]Дневной стационар'!$FT$130</f>
        <v>607.35958656537628</v>
      </c>
      <c r="F71" s="31">
        <f t="shared" si="20"/>
        <v>15</v>
      </c>
      <c r="G71" s="29">
        <f>'[1]Дневной стационар'!$L$130</f>
        <v>2</v>
      </c>
      <c r="H71" s="29">
        <f>'[1]Дневной стационар'!$R$130</f>
        <v>4</v>
      </c>
      <c r="I71" s="29">
        <f>'[1]Дневной стационар'!$Y$130</f>
        <v>6</v>
      </c>
      <c r="J71" s="29">
        <f>'[1]Дневной стационар'!$AF$130</f>
        <v>3</v>
      </c>
      <c r="K71" s="32">
        <f t="shared" si="21"/>
        <v>607.35958656537628</v>
      </c>
      <c r="L71" s="30">
        <f>'[1]Дневной стационар'!$CR$130</f>
        <v>79.037887811328034</v>
      </c>
      <c r="M71" s="30">
        <f>'[1]Дневной стационар'!$DL$130</f>
        <v>158.07577562265607</v>
      </c>
      <c r="N71" s="30">
        <f>'[1]Дневной стационар'!$EF$130</f>
        <v>237.11366343398413</v>
      </c>
      <c r="O71" s="30">
        <f>'[1]Дневной стационар'!$FO$130</f>
        <v>133.13225969740807</v>
      </c>
      <c r="P71" s="21">
        <f t="shared" si="16"/>
        <v>0</v>
      </c>
      <c r="Q71" s="21">
        <f t="shared" si="17"/>
        <v>0</v>
      </c>
    </row>
    <row r="72" spans="1:17" ht="17.45" customHeight="1" x14ac:dyDescent="0.25">
      <c r="A72" s="23"/>
      <c r="B72" s="43" t="s">
        <v>29</v>
      </c>
      <c r="C72" s="28" t="s">
        <v>18</v>
      </c>
      <c r="D72" s="29">
        <f>'[1]Дневной стационар'!$AG$132</f>
        <v>51</v>
      </c>
      <c r="E72" s="30">
        <f>'[1]Дневной стационар'!$FT$132</f>
        <v>1577.147347996417</v>
      </c>
      <c r="F72" s="31">
        <f t="shared" si="20"/>
        <v>51</v>
      </c>
      <c r="G72" s="29">
        <f>'[1]Дневной стационар'!$L$132</f>
        <v>10</v>
      </c>
      <c r="H72" s="29">
        <f>'[1]Дневной стационар'!$R$132</f>
        <v>11</v>
      </c>
      <c r="I72" s="29">
        <f>'[1]Дневной стационар'!$Y$132</f>
        <v>17</v>
      </c>
      <c r="J72" s="29">
        <f>'[1]Дневной стационар'!$AF$132</f>
        <v>13</v>
      </c>
      <c r="K72" s="32">
        <f t="shared" si="21"/>
        <v>1577.1473479964168</v>
      </c>
      <c r="L72" s="30">
        <f>'[1]Дневной стационар'!$CR$132</f>
        <v>292.33191382272014</v>
      </c>
      <c r="M72" s="30">
        <f>'[1]Дневной стационар'!$DL$132</f>
        <v>321.56510520499216</v>
      </c>
      <c r="N72" s="30">
        <f>'[1]Дневной стационар'!$EF$132</f>
        <v>496.96425349862426</v>
      </c>
      <c r="O72" s="30">
        <f>'[1]Дневной стационар'!$FO$132</f>
        <v>466.28607547008033</v>
      </c>
      <c r="P72" s="21">
        <f t="shared" si="16"/>
        <v>0</v>
      </c>
      <c r="Q72" s="21">
        <f t="shared" si="17"/>
        <v>0</v>
      </c>
    </row>
    <row r="73" spans="1:17" ht="17.45" customHeight="1" x14ac:dyDescent="0.25">
      <c r="A73" s="23"/>
      <c r="B73" s="42" t="s">
        <v>45</v>
      </c>
      <c r="C73" s="25" t="s">
        <v>18</v>
      </c>
      <c r="D73" s="31">
        <f>SUBTOTAL(9,D74:D76)</f>
        <v>146</v>
      </c>
      <c r="E73" s="31">
        <f t="shared" ref="E73:O73" si="22">SUBTOTAL(9,E74:E76)</f>
        <v>3785.48009513741</v>
      </c>
      <c r="F73" s="31">
        <f t="shared" si="22"/>
        <v>146</v>
      </c>
      <c r="G73" s="31">
        <f t="shared" si="22"/>
        <v>26</v>
      </c>
      <c r="H73" s="31">
        <f t="shared" si="22"/>
        <v>30</v>
      </c>
      <c r="I73" s="31">
        <f t="shared" si="22"/>
        <v>44</v>
      </c>
      <c r="J73" s="31">
        <f t="shared" si="22"/>
        <v>46</v>
      </c>
      <c r="K73" s="31">
        <f t="shared" si="22"/>
        <v>3785.4800951374095</v>
      </c>
      <c r="L73" s="31">
        <f>SUBTOTAL(9,L74:L76)</f>
        <v>643.67156580595235</v>
      </c>
      <c r="M73" s="31">
        <f t="shared" si="22"/>
        <v>746.52909103987236</v>
      </c>
      <c r="N73" s="31">
        <f t="shared" si="22"/>
        <v>1073.5077502045447</v>
      </c>
      <c r="O73" s="31">
        <f t="shared" si="22"/>
        <v>1321.7716880870407</v>
      </c>
      <c r="P73" s="21">
        <f t="shared" si="16"/>
        <v>0</v>
      </c>
      <c r="Q73" s="21">
        <f t="shared" si="17"/>
        <v>0</v>
      </c>
    </row>
    <row r="74" spans="1:17" ht="17.45" customHeight="1" x14ac:dyDescent="0.25">
      <c r="A74" s="23"/>
      <c r="B74" s="43" t="s">
        <v>23</v>
      </c>
      <c r="C74" s="28" t="s">
        <v>18</v>
      </c>
      <c r="D74" s="29">
        <f>'[1]Дневной стационар'!$AG$135</f>
        <v>39</v>
      </c>
      <c r="E74" s="30">
        <f>'[1]Дневной стационар'!$FT$135</f>
        <v>876.46056122880054</v>
      </c>
      <c r="F74" s="31">
        <f>G74+H74+I74+J74</f>
        <v>39</v>
      </c>
      <c r="G74" s="29">
        <f>'[1]Дневной стационар'!$L$135</f>
        <v>7</v>
      </c>
      <c r="H74" s="29">
        <f>'[1]Дневной стационар'!$R$135</f>
        <v>7</v>
      </c>
      <c r="I74" s="29">
        <f>'[1]Дневной стационар'!$Y$135</f>
        <v>15</v>
      </c>
      <c r="J74" s="29">
        <f>'[1]Дневной стационар'!$AF$135</f>
        <v>10</v>
      </c>
      <c r="K74" s="32">
        <f>L74+M74+N74+O74</f>
        <v>876.46056122880054</v>
      </c>
      <c r="L74" s="30">
        <f>'[1]Дневной стационар'!$CR$135</f>
        <v>151.5795108710401</v>
      </c>
      <c r="M74" s="30">
        <f>'[1]Дневной стационар'!$DL$135</f>
        <v>151.5795108710401</v>
      </c>
      <c r="N74" s="30">
        <f>'[1]Дневной стационар'!$EF$135</f>
        <v>324.81323758080021</v>
      </c>
      <c r="O74" s="30">
        <f>'[1]Дневной стационар'!$FO$135</f>
        <v>248.48830190592014</v>
      </c>
      <c r="P74" s="21">
        <f t="shared" si="16"/>
        <v>0</v>
      </c>
      <c r="Q74" s="21">
        <f t="shared" si="17"/>
        <v>0</v>
      </c>
    </row>
    <row r="75" spans="1:17" ht="17.45" customHeight="1" x14ac:dyDescent="0.25">
      <c r="A75" s="23"/>
      <c r="B75" s="43" t="s">
        <v>24</v>
      </c>
      <c r="C75" s="28" t="s">
        <v>18</v>
      </c>
      <c r="D75" s="29">
        <f>'[1]Дневной стационар'!$AG$137</f>
        <v>48</v>
      </c>
      <c r="E75" s="30">
        <f>'[1]Дневной стационар'!$FT$137</f>
        <v>1351.5359429376008</v>
      </c>
      <c r="F75" s="31">
        <f>G75+H75+I75+J75</f>
        <v>48</v>
      </c>
      <c r="G75" s="29">
        <f>'[1]Дневной стационар'!$L$137</f>
        <v>8</v>
      </c>
      <c r="H75" s="29">
        <f>'[1]Дневной стационар'!$R$137</f>
        <v>9</v>
      </c>
      <c r="I75" s="29">
        <f>'[1]Дневной стационар'!$Y$137</f>
        <v>10</v>
      </c>
      <c r="J75" s="29">
        <f>'[1]Дневной стационар'!$AF$137</f>
        <v>21</v>
      </c>
      <c r="K75" s="32">
        <f>L75+M75+N75+O75</f>
        <v>1351.5359429376006</v>
      </c>
      <c r="L75" s="30">
        <f>'[1]Дневной стационар'!$CR$137</f>
        <v>212.21131521945611</v>
      </c>
      <c r="M75" s="30">
        <f>'[1]Дневной стационар'!$DL$137</f>
        <v>238.73772962188809</v>
      </c>
      <c r="N75" s="30">
        <f>'[1]Дневной стационар'!$EF$137</f>
        <v>265.2641440243201</v>
      </c>
      <c r="O75" s="30">
        <f>'[1]Дневной стационар'!$FO$137</f>
        <v>635.32275407193629</v>
      </c>
      <c r="P75" s="21">
        <f t="shared" si="16"/>
        <v>0</v>
      </c>
      <c r="Q75" s="21">
        <f t="shared" si="17"/>
        <v>0</v>
      </c>
    </row>
    <row r="76" spans="1:17" ht="17.45" customHeight="1" x14ac:dyDescent="0.25">
      <c r="A76" s="23"/>
      <c r="B76" s="43" t="s">
        <v>25</v>
      </c>
      <c r="C76" s="28" t="s">
        <v>18</v>
      </c>
      <c r="D76" s="29">
        <f>'[1]Дневной стационар'!$AG$139</f>
        <v>59</v>
      </c>
      <c r="E76" s="30">
        <f>'[1]Дневной стационар'!$FT$139</f>
        <v>1557.4835909710089</v>
      </c>
      <c r="F76" s="31">
        <f>G76+H76+I76+J76</f>
        <v>59</v>
      </c>
      <c r="G76" s="29">
        <f>'[1]Дневной стационар'!$L$139</f>
        <v>11</v>
      </c>
      <c r="H76" s="29">
        <f>'[1]Дневной стационар'!$R$139</f>
        <v>14</v>
      </c>
      <c r="I76" s="29">
        <f>'[1]Дневной стационар'!$Y$139</f>
        <v>19</v>
      </c>
      <c r="J76" s="29">
        <f>'[1]Дневной стационар'!$AF$139</f>
        <v>15</v>
      </c>
      <c r="K76" s="32">
        <f>L76+M76+N76+O76</f>
        <v>1557.4835909710087</v>
      </c>
      <c r="L76" s="30">
        <f>'[1]Дневной стационар'!$CR$139</f>
        <v>279.88073971545612</v>
      </c>
      <c r="M76" s="30">
        <f>'[1]Дневной стационар'!$DL$139</f>
        <v>356.21185054694422</v>
      </c>
      <c r="N76" s="30">
        <f>'[1]Дневной стационар'!$EF$139</f>
        <v>483.43036859942424</v>
      </c>
      <c r="O76" s="30">
        <f>'[1]Дневной стационар'!$FO$139</f>
        <v>437.96063210918425</v>
      </c>
      <c r="P76" s="21">
        <f t="shared" si="16"/>
        <v>0</v>
      </c>
      <c r="Q76" s="21">
        <f t="shared" si="17"/>
        <v>0</v>
      </c>
    </row>
    <row r="77" spans="1:17" ht="17.45" customHeight="1" x14ac:dyDescent="0.25">
      <c r="A77" s="23"/>
      <c r="B77" s="24" t="s">
        <v>46</v>
      </c>
      <c r="C77" s="25" t="s">
        <v>18</v>
      </c>
      <c r="D77" s="31">
        <f>SUBTOTAL(9,D78)</f>
        <v>140</v>
      </c>
      <c r="E77" s="31">
        <f t="shared" ref="E77:O77" si="23">SUBTOTAL(9,E78)</f>
        <v>3055.9266151003148</v>
      </c>
      <c r="F77" s="31">
        <f t="shared" si="23"/>
        <v>140</v>
      </c>
      <c r="G77" s="31">
        <f t="shared" si="23"/>
        <v>26</v>
      </c>
      <c r="H77" s="31">
        <f t="shared" si="23"/>
        <v>35</v>
      </c>
      <c r="I77" s="31">
        <f t="shared" si="23"/>
        <v>34</v>
      </c>
      <c r="J77" s="31">
        <f t="shared" si="23"/>
        <v>45</v>
      </c>
      <c r="K77" s="31">
        <f t="shared" si="23"/>
        <v>3055.9266151003148</v>
      </c>
      <c r="L77" s="31">
        <f t="shared" si="23"/>
        <v>543.22874566139012</v>
      </c>
      <c r="M77" s="31">
        <f t="shared" si="23"/>
        <v>731.2694653134098</v>
      </c>
      <c r="N77" s="31">
        <f t="shared" si="23"/>
        <v>710.37605201874101</v>
      </c>
      <c r="O77" s="31">
        <f t="shared" si="23"/>
        <v>1071.0523521067739</v>
      </c>
      <c r="P77" s="21">
        <f t="shared" si="16"/>
        <v>0</v>
      </c>
      <c r="Q77" s="21">
        <f t="shared" si="17"/>
        <v>0</v>
      </c>
    </row>
    <row r="78" spans="1:17" ht="17.45" customHeight="1" x14ac:dyDescent="0.25">
      <c r="A78" s="23"/>
      <c r="B78" s="43" t="s">
        <v>47</v>
      </c>
      <c r="C78" s="28" t="s">
        <v>18</v>
      </c>
      <c r="D78" s="29">
        <f>'[1]Дневной стационар'!$AG$142</f>
        <v>140</v>
      </c>
      <c r="E78" s="30">
        <f>'[1]Дневной стационар'!$FT$142</f>
        <v>3055.9266151003148</v>
      </c>
      <c r="F78" s="31">
        <f>G78+H78+I78+J78</f>
        <v>140</v>
      </c>
      <c r="G78" s="29">
        <f>'[1]Дневной стационар'!$L$142</f>
        <v>26</v>
      </c>
      <c r="H78" s="29">
        <f>'[1]Дневной стационар'!$R$142</f>
        <v>35</v>
      </c>
      <c r="I78" s="29">
        <f>'[1]Дневной стационар'!$Y$142</f>
        <v>34</v>
      </c>
      <c r="J78" s="29">
        <f>'[1]Дневной стационар'!$AF$142</f>
        <v>45</v>
      </c>
      <c r="K78" s="32">
        <f>L78+M78+N78+O78</f>
        <v>3055.9266151003148</v>
      </c>
      <c r="L78" s="30">
        <f>'[1]Дневной стационар'!$CR$142</f>
        <v>543.22874566139012</v>
      </c>
      <c r="M78" s="30">
        <f>'[1]Дневной стационар'!$DL$142</f>
        <v>731.2694653134098</v>
      </c>
      <c r="N78" s="30">
        <f>'[1]Дневной стационар'!$EF$142</f>
        <v>710.37605201874101</v>
      </c>
      <c r="O78" s="30">
        <f>'[1]Дневной стационар'!$FO$142</f>
        <v>1071.0523521067739</v>
      </c>
      <c r="P78" s="21">
        <f t="shared" si="16"/>
        <v>0</v>
      </c>
      <c r="Q78" s="21">
        <f t="shared" si="17"/>
        <v>0</v>
      </c>
    </row>
    <row r="79" spans="1:17" ht="17.45" customHeight="1" x14ac:dyDescent="0.25">
      <c r="A79" s="23"/>
      <c r="B79" s="47" t="s">
        <v>48</v>
      </c>
      <c r="C79" s="48" t="s">
        <v>49</v>
      </c>
      <c r="D79" s="49">
        <f>[2]гемодиализ!$Z$16</f>
        <v>0</v>
      </c>
      <c r="E79" s="50">
        <f>[2]гемодиализ!$EG$16</f>
        <v>0</v>
      </c>
      <c r="F79" s="49">
        <f>G79+H79+I79+J79</f>
        <v>0</v>
      </c>
      <c r="G79" s="49">
        <f>[2]гемодиализ!$J$16</f>
        <v>0</v>
      </c>
      <c r="H79" s="49">
        <f>[2]гемодиализ!$N$16</f>
        <v>0</v>
      </c>
      <c r="I79" s="49">
        <f>[2]гемодиализ!$R$16</f>
        <v>0</v>
      </c>
      <c r="J79" s="49">
        <f>[2]гемодиализ!$Y$16</f>
        <v>0</v>
      </c>
      <c r="K79" s="50">
        <f>L79+M79+N79+O79</f>
        <v>0</v>
      </c>
      <c r="L79" s="50">
        <f>[2]гемодиализ!$BE$16</f>
        <v>0</v>
      </c>
      <c r="M79" s="50">
        <f>[2]гемодиализ!$BY$16</f>
        <v>0</v>
      </c>
      <c r="N79" s="50">
        <f>[2]гемодиализ!$CS$16</f>
        <v>0</v>
      </c>
      <c r="O79" s="50">
        <f>[2]гемодиализ!$EB$16</f>
        <v>0</v>
      </c>
      <c r="P79" s="21">
        <f t="shared" si="16"/>
        <v>0</v>
      </c>
      <c r="Q79" s="21">
        <f t="shared" si="17"/>
        <v>0</v>
      </c>
    </row>
    <row r="80" spans="1:17" ht="17.45" customHeight="1" x14ac:dyDescent="0.25">
      <c r="A80" s="37"/>
      <c r="B80" s="38" t="s">
        <v>50</v>
      </c>
      <c r="C80" s="39"/>
      <c r="D80" s="40">
        <f t="shared" ref="D80:O80" si="24">D40+D62+D79</f>
        <v>1215</v>
      </c>
      <c r="E80" s="40">
        <f t="shared" si="24"/>
        <v>26450.18615169387</v>
      </c>
      <c r="F80" s="40">
        <f t="shared" si="24"/>
        <v>1215</v>
      </c>
      <c r="G80" s="40">
        <f t="shared" si="24"/>
        <v>251</v>
      </c>
      <c r="H80" s="40">
        <f t="shared" si="24"/>
        <v>289</v>
      </c>
      <c r="I80" s="40">
        <f t="shared" si="24"/>
        <v>349</v>
      </c>
      <c r="J80" s="40">
        <f t="shared" si="24"/>
        <v>326</v>
      </c>
      <c r="K80" s="40">
        <f t="shared" si="24"/>
        <v>26450.186151693873</v>
      </c>
      <c r="L80" s="40">
        <f t="shared" si="24"/>
        <v>5180.1650813936185</v>
      </c>
      <c r="M80" s="40">
        <f t="shared" si="24"/>
        <v>5975.9313685593152</v>
      </c>
      <c r="N80" s="40">
        <f t="shared" si="24"/>
        <v>7161.6649973377225</v>
      </c>
      <c r="O80" s="40">
        <f t="shared" si="24"/>
        <v>8132.4247044032118</v>
      </c>
      <c r="P80" s="21">
        <f t="shared" si="16"/>
        <v>0</v>
      </c>
      <c r="Q80" s="21">
        <f t="shared" si="17"/>
        <v>0</v>
      </c>
    </row>
    <row r="81" spans="1:17" ht="17.45" customHeight="1" x14ac:dyDescent="0.25">
      <c r="A81" s="17" t="s">
        <v>51</v>
      </c>
      <c r="B81" s="18" t="s">
        <v>17</v>
      </c>
      <c r="C81" s="18" t="s">
        <v>18</v>
      </c>
      <c r="D81" s="41">
        <f>SUBTOTAL(9,D82:D93)</f>
        <v>212</v>
      </c>
      <c r="E81" s="41">
        <f t="shared" ref="E81:O81" si="25">SUBTOTAL(9,E82:E93)</f>
        <v>4758.8838567459661</v>
      </c>
      <c r="F81" s="41">
        <f t="shared" si="25"/>
        <v>212</v>
      </c>
      <c r="G81" s="41">
        <f t="shared" si="25"/>
        <v>53</v>
      </c>
      <c r="H81" s="41">
        <f t="shared" si="25"/>
        <v>49</v>
      </c>
      <c r="I81" s="41">
        <f t="shared" si="25"/>
        <v>48</v>
      </c>
      <c r="J81" s="41">
        <f t="shared" si="25"/>
        <v>62</v>
      </c>
      <c r="K81" s="41">
        <f t="shared" si="25"/>
        <v>4758.8838567459661</v>
      </c>
      <c r="L81" s="41">
        <f>SUBTOTAL(9,L82:L93)</f>
        <v>1148.9997601722819</v>
      </c>
      <c r="M81" s="41">
        <f t="shared" si="25"/>
        <v>1044.5181687504578</v>
      </c>
      <c r="N81" s="41">
        <f t="shared" si="25"/>
        <v>1035.3151270190017</v>
      </c>
      <c r="O81" s="41">
        <f t="shared" si="25"/>
        <v>1530.0508008042243</v>
      </c>
      <c r="P81" s="21">
        <f t="shared" si="16"/>
        <v>0</v>
      </c>
      <c r="Q81" s="21">
        <f t="shared" si="17"/>
        <v>0</v>
      </c>
    </row>
    <row r="82" spans="1:17" ht="17.45" customHeight="1" x14ac:dyDescent="0.25">
      <c r="A82" s="23"/>
      <c r="B82" s="42" t="s">
        <v>19</v>
      </c>
      <c r="C82" s="25" t="s">
        <v>18</v>
      </c>
      <c r="D82" s="31">
        <f>SUBTOTAL(9,D83)</f>
        <v>60</v>
      </c>
      <c r="E82" s="31">
        <f t="shared" ref="E82:O82" si="26">SUBTOTAL(9,E83)</f>
        <v>1057.5919015630848</v>
      </c>
      <c r="F82" s="31">
        <f t="shared" si="26"/>
        <v>60</v>
      </c>
      <c r="G82" s="31">
        <f t="shared" si="26"/>
        <v>15</v>
      </c>
      <c r="H82" s="31">
        <f t="shared" si="26"/>
        <v>15</v>
      </c>
      <c r="I82" s="31">
        <f t="shared" si="26"/>
        <v>15</v>
      </c>
      <c r="J82" s="31">
        <f t="shared" si="26"/>
        <v>15</v>
      </c>
      <c r="K82" s="31">
        <f t="shared" si="26"/>
        <v>1057.5919015630852</v>
      </c>
      <c r="L82" s="31">
        <f t="shared" si="26"/>
        <v>257.25208416399369</v>
      </c>
      <c r="M82" s="31">
        <f t="shared" si="26"/>
        <v>257.25208416399369</v>
      </c>
      <c r="N82" s="31">
        <f t="shared" si="26"/>
        <v>257.25208416399369</v>
      </c>
      <c r="O82" s="31">
        <f t="shared" si="26"/>
        <v>285.83564907110406</v>
      </c>
      <c r="P82" s="21">
        <f t="shared" si="16"/>
        <v>0</v>
      </c>
      <c r="Q82" s="21">
        <f t="shared" si="17"/>
        <v>0</v>
      </c>
    </row>
    <row r="83" spans="1:17" ht="17.45" customHeight="1" x14ac:dyDescent="0.25">
      <c r="A83" s="23"/>
      <c r="B83" s="27" t="s">
        <v>19</v>
      </c>
      <c r="C83" s="28" t="s">
        <v>18</v>
      </c>
      <c r="D83" s="29">
        <f>'[1]Дневной стационар'!$AG$147</f>
        <v>60</v>
      </c>
      <c r="E83" s="30">
        <f>'[1]Дневной стационар'!$FT$147</f>
        <v>1057.5919015630848</v>
      </c>
      <c r="F83" s="31">
        <f t="shared" ref="F83:F91" si="27">G83+H83+I83+J83</f>
        <v>60</v>
      </c>
      <c r="G83" s="29">
        <f>'[1]Дневной стационар'!$L$147</f>
        <v>15</v>
      </c>
      <c r="H83" s="29">
        <f>'[1]Дневной стационар'!$R$147</f>
        <v>15</v>
      </c>
      <c r="I83" s="29">
        <f>'[1]Дневной стационар'!$Y$147</f>
        <v>15</v>
      </c>
      <c r="J83" s="29">
        <f>'[1]Дневной стационар'!$AF$147</f>
        <v>15</v>
      </c>
      <c r="K83" s="32">
        <f>L83+M83+N83+O83</f>
        <v>1057.5919015630852</v>
      </c>
      <c r="L83" s="30">
        <f>'[1]Дневной стационар'!$CR$147</f>
        <v>257.25208416399369</v>
      </c>
      <c r="M83" s="30">
        <f>'[1]Дневной стационар'!$DL$147</f>
        <v>257.25208416399369</v>
      </c>
      <c r="N83" s="30">
        <f>'[1]Дневной стационар'!$EF$147</f>
        <v>257.25208416399369</v>
      </c>
      <c r="O83" s="30">
        <f>'[1]Дневной стационар'!$FO$147</f>
        <v>285.83564907110406</v>
      </c>
      <c r="P83" s="21">
        <f t="shared" si="16"/>
        <v>0</v>
      </c>
      <c r="Q83" s="21">
        <f t="shared" si="17"/>
        <v>0</v>
      </c>
    </row>
    <row r="84" spans="1:17" ht="17.45" customHeight="1" x14ac:dyDescent="0.25">
      <c r="A84" s="23"/>
      <c r="B84" s="42" t="s">
        <v>41</v>
      </c>
      <c r="C84" s="25" t="s">
        <v>18</v>
      </c>
      <c r="D84" s="31">
        <f>SUBTOTAL(9,D85:D91)</f>
        <v>112</v>
      </c>
      <c r="E84" s="31">
        <f t="shared" ref="E84:O84" si="28">SUBTOTAL(9,E85:E91)</f>
        <v>2824.1608748657281</v>
      </c>
      <c r="F84" s="31">
        <f t="shared" si="28"/>
        <v>112</v>
      </c>
      <c r="G84" s="31">
        <f t="shared" si="28"/>
        <v>28</v>
      </c>
      <c r="H84" s="31">
        <f t="shared" si="28"/>
        <v>24</v>
      </c>
      <c r="I84" s="31">
        <f t="shared" si="28"/>
        <v>23</v>
      </c>
      <c r="J84" s="31">
        <f t="shared" si="28"/>
        <v>37</v>
      </c>
      <c r="K84" s="31">
        <f t="shared" si="28"/>
        <v>2824.1608748657286</v>
      </c>
      <c r="L84" s="31">
        <f t="shared" si="28"/>
        <v>677.77695575193616</v>
      </c>
      <c r="M84" s="31">
        <f t="shared" si="28"/>
        <v>573.29536433011208</v>
      </c>
      <c r="N84" s="31">
        <f t="shared" si="28"/>
        <v>564.0923225986561</v>
      </c>
      <c r="O84" s="31">
        <f t="shared" si="28"/>
        <v>1008.9962321850243</v>
      </c>
      <c r="P84" s="21">
        <f t="shared" si="16"/>
        <v>0</v>
      </c>
      <c r="Q84" s="21">
        <f t="shared" si="17"/>
        <v>0</v>
      </c>
    </row>
    <row r="85" spans="1:17" ht="17.45" customHeight="1" x14ac:dyDescent="0.25">
      <c r="A85" s="23"/>
      <c r="B85" s="43" t="s">
        <v>22</v>
      </c>
      <c r="C85" s="28" t="s">
        <v>18</v>
      </c>
      <c r="D85" s="29">
        <f>'[1]Дневной стационар'!$AG$150</f>
        <v>36</v>
      </c>
      <c r="E85" s="30">
        <f>'[1]Дневной стационар'!$FT$150</f>
        <v>891.34165946131202</v>
      </c>
      <c r="F85" s="31">
        <f t="shared" si="27"/>
        <v>36</v>
      </c>
      <c r="G85" s="29">
        <f>'[1]Дневной стационар'!$L$150</f>
        <v>9</v>
      </c>
      <c r="H85" s="29">
        <f>'[1]Дневной стационар'!$R$150</f>
        <v>9</v>
      </c>
      <c r="I85" s="29">
        <f>'[1]Дневной стационар'!$Y$150</f>
        <v>9</v>
      </c>
      <c r="J85" s="29">
        <f>'[1]Дневной стационар'!$AF$150</f>
        <v>9</v>
      </c>
      <c r="K85" s="32">
        <f t="shared" ref="K85:K91" si="29">L85+M85+N85+O85</f>
        <v>891.34165946131202</v>
      </c>
      <c r="L85" s="30">
        <f>'[1]Дневной стационар'!$CR$150</f>
        <v>216.81283608518402</v>
      </c>
      <c r="M85" s="30">
        <f>'[1]Дневной стационар'!$DL$150</f>
        <v>216.81283608518402</v>
      </c>
      <c r="N85" s="30">
        <f>'[1]Дневной стационар'!$EF$150</f>
        <v>216.81283608518402</v>
      </c>
      <c r="O85" s="30">
        <f>'[1]Дневной стационар'!$FO$150</f>
        <v>240.90315120576003</v>
      </c>
      <c r="P85" s="21">
        <f t="shared" si="16"/>
        <v>0</v>
      </c>
      <c r="Q85" s="21">
        <f t="shared" si="17"/>
        <v>0</v>
      </c>
    </row>
    <row r="86" spans="1:17" ht="17.45" customHeight="1" x14ac:dyDescent="0.25">
      <c r="A86" s="23"/>
      <c r="B86" s="43" t="s">
        <v>35</v>
      </c>
      <c r="C86" s="28" t="s">
        <v>18</v>
      </c>
      <c r="D86" s="29">
        <f>'[1]Дневной стационар'!$AG$152</f>
        <v>4</v>
      </c>
      <c r="E86" s="30">
        <f>'[1]Дневной стационар'!$FT$152</f>
        <v>98.526682066176022</v>
      </c>
      <c r="F86" s="31">
        <f t="shared" si="27"/>
        <v>4</v>
      </c>
      <c r="G86" s="29">
        <f>'[1]Дневной стационар'!$L$152</f>
        <v>1</v>
      </c>
      <c r="H86" s="29">
        <f>'[1]Дневной стационар'!$R$152</f>
        <v>1</v>
      </c>
      <c r="I86" s="29">
        <f>'[1]Дневной стационар'!$Y$152</f>
        <v>1</v>
      </c>
      <c r="J86" s="29">
        <f>'[1]Дневной стационар'!$AF$152</f>
        <v>1</v>
      </c>
      <c r="K86" s="32">
        <f t="shared" si="29"/>
        <v>98.526682066176022</v>
      </c>
      <c r="L86" s="30">
        <f>'[1]Дневной стационар'!$CR$152</f>
        <v>24.631670516544006</v>
      </c>
      <c r="M86" s="30">
        <f>'[1]Дневной стационар'!$DL$152</f>
        <v>24.631670516544006</v>
      </c>
      <c r="N86" s="30">
        <f>'[1]Дневной стационар'!$EF$152</f>
        <v>24.631670516544006</v>
      </c>
      <c r="O86" s="30">
        <f>'[1]Дневной стационар'!$FO$152</f>
        <v>24.631670516544006</v>
      </c>
      <c r="P86" s="21">
        <f t="shared" si="16"/>
        <v>0</v>
      </c>
      <c r="Q86" s="21">
        <f t="shared" si="17"/>
        <v>0</v>
      </c>
    </row>
    <row r="87" spans="1:17" ht="17.45" customHeight="1" x14ac:dyDescent="0.25">
      <c r="A87" s="23"/>
      <c r="B87" s="43" t="s">
        <v>23</v>
      </c>
      <c r="C87" s="28" t="s">
        <v>18</v>
      </c>
      <c r="D87" s="29">
        <f>'[1]Дневной стационар'!$AG$154</f>
        <v>28</v>
      </c>
      <c r="E87" s="30">
        <f>'[1]Дневной стационар'!$FT$154</f>
        <v>627.97225932288006</v>
      </c>
      <c r="F87" s="31">
        <f t="shared" si="27"/>
        <v>28</v>
      </c>
      <c r="G87" s="29">
        <f>'[1]Дневной стационар'!$L$154</f>
        <v>8</v>
      </c>
      <c r="H87" s="29">
        <f>'[1]Дневной стационар'!$R$154</f>
        <v>6</v>
      </c>
      <c r="I87" s="29">
        <f>'[1]Дневной стационар'!$Y$154</f>
        <v>6</v>
      </c>
      <c r="J87" s="29">
        <f>'[1]Дневной стационар'!$AF$154</f>
        <v>8</v>
      </c>
      <c r="K87" s="32">
        <f t="shared" si="29"/>
        <v>627.97225932288018</v>
      </c>
      <c r="L87" s="30">
        <f>'[1]Дневной стационар'!$CR$154</f>
        <v>173.23372670976005</v>
      </c>
      <c r="M87" s="30">
        <f>'[1]Дневной стационар'!$DL$154</f>
        <v>129.92529503232004</v>
      </c>
      <c r="N87" s="30">
        <f>'[1]Дневной стационар'!$EF$154</f>
        <v>129.92529503232004</v>
      </c>
      <c r="O87" s="30">
        <f>'[1]Дневной стационар'!$FO$154</f>
        <v>194.88794254848003</v>
      </c>
      <c r="P87" s="21">
        <f t="shared" si="16"/>
        <v>0</v>
      </c>
      <c r="Q87" s="21">
        <f t="shared" si="17"/>
        <v>0</v>
      </c>
    </row>
    <row r="88" spans="1:17" ht="17.45" customHeight="1" x14ac:dyDescent="0.25">
      <c r="A88" s="23"/>
      <c r="B88" s="43" t="s">
        <v>26</v>
      </c>
      <c r="C88" s="28" t="s">
        <v>18</v>
      </c>
      <c r="D88" s="29">
        <f>'[1]Дневной стационар'!$AG$156</f>
        <v>5</v>
      </c>
      <c r="E88" s="30">
        <f>'[1]Дневной стационар'!$FT$156</f>
        <v>108.27107919360002</v>
      </c>
      <c r="F88" s="31">
        <f t="shared" si="27"/>
        <v>5</v>
      </c>
      <c r="G88" s="29">
        <f>'[1]Дневной стационар'!$L$156</f>
        <v>2</v>
      </c>
      <c r="H88" s="29">
        <f>'[1]Дневной стационар'!$R$156</f>
        <v>1</v>
      </c>
      <c r="I88" s="29">
        <f>'[1]Дневной стационар'!$Y$156</f>
        <v>1</v>
      </c>
      <c r="J88" s="29">
        <f>'[1]Дневной стационар'!$AF$156</f>
        <v>1</v>
      </c>
      <c r="K88" s="32">
        <f t="shared" si="29"/>
        <v>108.27107919360002</v>
      </c>
      <c r="L88" s="30">
        <f>'[1]Дневной стационар'!$CR$156</f>
        <v>43.308431677440005</v>
      </c>
      <c r="M88" s="30">
        <f>'[1]Дневной стационар'!$DL$156</f>
        <v>21.654215838720003</v>
      </c>
      <c r="N88" s="30">
        <f>'[1]Дневной стационар'!$EF$156</f>
        <v>21.654215838720003</v>
      </c>
      <c r="O88" s="30">
        <f>'[1]Дневной стационар'!$FO$156</f>
        <v>21.654215838720003</v>
      </c>
      <c r="P88" s="21">
        <f t="shared" si="16"/>
        <v>0</v>
      </c>
      <c r="Q88" s="21">
        <f t="shared" si="17"/>
        <v>0</v>
      </c>
    </row>
    <row r="89" spans="1:17" ht="17.45" customHeight="1" x14ac:dyDescent="0.25">
      <c r="A89" s="23"/>
      <c r="B89" s="43" t="s">
        <v>27</v>
      </c>
      <c r="C89" s="28" t="s">
        <v>18</v>
      </c>
      <c r="D89" s="29">
        <f>'[1]Дневной стационар'!$AG$158</f>
        <v>28</v>
      </c>
      <c r="E89" s="30">
        <f>'[1]Дневной стационар'!$FT$158</f>
        <v>722.70945361728013</v>
      </c>
      <c r="F89" s="31">
        <f t="shared" si="27"/>
        <v>28</v>
      </c>
      <c r="G89" s="29">
        <f>'[1]Дневной стационар'!$L$158</f>
        <v>5</v>
      </c>
      <c r="H89" s="29">
        <f>'[1]Дневной стационар'!$R$158</f>
        <v>5</v>
      </c>
      <c r="I89" s="29">
        <f>'[1]Дневной стационар'!$Y$158</f>
        <v>3</v>
      </c>
      <c r="J89" s="29">
        <f>'[1]Дневной стационар'!$AF$158</f>
        <v>15</v>
      </c>
      <c r="K89" s="32">
        <f t="shared" si="29"/>
        <v>722.70945361728013</v>
      </c>
      <c r="L89" s="30">
        <f>'[1]Дневной стационар'!$CR$158</f>
        <v>121.80496409280003</v>
      </c>
      <c r="M89" s="30">
        <f>'[1]Дневной стационар'!$DL$158</f>
        <v>121.80496409280003</v>
      </c>
      <c r="N89" s="30">
        <f>'[1]Дневной стационар'!$EF$158</f>
        <v>73.082978455680006</v>
      </c>
      <c r="O89" s="30">
        <f>'[1]Дневной стационар'!$FO$158</f>
        <v>406.01654697600009</v>
      </c>
      <c r="P89" s="21">
        <f t="shared" si="16"/>
        <v>0</v>
      </c>
      <c r="Q89" s="21">
        <f t="shared" si="17"/>
        <v>0</v>
      </c>
    </row>
    <row r="90" spans="1:17" ht="17.45" customHeight="1" x14ac:dyDescent="0.25">
      <c r="A90" s="23"/>
      <c r="B90" s="43" t="s">
        <v>28</v>
      </c>
      <c r="C90" s="28" t="s">
        <v>18</v>
      </c>
      <c r="D90" s="29">
        <f>'[1]Дневной стационар'!$AG$160</f>
        <v>3</v>
      </c>
      <c r="E90" s="30">
        <f>'[1]Дневной стационар'!$FT$160</f>
        <v>131.72981301888001</v>
      </c>
      <c r="F90" s="31">
        <f t="shared" si="27"/>
        <v>3</v>
      </c>
      <c r="G90" s="29">
        <f>'[1]Дневной стационар'!$L$160</f>
        <v>1</v>
      </c>
      <c r="H90" s="29">
        <f>'[1]Дневной стационар'!$R$160</f>
        <v>0</v>
      </c>
      <c r="I90" s="29">
        <f>'[1]Дневной стационар'!$Y$160</f>
        <v>1</v>
      </c>
      <c r="J90" s="29">
        <f>'[1]Дневной стационар'!$AF$160</f>
        <v>1</v>
      </c>
      <c r="K90" s="32">
        <f t="shared" si="29"/>
        <v>131.72981301888001</v>
      </c>
      <c r="L90" s="30">
        <f>'[1]Дневной стационар'!$CR$160</f>
        <v>39.518943905664003</v>
      </c>
      <c r="M90" s="30">
        <f>'[1]Дневной стационар'!$DL$160</f>
        <v>0</v>
      </c>
      <c r="N90" s="30">
        <f>'[1]Дневной стационар'!$EF$160</f>
        <v>39.518943905664003</v>
      </c>
      <c r="O90" s="30">
        <f>'[1]Дневной стационар'!$FO$160</f>
        <v>52.691925207552011</v>
      </c>
      <c r="P90" s="21">
        <f t="shared" si="16"/>
        <v>0</v>
      </c>
      <c r="Q90" s="21">
        <f t="shared" si="17"/>
        <v>0</v>
      </c>
    </row>
    <row r="91" spans="1:17" ht="17.45" customHeight="1" x14ac:dyDescent="0.25">
      <c r="A91" s="23"/>
      <c r="B91" s="43" t="s">
        <v>29</v>
      </c>
      <c r="C91" s="28" t="s">
        <v>18</v>
      </c>
      <c r="D91" s="29">
        <f>'[1]Дневной стационар'!$AG$162</f>
        <v>8</v>
      </c>
      <c r="E91" s="30">
        <f>'[1]Дневной стационар'!$FT$162</f>
        <v>243.60992818560004</v>
      </c>
      <c r="F91" s="31">
        <f t="shared" si="27"/>
        <v>8</v>
      </c>
      <c r="G91" s="29">
        <f>'[1]Дневной стационар'!$L$162</f>
        <v>2</v>
      </c>
      <c r="H91" s="29">
        <f>'[1]Дневной стационар'!$R$162</f>
        <v>2</v>
      </c>
      <c r="I91" s="29">
        <f>'[1]Дневной стационар'!$Y$162</f>
        <v>2</v>
      </c>
      <c r="J91" s="29">
        <f>'[1]Дневной стационар'!$AF$162</f>
        <v>2</v>
      </c>
      <c r="K91" s="32">
        <f t="shared" si="29"/>
        <v>243.60992818560004</v>
      </c>
      <c r="L91" s="30">
        <f>'[1]Дневной стационар'!$CR$162</f>
        <v>58.466382764544008</v>
      </c>
      <c r="M91" s="30">
        <f>'[1]Дневной стационар'!$DL$162</f>
        <v>58.466382764544008</v>
      </c>
      <c r="N91" s="30">
        <f>'[1]Дневной стационар'!$EF$162</f>
        <v>58.466382764544008</v>
      </c>
      <c r="O91" s="30">
        <f>'[1]Дневной стационар'!$FO$162</f>
        <v>68.210779891968016</v>
      </c>
      <c r="P91" s="21">
        <f t="shared" si="16"/>
        <v>0</v>
      </c>
      <c r="Q91" s="21">
        <f t="shared" si="17"/>
        <v>0</v>
      </c>
    </row>
    <row r="92" spans="1:17" ht="17.45" customHeight="1" x14ac:dyDescent="0.25">
      <c r="A92" s="23"/>
      <c r="B92" s="42" t="s">
        <v>30</v>
      </c>
      <c r="C92" s="25" t="s">
        <v>18</v>
      </c>
      <c r="D92" s="31">
        <f>SUBTOTAL(9,D93)</f>
        <v>40</v>
      </c>
      <c r="E92" s="31">
        <f t="shared" ref="E92:O92" si="30">SUBTOTAL(9,E93)</f>
        <v>877.13108031715228</v>
      </c>
      <c r="F92" s="31">
        <f t="shared" si="30"/>
        <v>40</v>
      </c>
      <c r="G92" s="31">
        <f t="shared" si="30"/>
        <v>10</v>
      </c>
      <c r="H92" s="31">
        <f t="shared" si="30"/>
        <v>10</v>
      </c>
      <c r="I92" s="31">
        <f t="shared" si="30"/>
        <v>10</v>
      </c>
      <c r="J92" s="31">
        <f t="shared" si="30"/>
        <v>10</v>
      </c>
      <c r="K92" s="31">
        <f t="shared" si="30"/>
        <v>877.13108031715205</v>
      </c>
      <c r="L92" s="31">
        <f t="shared" si="30"/>
        <v>213.97072025635202</v>
      </c>
      <c r="M92" s="31">
        <f t="shared" si="30"/>
        <v>213.97072025635202</v>
      </c>
      <c r="N92" s="31">
        <f t="shared" si="30"/>
        <v>213.97072025635202</v>
      </c>
      <c r="O92" s="31">
        <f t="shared" si="30"/>
        <v>235.21891954809604</v>
      </c>
      <c r="P92" s="21">
        <f t="shared" si="16"/>
        <v>0</v>
      </c>
      <c r="Q92" s="21">
        <f t="shared" si="17"/>
        <v>0</v>
      </c>
    </row>
    <row r="93" spans="1:17" ht="17.45" customHeight="1" x14ac:dyDescent="0.25">
      <c r="A93" s="23"/>
      <c r="B93" s="44" t="s">
        <v>32</v>
      </c>
      <c r="C93" s="28" t="s">
        <v>18</v>
      </c>
      <c r="D93" s="29">
        <f>'[1]Дневной стационар'!$AG$165</f>
        <v>40</v>
      </c>
      <c r="E93" s="30">
        <f>'[1]Дневной стационар'!$FT$165</f>
        <v>877.13108031715228</v>
      </c>
      <c r="F93" s="31">
        <f>G93+H93+I93+J93</f>
        <v>40</v>
      </c>
      <c r="G93" s="29">
        <f>'[1]Дневной стационар'!$L$165</f>
        <v>10</v>
      </c>
      <c r="H93" s="29">
        <f>'[1]Дневной стационар'!$R$165</f>
        <v>10</v>
      </c>
      <c r="I93" s="29">
        <f>'[1]Дневной стационар'!$Y$165</f>
        <v>10</v>
      </c>
      <c r="J93" s="29">
        <f>'[1]Дневной стационар'!$AF$165</f>
        <v>10</v>
      </c>
      <c r="K93" s="32">
        <f>L93+M93+N93+O93</f>
        <v>877.13108031715205</v>
      </c>
      <c r="L93" s="30">
        <f>'[1]Дневной стационар'!$CR$165</f>
        <v>213.97072025635202</v>
      </c>
      <c r="M93" s="30">
        <f>'[1]Дневной стационар'!$DL$165</f>
        <v>213.97072025635202</v>
      </c>
      <c r="N93" s="30">
        <f>'[1]Дневной стационар'!$EF$165</f>
        <v>213.97072025635202</v>
      </c>
      <c r="O93" s="30">
        <f>'[1]Дневной стационар'!$FO$165</f>
        <v>235.21891954809604</v>
      </c>
      <c r="P93" s="21">
        <f t="shared" si="16"/>
        <v>0</v>
      </c>
      <c r="Q93" s="21">
        <f t="shared" si="17"/>
        <v>0</v>
      </c>
    </row>
    <row r="94" spans="1:17" ht="17.45" customHeight="1" x14ac:dyDescent="0.25">
      <c r="A94" s="23"/>
      <c r="B94" s="18" t="s">
        <v>44</v>
      </c>
      <c r="C94" s="18" t="s">
        <v>18</v>
      </c>
      <c r="D94" s="41">
        <f>SUBTOTAL(9,D95:D112)</f>
        <v>684</v>
      </c>
      <c r="E94" s="41">
        <f t="shared" ref="E94:O94" si="31">SUBTOTAL(9,E95:E112)</f>
        <v>16575.403574582855</v>
      </c>
      <c r="F94" s="41">
        <f t="shared" si="31"/>
        <v>684</v>
      </c>
      <c r="G94" s="41">
        <f t="shared" si="31"/>
        <v>178</v>
      </c>
      <c r="H94" s="41">
        <f t="shared" si="31"/>
        <v>166</v>
      </c>
      <c r="I94" s="41">
        <f t="shared" si="31"/>
        <v>167</v>
      </c>
      <c r="J94" s="41">
        <f t="shared" si="31"/>
        <v>173</v>
      </c>
      <c r="K94" s="41">
        <f t="shared" si="31"/>
        <v>16575.403574582851</v>
      </c>
      <c r="L94" s="41">
        <f>SUBTOTAL(9,L95:L112)</f>
        <v>4154.0906309604488</v>
      </c>
      <c r="M94" s="41">
        <f t="shared" si="31"/>
        <v>3940.5908898985886</v>
      </c>
      <c r="N94" s="41">
        <f t="shared" si="31"/>
        <v>3971.1125071232636</v>
      </c>
      <c r="O94" s="41">
        <f t="shared" si="31"/>
        <v>4509.6095466005545</v>
      </c>
      <c r="P94" s="21">
        <f t="shared" si="16"/>
        <v>0</v>
      </c>
      <c r="Q94" s="21">
        <f t="shared" si="17"/>
        <v>0</v>
      </c>
    </row>
    <row r="95" spans="1:17" ht="17.45" customHeight="1" x14ac:dyDescent="0.25">
      <c r="A95" s="23"/>
      <c r="B95" s="42" t="s">
        <v>19</v>
      </c>
      <c r="C95" s="25" t="s">
        <v>18</v>
      </c>
      <c r="D95" s="31">
        <f>SUBTOTAL(9,D96)</f>
        <v>19</v>
      </c>
      <c r="E95" s="31">
        <f t="shared" ref="E95:O95" si="32">SUBTOTAL(9,E96)</f>
        <v>337.2860659039028</v>
      </c>
      <c r="F95" s="31">
        <f t="shared" si="32"/>
        <v>19</v>
      </c>
      <c r="G95" s="31">
        <f t="shared" si="32"/>
        <v>5</v>
      </c>
      <c r="H95" s="31">
        <f t="shared" si="32"/>
        <v>4</v>
      </c>
      <c r="I95" s="31">
        <f t="shared" si="32"/>
        <v>5</v>
      </c>
      <c r="J95" s="31">
        <f t="shared" si="32"/>
        <v>5</v>
      </c>
      <c r="K95" s="31">
        <f t="shared" si="32"/>
        <v>337.2860659039028</v>
      </c>
      <c r="L95" s="31">
        <f t="shared" si="32"/>
        <v>85.750694721331229</v>
      </c>
      <c r="M95" s="31">
        <f t="shared" si="32"/>
        <v>68.600555777064983</v>
      </c>
      <c r="N95" s="31">
        <f t="shared" si="32"/>
        <v>85.750694721331229</v>
      </c>
      <c r="O95" s="31">
        <f t="shared" si="32"/>
        <v>97.184120684175383</v>
      </c>
      <c r="P95" s="21">
        <f t="shared" si="16"/>
        <v>0</v>
      </c>
      <c r="Q95" s="21">
        <f t="shared" si="17"/>
        <v>0</v>
      </c>
    </row>
    <row r="96" spans="1:17" ht="17.45" customHeight="1" x14ac:dyDescent="0.25">
      <c r="A96" s="23"/>
      <c r="B96" s="27" t="s">
        <v>19</v>
      </c>
      <c r="C96" s="28" t="s">
        <v>18</v>
      </c>
      <c r="D96" s="29">
        <f>'[1]Дневной стационар'!$AG$170</f>
        <v>19</v>
      </c>
      <c r="E96" s="30">
        <f>'[1]Дневной стационар'!$FT$170</f>
        <v>337.2860659039028</v>
      </c>
      <c r="F96" s="31">
        <f>G96+H96+I96+J96</f>
        <v>19</v>
      </c>
      <c r="G96" s="29">
        <f>'[1]Дневной стационар'!$L$170</f>
        <v>5</v>
      </c>
      <c r="H96" s="29">
        <f>'[1]Дневной стационар'!$R$170</f>
        <v>4</v>
      </c>
      <c r="I96" s="29">
        <f>'[1]Дневной стационар'!$Y$170</f>
        <v>5</v>
      </c>
      <c r="J96" s="29">
        <f>'[1]Дневной стационар'!$AF$170</f>
        <v>5</v>
      </c>
      <c r="K96" s="32">
        <f>L96+M96+N96+O96</f>
        <v>337.2860659039028</v>
      </c>
      <c r="L96" s="30">
        <f>'[1]Дневной стационар'!$CR$170</f>
        <v>85.750694721331229</v>
      </c>
      <c r="M96" s="30">
        <f>'[1]Дневной стационар'!$DL$170</f>
        <v>68.600555777064983</v>
      </c>
      <c r="N96" s="30">
        <f>'[1]Дневной стационар'!$EF$170</f>
        <v>85.750694721331229</v>
      </c>
      <c r="O96" s="30">
        <f>'[1]Дневной стационар'!$FO$170</f>
        <v>97.184120684175383</v>
      </c>
      <c r="P96" s="21">
        <f t="shared" si="16"/>
        <v>0</v>
      </c>
      <c r="Q96" s="21">
        <f t="shared" si="17"/>
        <v>0</v>
      </c>
    </row>
    <row r="97" spans="1:17" ht="17.45" customHeight="1" x14ac:dyDescent="0.25">
      <c r="A97" s="23"/>
      <c r="B97" s="42" t="s">
        <v>41</v>
      </c>
      <c r="C97" s="25" t="s">
        <v>18</v>
      </c>
      <c r="D97" s="31">
        <f>SUBTOTAL(9,D98:D106)</f>
        <v>358</v>
      </c>
      <c r="E97" s="31">
        <f t="shared" ref="E97:O97" si="33">SUBTOTAL(9,E98:E106)</f>
        <v>9006.0785932229774</v>
      </c>
      <c r="F97" s="31">
        <f t="shared" si="33"/>
        <v>358</v>
      </c>
      <c r="G97" s="31">
        <f t="shared" si="33"/>
        <v>90</v>
      </c>
      <c r="H97" s="31">
        <f t="shared" si="33"/>
        <v>89</v>
      </c>
      <c r="I97" s="31">
        <f t="shared" si="33"/>
        <v>89</v>
      </c>
      <c r="J97" s="31">
        <f t="shared" si="33"/>
        <v>90</v>
      </c>
      <c r="K97" s="31">
        <f t="shared" si="33"/>
        <v>9006.0785932229774</v>
      </c>
      <c r="L97" s="31">
        <f t="shared" si="33"/>
        <v>2208.7300155494404</v>
      </c>
      <c r="M97" s="31">
        <f t="shared" si="33"/>
        <v>2176.2486917913602</v>
      </c>
      <c r="N97" s="31">
        <f t="shared" si="33"/>
        <v>2176.5193694893442</v>
      </c>
      <c r="O97" s="31">
        <f t="shared" si="33"/>
        <v>2444.5805163928326</v>
      </c>
      <c r="P97" s="21">
        <f t="shared" si="16"/>
        <v>0</v>
      </c>
      <c r="Q97" s="21">
        <f t="shared" si="17"/>
        <v>0</v>
      </c>
    </row>
    <row r="98" spans="1:17" ht="17.45" customHeight="1" x14ac:dyDescent="0.25">
      <c r="A98" s="23"/>
      <c r="B98" s="43" t="s">
        <v>22</v>
      </c>
      <c r="C98" s="28" t="s">
        <v>18</v>
      </c>
      <c r="D98" s="29">
        <f>'[1]Дневной стационар'!$AG$173</f>
        <v>40</v>
      </c>
      <c r="E98" s="30">
        <f>'[1]Дневной стационар'!$FT$173</f>
        <v>995.73302498380804</v>
      </c>
      <c r="F98" s="31">
        <f t="shared" ref="F98:F106" si="34">G98+H98+I98+J98</f>
        <v>40</v>
      </c>
      <c r="G98" s="29">
        <f>'[1]Дневной стационар'!$L$173</f>
        <v>10</v>
      </c>
      <c r="H98" s="29">
        <f>'[1]Дневной стационар'!$R$173</f>
        <v>10</v>
      </c>
      <c r="I98" s="29">
        <f>'[1]Дневной стационар'!$Y$173</f>
        <v>10</v>
      </c>
      <c r="J98" s="29">
        <f>'[1]Дневной стационар'!$AF$173</f>
        <v>10</v>
      </c>
      <c r="K98" s="32">
        <f t="shared" ref="K98:K106" si="35">L98+M98+N98+O98</f>
        <v>995.73302498380815</v>
      </c>
      <c r="L98" s="30">
        <f>'[1]Дневной стационар'!$CR$173</f>
        <v>240.90315120576003</v>
      </c>
      <c r="M98" s="30">
        <f>'[1]Дневной стационар'!$DL$173</f>
        <v>240.90315120576003</v>
      </c>
      <c r="N98" s="30">
        <f>'[1]Дневной стационар'!$EF$173</f>
        <v>240.90315120576003</v>
      </c>
      <c r="O98" s="30">
        <f>'[1]Дневной стационар'!$FO$173</f>
        <v>273.02357136652802</v>
      </c>
      <c r="P98" s="21">
        <f t="shared" si="16"/>
        <v>0</v>
      </c>
      <c r="Q98" s="21">
        <f t="shared" si="17"/>
        <v>0</v>
      </c>
    </row>
    <row r="99" spans="1:17" ht="17.45" customHeight="1" x14ac:dyDescent="0.25">
      <c r="A99" s="23"/>
      <c r="B99" s="43" t="s">
        <v>35</v>
      </c>
      <c r="C99" s="28" t="s">
        <v>18</v>
      </c>
      <c r="D99" s="29">
        <f>'[1]Дневной стационар'!$AG$175</f>
        <v>16</v>
      </c>
      <c r="E99" s="30">
        <f>'[1]Дневной стационар'!$FT$175</f>
        <v>402.31728510355202</v>
      </c>
      <c r="F99" s="31">
        <f t="shared" si="34"/>
        <v>16</v>
      </c>
      <c r="G99" s="29">
        <f>'[1]Дневной стационар'!$L$175</f>
        <v>4</v>
      </c>
      <c r="H99" s="29">
        <f>'[1]Дневной стационар'!$R$175</f>
        <v>4</v>
      </c>
      <c r="I99" s="29">
        <f>'[1]Дневной стационар'!$Y$175</f>
        <v>5</v>
      </c>
      <c r="J99" s="29">
        <f>'[1]Дневной стационар'!$AF$175</f>
        <v>3</v>
      </c>
      <c r="K99" s="32">
        <f t="shared" si="35"/>
        <v>402.31728510355208</v>
      </c>
      <c r="L99" s="30">
        <f>'[1]Дневной стационар'!$CR$175</f>
        <v>98.526682066176022</v>
      </c>
      <c r="M99" s="30">
        <f>'[1]Дневной стационар'!$DL$175</f>
        <v>98.526682066176022</v>
      </c>
      <c r="N99" s="30">
        <f>'[1]Дневной стационар'!$EF$175</f>
        <v>123.15835258272001</v>
      </c>
      <c r="O99" s="30">
        <f>'[1]Дневной стационар'!$FO$175</f>
        <v>82.105568388480009</v>
      </c>
      <c r="P99" s="21">
        <f t="shared" si="16"/>
        <v>0</v>
      </c>
      <c r="Q99" s="21">
        <f t="shared" si="17"/>
        <v>0</v>
      </c>
    </row>
    <row r="100" spans="1:17" ht="17.45" customHeight="1" x14ac:dyDescent="0.25">
      <c r="A100" s="23"/>
      <c r="B100" s="43" t="s">
        <v>47</v>
      </c>
      <c r="C100" s="28" t="s">
        <v>18</v>
      </c>
      <c r="D100" s="29">
        <f>'[1]Дневной стационар'!$AG$177</f>
        <v>0</v>
      </c>
      <c r="E100" s="30">
        <f>'[1]Дневной стационар'!$FT$177</f>
        <v>0</v>
      </c>
      <c r="F100" s="31">
        <f>G100+H100+I100+J100</f>
        <v>0</v>
      </c>
      <c r="G100" s="29">
        <f>'[1]Дневной стационар'!$L$177</f>
        <v>0</v>
      </c>
      <c r="H100" s="29">
        <f>'[1]Дневной стационар'!$R$177</f>
        <v>0</v>
      </c>
      <c r="I100" s="29">
        <f>'[1]Дневной стационар'!$Y$177</f>
        <v>0</v>
      </c>
      <c r="J100" s="29">
        <f>'[1]Дневной стационар'!$AF$177</f>
        <v>0</v>
      </c>
      <c r="K100" s="32">
        <f>L100+M100+N100+O100</f>
        <v>0</v>
      </c>
      <c r="L100" s="30">
        <f>'[1]Дневной стационар'!$CR$177</f>
        <v>0</v>
      </c>
      <c r="M100" s="30">
        <f>'[1]Дневной стационар'!$DL$177</f>
        <v>0</v>
      </c>
      <c r="N100" s="30">
        <f>'[1]Дневной стационар'!$EF$177</f>
        <v>0</v>
      </c>
      <c r="O100" s="30">
        <f>'[1]Дневной стационар'!$FO$177</f>
        <v>0</v>
      </c>
      <c r="P100" s="21">
        <f t="shared" si="16"/>
        <v>0</v>
      </c>
      <c r="Q100" s="21">
        <f t="shared" si="17"/>
        <v>0</v>
      </c>
    </row>
    <row r="101" spans="1:17" ht="17.45" customHeight="1" x14ac:dyDescent="0.25">
      <c r="A101" s="23"/>
      <c r="B101" s="43" t="s">
        <v>36</v>
      </c>
      <c r="C101" s="28" t="s">
        <v>18</v>
      </c>
      <c r="D101" s="29">
        <f>'[1]Дневной стационар'!$AG$179</f>
        <v>0</v>
      </c>
      <c r="E101" s="30">
        <f>'[1]Дневной стационар'!$FT$179</f>
        <v>0</v>
      </c>
      <c r="F101" s="31">
        <f>G101+H101+I101+J101</f>
        <v>0</v>
      </c>
      <c r="G101" s="29">
        <f>'[1]Дневной стационар'!$L$179</f>
        <v>0</v>
      </c>
      <c r="H101" s="29">
        <f>'[1]Дневной стационар'!$R$179</f>
        <v>0</v>
      </c>
      <c r="I101" s="29">
        <f>'[1]Дневной стационар'!$Y$179</f>
        <v>0</v>
      </c>
      <c r="J101" s="29">
        <f>'[1]Дневной стационар'!$AF$179</f>
        <v>0</v>
      </c>
      <c r="K101" s="32">
        <f>L101+M101+N101+O101</f>
        <v>0</v>
      </c>
      <c r="L101" s="30">
        <f>'[1]Дневной стационар'!$CR$179</f>
        <v>0</v>
      </c>
      <c r="M101" s="30">
        <f>'[1]Дневной стационар'!$DL$179</f>
        <v>0</v>
      </c>
      <c r="N101" s="30">
        <f>'[1]Дневной стационар'!$EF$179</f>
        <v>0</v>
      </c>
      <c r="O101" s="30">
        <f>'[1]Дневной стационар'!$FO$179</f>
        <v>0</v>
      </c>
      <c r="P101" s="21">
        <f t="shared" si="16"/>
        <v>0</v>
      </c>
      <c r="Q101" s="21">
        <f t="shared" si="17"/>
        <v>0</v>
      </c>
    </row>
    <row r="102" spans="1:17" ht="17.45" customHeight="1" x14ac:dyDescent="0.25">
      <c r="A102" s="23"/>
      <c r="B102" s="43" t="s">
        <v>23</v>
      </c>
      <c r="C102" s="28" t="s">
        <v>18</v>
      </c>
      <c r="D102" s="29">
        <f>'[1]Дневной стационар'!$AG$181</f>
        <v>117</v>
      </c>
      <c r="E102" s="30">
        <f>'[1]Дневной стационар'!$FT$181</f>
        <v>2612.9420445388805</v>
      </c>
      <c r="F102" s="31">
        <f t="shared" si="34"/>
        <v>117</v>
      </c>
      <c r="G102" s="29">
        <f>'[1]Дневной стационар'!$L$181</f>
        <v>26</v>
      </c>
      <c r="H102" s="29">
        <f>'[1]Дневной стационар'!$R$181</f>
        <v>30</v>
      </c>
      <c r="I102" s="29">
        <f>'[1]Дневной стационар'!$Y$181</f>
        <v>30</v>
      </c>
      <c r="J102" s="29">
        <f>'[1]Дневной стационар'!$AF$181</f>
        <v>31</v>
      </c>
      <c r="K102" s="32">
        <f t="shared" si="35"/>
        <v>2612.9420445388805</v>
      </c>
      <c r="L102" s="30">
        <f>'[1]Дневной стационар'!$CR$181</f>
        <v>563.00961180672016</v>
      </c>
      <c r="M102" s="30">
        <f>'[1]Дневной стационар'!$DL$181</f>
        <v>649.62647516160007</v>
      </c>
      <c r="N102" s="30">
        <f>'[1]Дневной стационар'!$EF$181</f>
        <v>649.62647516160007</v>
      </c>
      <c r="O102" s="30">
        <f>'[1]Дневной стационар'!$FO$181</f>
        <v>750.6794824089601</v>
      </c>
      <c r="P102" s="21">
        <f t="shared" si="16"/>
        <v>0</v>
      </c>
      <c r="Q102" s="21">
        <f t="shared" si="17"/>
        <v>0</v>
      </c>
    </row>
    <row r="103" spans="1:17" ht="17.45" customHeight="1" x14ac:dyDescent="0.25">
      <c r="A103" s="23"/>
      <c r="B103" s="43" t="s">
        <v>26</v>
      </c>
      <c r="C103" s="28" t="s">
        <v>18</v>
      </c>
      <c r="D103" s="29">
        <f>'[1]Дневной стационар'!$AG$183</f>
        <v>38</v>
      </c>
      <c r="E103" s="30">
        <f>'[1]Дневной стационар'!$FT$183</f>
        <v>851.73248965632001</v>
      </c>
      <c r="F103" s="31">
        <f t="shared" si="34"/>
        <v>38</v>
      </c>
      <c r="G103" s="29">
        <f>'[1]Дневной стационар'!$L$183</f>
        <v>10</v>
      </c>
      <c r="H103" s="29">
        <f>'[1]Дневной стационар'!$R$183</f>
        <v>9</v>
      </c>
      <c r="I103" s="29">
        <f>'[1]Дневной стационар'!$Y$183</f>
        <v>9</v>
      </c>
      <c r="J103" s="29">
        <f>'[1]Дневной стационар'!$AF$183</f>
        <v>10</v>
      </c>
      <c r="K103" s="32">
        <f t="shared" si="35"/>
        <v>851.73248965632024</v>
      </c>
      <c r="L103" s="30">
        <f>'[1]Дневной стационар'!$CR$183</f>
        <v>216.54215838720006</v>
      </c>
      <c r="M103" s="30">
        <f>'[1]Дневной стационар'!$DL$183</f>
        <v>194.88794254848003</v>
      </c>
      <c r="N103" s="30">
        <f>'[1]Дневной стационар'!$EF$183</f>
        <v>194.88794254848003</v>
      </c>
      <c r="O103" s="30">
        <f>'[1]Дневной стационар'!$FO$183</f>
        <v>245.41444617216004</v>
      </c>
      <c r="P103" s="21">
        <f t="shared" si="16"/>
        <v>0</v>
      </c>
      <c r="Q103" s="21">
        <f t="shared" si="17"/>
        <v>0</v>
      </c>
    </row>
    <row r="104" spans="1:17" ht="17.45" customHeight="1" x14ac:dyDescent="0.25">
      <c r="A104" s="23"/>
      <c r="B104" s="43" t="s">
        <v>27</v>
      </c>
      <c r="C104" s="28" t="s">
        <v>18</v>
      </c>
      <c r="D104" s="29">
        <f>'[1]Дневной стационар'!$AG$185</f>
        <v>103</v>
      </c>
      <c r="E104" s="30">
        <f>'[1]Дневной стационар'!$FT$185</f>
        <v>2574.1449078278411</v>
      </c>
      <c r="F104" s="31">
        <f t="shared" si="34"/>
        <v>103</v>
      </c>
      <c r="G104" s="29">
        <f>'[1]Дневной стационар'!$L$185</f>
        <v>29</v>
      </c>
      <c r="H104" s="29">
        <f>'[1]Дневной стационар'!$R$185</f>
        <v>25</v>
      </c>
      <c r="I104" s="29">
        <f>'[1]Дневной стационар'!$Y$185</f>
        <v>24</v>
      </c>
      <c r="J104" s="29">
        <f>'[1]Дневной стационар'!$AF$185</f>
        <v>25</v>
      </c>
      <c r="K104" s="32">
        <f t="shared" si="35"/>
        <v>2574.1449078278406</v>
      </c>
      <c r="L104" s="30">
        <f>'[1]Дневной стационар'!$CR$185</f>
        <v>706.46879173824016</v>
      </c>
      <c r="M104" s="30">
        <f>'[1]Дневной стационар'!$DL$185</f>
        <v>609.02482046400019</v>
      </c>
      <c r="N104" s="30">
        <f>'[1]Дневной стационар'!$EF$185</f>
        <v>584.66382764544005</v>
      </c>
      <c r="O104" s="30">
        <f>'[1]Дневной стационар'!$FO$185</f>
        <v>673.98746798016009</v>
      </c>
      <c r="P104" s="21">
        <f t="shared" si="16"/>
        <v>0</v>
      </c>
      <c r="Q104" s="21">
        <f t="shared" si="17"/>
        <v>0</v>
      </c>
    </row>
    <row r="105" spans="1:17" ht="17.45" customHeight="1" x14ac:dyDescent="0.25">
      <c r="A105" s="23"/>
      <c r="B105" s="43" t="s">
        <v>28</v>
      </c>
      <c r="C105" s="28" t="s">
        <v>18</v>
      </c>
      <c r="D105" s="29">
        <f>'[1]Дневной стационар'!$AG$187</f>
        <v>24</v>
      </c>
      <c r="E105" s="30">
        <f>'[1]Дневной стационар'!$FT$187</f>
        <v>974.80061633971195</v>
      </c>
      <c r="F105" s="31">
        <f t="shared" si="34"/>
        <v>24</v>
      </c>
      <c r="G105" s="29">
        <f>'[1]Дневной стационар'!$L$187</f>
        <v>6</v>
      </c>
      <c r="H105" s="29">
        <f>'[1]Дневной стационар'!$R$187</f>
        <v>6</v>
      </c>
      <c r="I105" s="29">
        <f>'[1]Дневной стационар'!$Y$187</f>
        <v>6</v>
      </c>
      <c r="J105" s="29">
        <f>'[1]Дневной стационар'!$AF$187</f>
        <v>6</v>
      </c>
      <c r="K105" s="32">
        <f t="shared" si="35"/>
        <v>974.80061633971206</v>
      </c>
      <c r="L105" s="30">
        <f>'[1]Дневной стационар'!$CR$187</f>
        <v>237.11366343398402</v>
      </c>
      <c r="M105" s="30">
        <f>'[1]Дневной стационар'!$DL$187</f>
        <v>237.11366343398402</v>
      </c>
      <c r="N105" s="30">
        <f>'[1]Дневной стационар'!$EF$187</f>
        <v>237.11366343398402</v>
      </c>
      <c r="O105" s="30">
        <f>'[1]Дневной стационар'!$FO$187</f>
        <v>263.45962603776002</v>
      </c>
      <c r="P105" s="21">
        <f t="shared" si="16"/>
        <v>0</v>
      </c>
      <c r="Q105" s="21">
        <f t="shared" si="17"/>
        <v>0</v>
      </c>
    </row>
    <row r="106" spans="1:17" ht="17.45" customHeight="1" x14ac:dyDescent="0.25">
      <c r="A106" s="23"/>
      <c r="B106" s="43" t="s">
        <v>29</v>
      </c>
      <c r="C106" s="28" t="s">
        <v>18</v>
      </c>
      <c r="D106" s="29">
        <f>'[1]Дневной стационар'!$AG$189</f>
        <v>20</v>
      </c>
      <c r="E106" s="30">
        <f>'[1]Дневной стационар'!$FT$189</f>
        <v>594.40822477286406</v>
      </c>
      <c r="F106" s="31">
        <f t="shared" si="34"/>
        <v>20</v>
      </c>
      <c r="G106" s="29">
        <f>'[1]Дневной стационар'!$L$189</f>
        <v>5</v>
      </c>
      <c r="H106" s="29">
        <f>'[1]Дневной стационар'!$R$189</f>
        <v>5</v>
      </c>
      <c r="I106" s="29">
        <f>'[1]Дневной стационар'!$Y$189</f>
        <v>5</v>
      </c>
      <c r="J106" s="29">
        <f>'[1]Дневной стационар'!$AF$189</f>
        <v>5</v>
      </c>
      <c r="K106" s="32">
        <f t="shared" si="35"/>
        <v>594.40822477286406</v>
      </c>
      <c r="L106" s="30">
        <f>'[1]Дневной стационар'!$CR$189</f>
        <v>146.16595691136001</v>
      </c>
      <c r="M106" s="30">
        <f>'[1]Дневной стационар'!$DL$189</f>
        <v>146.16595691136001</v>
      </c>
      <c r="N106" s="30">
        <f>'[1]Дневной стационар'!$EF$189</f>
        <v>146.16595691136001</v>
      </c>
      <c r="O106" s="30">
        <f>'[1]Дневной стационар'!$FO$189</f>
        <v>155.91035403878402</v>
      </c>
      <c r="P106" s="21">
        <f t="shared" si="16"/>
        <v>0</v>
      </c>
      <c r="Q106" s="21">
        <f t="shared" si="17"/>
        <v>0</v>
      </c>
    </row>
    <row r="107" spans="1:17" ht="17.45" customHeight="1" x14ac:dyDescent="0.25">
      <c r="A107" s="23"/>
      <c r="B107" s="42" t="s">
        <v>52</v>
      </c>
      <c r="C107" s="25" t="s">
        <v>18</v>
      </c>
      <c r="D107" s="31">
        <f>SUBTOTAL(9,D108)</f>
        <v>156</v>
      </c>
      <c r="E107" s="31">
        <f t="shared" ref="E107:O107" si="36">SUBTOTAL(9,E108)</f>
        <v>4253.0684425232639</v>
      </c>
      <c r="F107" s="31">
        <f t="shared" si="36"/>
        <v>156</v>
      </c>
      <c r="G107" s="31">
        <f t="shared" si="36"/>
        <v>39</v>
      </c>
      <c r="H107" s="32">
        <f>SUBTOTAL(9,H108)</f>
        <v>39</v>
      </c>
      <c r="I107" s="32">
        <f t="shared" si="36"/>
        <v>39</v>
      </c>
      <c r="J107" s="32">
        <f t="shared" si="36"/>
        <v>39</v>
      </c>
      <c r="K107" s="32">
        <f t="shared" si="36"/>
        <v>4253.0684425232639</v>
      </c>
      <c r="L107" s="32">
        <f t="shared" si="36"/>
        <v>1034.5301616948479</v>
      </c>
      <c r="M107" s="32">
        <f>SUBTOTAL(9,M108)</f>
        <v>1034.5301616948479</v>
      </c>
      <c r="N107" s="32">
        <f t="shared" si="36"/>
        <v>1034.5301616948479</v>
      </c>
      <c r="O107" s="32">
        <f t="shared" si="36"/>
        <v>1149.4779574387201</v>
      </c>
      <c r="P107" s="21">
        <f t="shared" si="16"/>
        <v>0</v>
      </c>
      <c r="Q107" s="21">
        <f t="shared" si="17"/>
        <v>0</v>
      </c>
    </row>
    <row r="108" spans="1:17" ht="17.45" customHeight="1" x14ac:dyDescent="0.25">
      <c r="A108" s="23"/>
      <c r="B108" s="44" t="s">
        <v>24</v>
      </c>
      <c r="C108" s="28" t="s">
        <v>18</v>
      </c>
      <c r="D108" s="29">
        <f>'[1]Дневной стационар'!$AG$192</f>
        <v>156</v>
      </c>
      <c r="E108" s="30">
        <f>'[1]Дневной стационар'!$FT$192</f>
        <v>4253.0684425232639</v>
      </c>
      <c r="F108" s="31">
        <f>G108+H108+I108+J108</f>
        <v>156</v>
      </c>
      <c r="G108" s="29">
        <f>'[1]Дневной стационар'!$L$192</f>
        <v>39</v>
      </c>
      <c r="H108" s="29">
        <f>'[1]Дневной стационар'!$R$192</f>
        <v>39</v>
      </c>
      <c r="I108" s="29">
        <f>'[1]Дневной стационар'!$Y$192</f>
        <v>39</v>
      </c>
      <c r="J108" s="29">
        <f>'[1]Дневной стационар'!$AF$192</f>
        <v>39</v>
      </c>
      <c r="K108" s="32">
        <f>L108+M108+N108+O108</f>
        <v>4253.0684425232639</v>
      </c>
      <c r="L108" s="30">
        <f>'[1]Дневной стационар'!$CR$192</f>
        <v>1034.5301616948479</v>
      </c>
      <c r="M108" s="30">
        <f>'[1]Дневной стационар'!$DL$192</f>
        <v>1034.5301616948479</v>
      </c>
      <c r="N108" s="30">
        <f>'[1]Дневной стационар'!$EF$192</f>
        <v>1034.5301616948479</v>
      </c>
      <c r="O108" s="30">
        <f>'[1]Дневной стационар'!$FO$192</f>
        <v>1149.4779574387201</v>
      </c>
      <c r="P108" s="21">
        <f t="shared" si="16"/>
        <v>0</v>
      </c>
      <c r="Q108" s="21">
        <f t="shared" si="17"/>
        <v>0</v>
      </c>
    </row>
    <row r="109" spans="1:17" ht="17.45" customHeight="1" x14ac:dyDescent="0.25">
      <c r="A109" s="23"/>
      <c r="B109" s="42" t="s">
        <v>34</v>
      </c>
      <c r="C109" s="25" t="s">
        <v>18</v>
      </c>
      <c r="D109" s="31">
        <f>SUBTOTAL(9,D110:D112)</f>
        <v>151</v>
      </c>
      <c r="E109" s="31">
        <f t="shared" ref="E109:N109" si="37">SUBTOTAL(9,E110:E112)</f>
        <v>2978.9704729327109</v>
      </c>
      <c r="F109" s="31">
        <f t="shared" si="37"/>
        <v>151</v>
      </c>
      <c r="G109" s="31">
        <f t="shared" si="37"/>
        <v>44</v>
      </c>
      <c r="H109" s="31">
        <f t="shared" si="37"/>
        <v>34</v>
      </c>
      <c r="I109" s="31">
        <f t="shared" si="37"/>
        <v>34</v>
      </c>
      <c r="J109" s="31">
        <f t="shared" si="37"/>
        <v>39</v>
      </c>
      <c r="K109" s="32">
        <f t="shared" si="37"/>
        <v>2978.9704729327104</v>
      </c>
      <c r="L109" s="32">
        <f t="shared" si="37"/>
        <v>825.07975899482881</v>
      </c>
      <c r="M109" s="32">
        <f t="shared" si="37"/>
        <v>661.2114806353153</v>
      </c>
      <c r="N109" s="32">
        <f t="shared" si="37"/>
        <v>674.31228121774097</v>
      </c>
      <c r="O109" s="32">
        <f>SUBTOTAL(9,O110:O112)</f>
        <v>818.3669520848257</v>
      </c>
      <c r="P109" s="21">
        <f t="shared" si="16"/>
        <v>0</v>
      </c>
      <c r="Q109" s="21">
        <f t="shared" si="17"/>
        <v>0</v>
      </c>
    </row>
    <row r="110" spans="1:17" ht="17.45" customHeight="1" x14ac:dyDescent="0.25">
      <c r="A110" s="23"/>
      <c r="B110" s="43" t="s">
        <v>38</v>
      </c>
      <c r="C110" s="28" t="s">
        <v>18</v>
      </c>
      <c r="D110" s="29">
        <f>'[1]Дневной стационар'!$AG$195</f>
        <v>9</v>
      </c>
      <c r="E110" s="30">
        <f>'[1]Дневной стационар'!$FT$195</f>
        <v>224.842941125376</v>
      </c>
      <c r="F110" s="31">
        <f>G110+H110+I110+J110</f>
        <v>9</v>
      </c>
      <c r="G110" s="29">
        <f>'[1]Дневной стационар'!$L$195</f>
        <v>3</v>
      </c>
      <c r="H110" s="29">
        <f>'[1]Дневной стационар'!$R$195</f>
        <v>2</v>
      </c>
      <c r="I110" s="29">
        <f>'[1]Дневной стационар'!$Y$195</f>
        <v>2</v>
      </c>
      <c r="J110" s="29">
        <f>'[1]Дневной стационар'!$AF$195</f>
        <v>2</v>
      </c>
      <c r="K110" s="32">
        <f>L110+M110+N110+O110</f>
        <v>224.842941125376</v>
      </c>
      <c r="L110" s="30">
        <f>'[1]Дневной стационар'!$CR$195</f>
        <v>72.270945361727996</v>
      </c>
      <c r="M110" s="30">
        <f>'[1]Дневной стационар'!$DL$195</f>
        <v>48.180630241152002</v>
      </c>
      <c r="N110" s="30">
        <f>'[1]Дневной стационар'!$EF$195</f>
        <v>48.180630241152002</v>
      </c>
      <c r="O110" s="30">
        <f>'[1]Дневной стационар'!$FO$195</f>
        <v>56.210735281344</v>
      </c>
      <c r="P110" s="21">
        <f t="shared" si="16"/>
        <v>0</v>
      </c>
      <c r="Q110" s="21">
        <f t="shared" si="17"/>
        <v>0</v>
      </c>
    </row>
    <row r="111" spans="1:17" ht="17.45" customHeight="1" x14ac:dyDescent="0.25">
      <c r="A111" s="23"/>
      <c r="B111" s="43" t="s">
        <v>36</v>
      </c>
      <c r="C111" s="28" t="s">
        <v>18</v>
      </c>
      <c r="D111" s="29">
        <f>'[1]Дневной стационар'!$AG$197</f>
        <v>68</v>
      </c>
      <c r="E111" s="30">
        <f>'[1]Дневной стационар'!$FT$197</f>
        <v>902.69207759677454</v>
      </c>
      <c r="F111" s="31">
        <f>G111+H111+I111+J111</f>
        <v>68</v>
      </c>
      <c r="G111" s="29">
        <f>'[1]Дневной стационар'!$L$197</f>
        <v>22</v>
      </c>
      <c r="H111" s="29">
        <f>'[1]Дневной стационар'!$R$197</f>
        <v>14</v>
      </c>
      <c r="I111" s="29">
        <f>'[1]Дневной стационар'!$Y$197</f>
        <v>13</v>
      </c>
      <c r="J111" s="29">
        <f>'[1]Дневной стационар'!$AF$197</f>
        <v>19</v>
      </c>
      <c r="K111" s="32">
        <f>L111+M111+N111+O111</f>
        <v>902.69207759677442</v>
      </c>
      <c r="L111" s="30">
        <f>'[1]Дневной стационар'!$CR$197</f>
        <v>289.94995008046078</v>
      </c>
      <c r="M111" s="30">
        <f>'[1]Дневной стационар'!$DL$197</f>
        <v>174.53297966008321</v>
      </c>
      <c r="N111" s="30">
        <f>'[1]Дневной стационар'!$EF$197</f>
        <v>163.27278742394884</v>
      </c>
      <c r="O111" s="30">
        <f>'[1]Дневной стационар'!$FO$197</f>
        <v>274.93636043228167</v>
      </c>
      <c r="P111" s="21">
        <f t="shared" si="16"/>
        <v>0</v>
      </c>
      <c r="Q111" s="21">
        <f t="shared" si="17"/>
        <v>0</v>
      </c>
    </row>
    <row r="112" spans="1:17" ht="17.45" customHeight="1" x14ac:dyDescent="0.25">
      <c r="A112" s="23"/>
      <c r="B112" s="43" t="s">
        <v>27</v>
      </c>
      <c r="C112" s="28" t="s">
        <v>18</v>
      </c>
      <c r="D112" s="29">
        <f>'[1]Дневной стационар'!$AG$200</f>
        <v>74</v>
      </c>
      <c r="E112" s="30">
        <f>'[1]Дневной стационар'!$FT$200</f>
        <v>1851.4354542105602</v>
      </c>
      <c r="F112" s="31">
        <f>G112+H112+I112+J112</f>
        <v>74</v>
      </c>
      <c r="G112" s="29">
        <f>'[1]Дневной стационар'!$L$200</f>
        <v>19</v>
      </c>
      <c r="H112" s="29">
        <f>'[1]Дневной стационар'!$R$200</f>
        <v>18</v>
      </c>
      <c r="I112" s="29">
        <f>'[1]Дневной стационар'!$Y$200</f>
        <v>19</v>
      </c>
      <c r="J112" s="29">
        <f>'[1]Дневной стационар'!$AF$200</f>
        <v>18</v>
      </c>
      <c r="K112" s="32">
        <f>L112+M112+N112+O112</f>
        <v>1851.4354542105602</v>
      </c>
      <c r="L112" s="30">
        <f>'[1]Дневной стационар'!$CR$200</f>
        <v>462.85886355264006</v>
      </c>
      <c r="M112" s="30">
        <f>'[1]Дневной стационар'!$DL$200</f>
        <v>438.4978707340801</v>
      </c>
      <c r="N112" s="30">
        <f>'[1]Дневной стационар'!$EF$200</f>
        <v>462.85886355264006</v>
      </c>
      <c r="O112" s="30">
        <f>'[1]Дневной стационар'!$FO$200</f>
        <v>487.21985637120008</v>
      </c>
      <c r="P112" s="21">
        <f t="shared" si="16"/>
        <v>0</v>
      </c>
      <c r="Q112" s="21">
        <f t="shared" si="17"/>
        <v>0</v>
      </c>
    </row>
    <row r="113" spans="1:17" ht="17.45" customHeight="1" x14ac:dyDescent="0.25">
      <c r="A113" s="37"/>
      <c r="B113" s="38" t="s">
        <v>53</v>
      </c>
      <c r="C113" s="39"/>
      <c r="D113" s="40">
        <f>D81+D94</f>
        <v>896</v>
      </c>
      <c r="E113" s="40">
        <f t="shared" ref="E113:O113" si="38">E81+E94</f>
        <v>21334.287431328819</v>
      </c>
      <c r="F113" s="40">
        <f t="shared" si="38"/>
        <v>896</v>
      </c>
      <c r="G113" s="40">
        <f t="shared" si="38"/>
        <v>231</v>
      </c>
      <c r="H113" s="40">
        <f t="shared" si="38"/>
        <v>215</v>
      </c>
      <c r="I113" s="40">
        <f t="shared" si="38"/>
        <v>215</v>
      </c>
      <c r="J113" s="40">
        <f t="shared" si="38"/>
        <v>235</v>
      </c>
      <c r="K113" s="40">
        <f t="shared" si="38"/>
        <v>21334.287431328819</v>
      </c>
      <c r="L113" s="40">
        <f t="shared" si="38"/>
        <v>5303.0903911327305</v>
      </c>
      <c r="M113" s="40">
        <f t="shared" si="38"/>
        <v>4985.1090586490463</v>
      </c>
      <c r="N113" s="40">
        <f t="shared" si="38"/>
        <v>5006.4276341422656</v>
      </c>
      <c r="O113" s="40">
        <f t="shared" si="38"/>
        <v>6039.6603474047788</v>
      </c>
      <c r="P113" s="21">
        <f t="shared" si="16"/>
        <v>0</v>
      </c>
      <c r="Q113" s="21">
        <f t="shared" si="17"/>
        <v>0</v>
      </c>
    </row>
    <row r="114" spans="1:17" ht="17.45" customHeight="1" x14ac:dyDescent="0.25">
      <c r="A114" s="17" t="s">
        <v>54</v>
      </c>
      <c r="B114" s="18" t="s">
        <v>17</v>
      </c>
      <c r="C114" s="18" t="s">
        <v>18</v>
      </c>
      <c r="D114" s="41">
        <f>SUBTOTAL(9,D115:D123)</f>
        <v>86</v>
      </c>
      <c r="E114" s="41">
        <f t="shared" ref="E114:O114" si="39">SUBTOTAL(9,E115:E123)</f>
        <v>1619.441716039546</v>
      </c>
      <c r="F114" s="41">
        <f t="shared" si="39"/>
        <v>86</v>
      </c>
      <c r="G114" s="41">
        <f t="shared" si="39"/>
        <v>18</v>
      </c>
      <c r="H114" s="41">
        <f t="shared" si="39"/>
        <v>24</v>
      </c>
      <c r="I114" s="41">
        <f t="shared" si="39"/>
        <v>25</v>
      </c>
      <c r="J114" s="41">
        <f t="shared" si="39"/>
        <v>19</v>
      </c>
      <c r="K114" s="41">
        <f t="shared" si="39"/>
        <v>1619.4417160395453</v>
      </c>
      <c r="L114" s="41">
        <f>SUBTOTAL(9,L115:L123)</f>
        <v>311.29736355503996</v>
      </c>
      <c r="M114" s="41">
        <f t="shared" si="39"/>
        <v>433.14864132240001</v>
      </c>
      <c r="N114" s="41">
        <f t="shared" si="39"/>
        <v>474.99304628735996</v>
      </c>
      <c r="O114" s="41">
        <f t="shared" si="39"/>
        <v>400.00266487474562</v>
      </c>
      <c r="P114" s="21">
        <f t="shared" si="16"/>
        <v>0</v>
      </c>
      <c r="Q114" s="21">
        <f t="shared" si="17"/>
        <v>0</v>
      </c>
    </row>
    <row r="115" spans="1:17" ht="17.45" customHeight="1" x14ac:dyDescent="0.25">
      <c r="A115" s="23"/>
      <c r="B115" s="42" t="s">
        <v>19</v>
      </c>
      <c r="C115" s="25" t="s">
        <v>18</v>
      </c>
      <c r="D115" s="31">
        <f>SUBTOTAL(9,D116)</f>
        <v>19</v>
      </c>
      <c r="E115" s="31">
        <f t="shared" ref="E115:O115" si="40">SUBTOTAL(9,E116)</f>
        <v>286.05301458370559</v>
      </c>
      <c r="F115" s="31">
        <f t="shared" si="40"/>
        <v>19</v>
      </c>
      <c r="G115" s="31">
        <f t="shared" si="40"/>
        <v>5</v>
      </c>
      <c r="H115" s="31">
        <f t="shared" si="40"/>
        <v>5</v>
      </c>
      <c r="I115" s="31">
        <f t="shared" si="40"/>
        <v>5</v>
      </c>
      <c r="J115" s="31">
        <f t="shared" si="40"/>
        <v>4</v>
      </c>
      <c r="K115" s="31">
        <f t="shared" si="40"/>
        <v>286.05301458370559</v>
      </c>
      <c r="L115" s="31">
        <f t="shared" si="40"/>
        <v>73.360860503040001</v>
      </c>
      <c r="M115" s="31">
        <f t="shared" si="40"/>
        <v>73.360860503040001</v>
      </c>
      <c r="N115" s="31">
        <f t="shared" si="40"/>
        <v>73.360860503040001</v>
      </c>
      <c r="O115" s="31">
        <f t="shared" si="40"/>
        <v>65.9704330745856</v>
      </c>
      <c r="P115" s="21">
        <f t="shared" si="16"/>
        <v>0</v>
      </c>
      <c r="Q115" s="21">
        <f t="shared" si="17"/>
        <v>0</v>
      </c>
    </row>
    <row r="116" spans="1:17" ht="17.45" customHeight="1" x14ac:dyDescent="0.25">
      <c r="A116" s="23"/>
      <c r="B116" s="27" t="s">
        <v>19</v>
      </c>
      <c r="C116" s="28" t="s">
        <v>18</v>
      </c>
      <c r="D116" s="29">
        <f>'[1]Дневной стационар'!$AG$205</f>
        <v>19</v>
      </c>
      <c r="E116" s="30">
        <f>'[1]Дневной стационар'!$FT$205</f>
        <v>286.05301458370559</v>
      </c>
      <c r="F116" s="31">
        <f>G116+H116+I116+J116</f>
        <v>19</v>
      </c>
      <c r="G116" s="29">
        <f>'[1]Дневной стационар'!$L$205</f>
        <v>5</v>
      </c>
      <c r="H116" s="29">
        <f>'[1]Дневной стационар'!$R$205</f>
        <v>5</v>
      </c>
      <c r="I116" s="29">
        <f>'[1]Дневной стационар'!$Y$205</f>
        <v>5</v>
      </c>
      <c r="J116" s="29">
        <f>'[1]Дневной стационар'!$AF$205</f>
        <v>4</v>
      </c>
      <c r="K116" s="32">
        <f>L116+M116+N116+O116</f>
        <v>286.05301458370559</v>
      </c>
      <c r="L116" s="30">
        <f>'[1]Дневной стационар'!$CR$205</f>
        <v>73.360860503040001</v>
      </c>
      <c r="M116" s="30">
        <f>'[1]Дневной стационар'!$DL$205</f>
        <v>73.360860503040001</v>
      </c>
      <c r="N116" s="30">
        <f>'[1]Дневной стационар'!$EF$205</f>
        <v>73.360860503040001</v>
      </c>
      <c r="O116" s="30">
        <f>'[1]Дневной стационар'!$FO$205</f>
        <v>65.9704330745856</v>
      </c>
      <c r="P116" s="21">
        <f t="shared" si="16"/>
        <v>0</v>
      </c>
      <c r="Q116" s="21">
        <f t="shared" si="17"/>
        <v>0</v>
      </c>
    </row>
    <row r="117" spans="1:17" ht="17.45" customHeight="1" x14ac:dyDescent="0.25">
      <c r="A117" s="23"/>
      <c r="B117" s="42" t="s">
        <v>55</v>
      </c>
      <c r="C117" s="25" t="s">
        <v>18</v>
      </c>
      <c r="D117" s="31">
        <f>SUBTOTAL(9,D118)</f>
        <v>36</v>
      </c>
      <c r="E117" s="31">
        <f t="shared" ref="E117:O117" si="41">SUBTOTAL(9,E118)</f>
        <v>613.47436386432003</v>
      </c>
      <c r="F117" s="31">
        <f t="shared" si="41"/>
        <v>36</v>
      </c>
      <c r="G117" s="31">
        <f t="shared" si="41"/>
        <v>9</v>
      </c>
      <c r="H117" s="31">
        <f t="shared" si="41"/>
        <v>9</v>
      </c>
      <c r="I117" s="31">
        <f t="shared" si="41"/>
        <v>9</v>
      </c>
      <c r="J117" s="31">
        <f t="shared" si="41"/>
        <v>9</v>
      </c>
      <c r="K117" s="31">
        <f t="shared" si="41"/>
        <v>613.47436386431991</v>
      </c>
      <c r="L117" s="31">
        <f t="shared" si="41"/>
        <v>147.27748510079999</v>
      </c>
      <c r="M117" s="31">
        <f t="shared" si="41"/>
        <v>147.27748510079999</v>
      </c>
      <c r="N117" s="31">
        <f t="shared" si="41"/>
        <v>147.27748510079999</v>
      </c>
      <c r="O117" s="31">
        <f t="shared" si="41"/>
        <v>171.64190856191999</v>
      </c>
      <c r="P117" s="21">
        <f t="shared" si="16"/>
        <v>0</v>
      </c>
      <c r="Q117" s="21">
        <f t="shared" si="17"/>
        <v>0</v>
      </c>
    </row>
    <row r="118" spans="1:17" ht="17.45" customHeight="1" x14ac:dyDescent="0.25">
      <c r="A118" s="23"/>
      <c r="B118" s="43" t="s">
        <v>36</v>
      </c>
      <c r="C118" s="28" t="s">
        <v>18</v>
      </c>
      <c r="D118" s="29">
        <f>'[1]Дневной стационар'!$AG$208</f>
        <v>36</v>
      </c>
      <c r="E118" s="30">
        <f>'[1]Дневной стационар'!$FT$208</f>
        <v>613.47436386432003</v>
      </c>
      <c r="F118" s="31">
        <f>G118+H118+I118+J118</f>
        <v>36</v>
      </c>
      <c r="G118" s="29">
        <f>'[1]Дневной стационар'!$L$208</f>
        <v>9</v>
      </c>
      <c r="H118" s="29">
        <f>'[1]Дневной стационар'!$R$208</f>
        <v>9</v>
      </c>
      <c r="I118" s="29">
        <f>'[1]Дневной стационар'!$Y$208</f>
        <v>9</v>
      </c>
      <c r="J118" s="29">
        <f>'[1]Дневной стационар'!$AF$208</f>
        <v>9</v>
      </c>
      <c r="K118" s="32">
        <f>L118+M118+N118+O118</f>
        <v>613.47436386431991</v>
      </c>
      <c r="L118" s="30">
        <f>'[1]Дневной стационар'!$CR$208</f>
        <v>147.27748510079999</v>
      </c>
      <c r="M118" s="30">
        <f>'[1]Дневной стационар'!$DL$208</f>
        <v>147.27748510079999</v>
      </c>
      <c r="N118" s="30">
        <f>'[1]Дневной стационар'!$EF$208</f>
        <v>147.27748510079999</v>
      </c>
      <c r="O118" s="30">
        <f>'[1]Дневной стационар'!$FO$208</f>
        <v>171.64190856191999</v>
      </c>
      <c r="P118" s="21">
        <f t="shared" si="16"/>
        <v>0</v>
      </c>
      <c r="Q118" s="21">
        <f t="shared" si="17"/>
        <v>0</v>
      </c>
    </row>
    <row r="119" spans="1:17" ht="17.45" customHeight="1" x14ac:dyDescent="0.25">
      <c r="A119" s="23"/>
      <c r="B119" s="42" t="s">
        <v>30</v>
      </c>
      <c r="C119" s="25" t="s">
        <v>18</v>
      </c>
      <c r="D119" s="31">
        <f>SUBTOTAL(9,D120)</f>
        <v>15</v>
      </c>
      <c r="E119" s="31">
        <f t="shared" ref="E119:O119" si="42">SUBTOTAL(9,E120)</f>
        <v>313.93552768368005</v>
      </c>
      <c r="F119" s="31">
        <f t="shared" si="42"/>
        <v>15</v>
      </c>
      <c r="G119" s="31">
        <f t="shared" si="42"/>
        <v>1</v>
      </c>
      <c r="H119" s="31">
        <f t="shared" si="42"/>
        <v>4</v>
      </c>
      <c r="I119" s="31">
        <f t="shared" si="42"/>
        <v>7</v>
      </c>
      <c r="J119" s="31">
        <f t="shared" si="42"/>
        <v>3</v>
      </c>
      <c r="K119" s="31">
        <f t="shared" si="42"/>
        <v>313.93552768367999</v>
      </c>
      <c r="L119" s="31">
        <f t="shared" si="42"/>
        <v>15.630865164000003</v>
      </c>
      <c r="M119" s="31">
        <f t="shared" si="42"/>
        <v>75.653387393760013</v>
      </c>
      <c r="N119" s="31">
        <f t="shared" si="42"/>
        <v>145.51756546752</v>
      </c>
      <c r="O119" s="31">
        <f t="shared" si="42"/>
        <v>77.133709658400008</v>
      </c>
      <c r="P119" s="21">
        <f t="shared" si="16"/>
        <v>0</v>
      </c>
      <c r="Q119" s="21">
        <f t="shared" si="17"/>
        <v>0</v>
      </c>
    </row>
    <row r="120" spans="1:17" ht="17.45" customHeight="1" x14ac:dyDescent="0.25">
      <c r="A120" s="23"/>
      <c r="B120" s="44" t="s">
        <v>25</v>
      </c>
      <c r="C120" s="28" t="s">
        <v>18</v>
      </c>
      <c r="D120" s="29">
        <f>'[1]Дневной стационар'!$AG$215</f>
        <v>15</v>
      </c>
      <c r="E120" s="30">
        <f>'[1]Дневной стационар'!$FT$215</f>
        <v>313.93552768368005</v>
      </c>
      <c r="F120" s="31">
        <f>G120+H120+I120+J120</f>
        <v>15</v>
      </c>
      <c r="G120" s="29">
        <f>'[1]Дневной стационар'!$L$215</f>
        <v>1</v>
      </c>
      <c r="H120" s="29">
        <f>'[1]Дневной стационар'!$R$215</f>
        <v>4</v>
      </c>
      <c r="I120" s="29">
        <f>'[1]Дневной стационар'!$Y$215</f>
        <v>7</v>
      </c>
      <c r="J120" s="29">
        <f>'[1]Дневной стационар'!$AF$215</f>
        <v>3</v>
      </c>
      <c r="K120" s="32">
        <f>L120+M120+N120+O120</f>
        <v>313.93552768367999</v>
      </c>
      <c r="L120" s="30">
        <f>'[1]Дневной стационар'!$CR$215</f>
        <v>15.630865164000003</v>
      </c>
      <c r="M120" s="30">
        <f>'[1]Дневной стационар'!$DL$215</f>
        <v>75.653387393760013</v>
      </c>
      <c r="N120" s="30">
        <f>'[1]Дневной стационар'!$EF$215</f>
        <v>145.51756546752</v>
      </c>
      <c r="O120" s="30">
        <f>'[1]Дневной стационар'!$FO$215</f>
        <v>77.133709658400008</v>
      </c>
      <c r="P120" s="21">
        <f t="shared" ref="P120:P183" si="43">D120-F120</f>
        <v>0</v>
      </c>
      <c r="Q120" s="21">
        <f t="shared" ref="Q120:Q183" si="44">E120-K120</f>
        <v>0</v>
      </c>
    </row>
    <row r="121" spans="1:17" ht="17.45" customHeight="1" x14ac:dyDescent="0.25">
      <c r="A121" s="23"/>
      <c r="B121" s="42" t="s">
        <v>41</v>
      </c>
      <c r="C121" s="25" t="s">
        <v>18</v>
      </c>
      <c r="D121" s="31">
        <f>SUBTOTAL(9,D122:D123)</f>
        <v>16</v>
      </c>
      <c r="E121" s="31">
        <f t="shared" ref="E121:O121" si="45">SUBTOTAL(9,E122:E123)</f>
        <v>405.97880990784006</v>
      </c>
      <c r="F121" s="31">
        <f t="shared" si="45"/>
        <v>16</v>
      </c>
      <c r="G121" s="31">
        <f t="shared" si="45"/>
        <v>3</v>
      </c>
      <c r="H121" s="31">
        <f t="shared" si="45"/>
        <v>6</v>
      </c>
      <c r="I121" s="31">
        <f t="shared" si="45"/>
        <v>4</v>
      </c>
      <c r="J121" s="31">
        <f t="shared" si="45"/>
        <v>3</v>
      </c>
      <c r="K121" s="31">
        <f t="shared" si="45"/>
        <v>405.97880990784006</v>
      </c>
      <c r="L121" s="31">
        <f t="shared" si="45"/>
        <v>75.028152787200014</v>
      </c>
      <c r="M121" s="31">
        <f t="shared" si="45"/>
        <v>136.8569083248</v>
      </c>
      <c r="N121" s="31">
        <f>SUBTOTAL(9,N122:N123)</f>
        <v>108.83713521600001</v>
      </c>
      <c r="O121" s="31">
        <f t="shared" si="45"/>
        <v>85.256613579840007</v>
      </c>
      <c r="P121" s="21">
        <f t="shared" si="43"/>
        <v>0</v>
      </c>
      <c r="Q121" s="21">
        <f t="shared" si="44"/>
        <v>0</v>
      </c>
    </row>
    <row r="122" spans="1:17" ht="17.45" customHeight="1" x14ac:dyDescent="0.25">
      <c r="A122" s="23"/>
      <c r="B122" s="43" t="s">
        <v>22</v>
      </c>
      <c r="C122" s="28" t="s">
        <v>18</v>
      </c>
      <c r="D122" s="29">
        <f>'[1]Дневной стационар'!$AG$221</f>
        <v>11</v>
      </c>
      <c r="E122" s="30">
        <f>'[1]Дневной стационар'!$FT$221</f>
        <v>236.93389776384006</v>
      </c>
      <c r="F122" s="31">
        <f>G122+H122+I122+J122</f>
        <v>11</v>
      </c>
      <c r="G122" s="29">
        <f>'[1]Дневной стационар'!$L$221</f>
        <v>2</v>
      </c>
      <c r="H122" s="29">
        <f>'[1]Дневной стационар'!$R$221</f>
        <v>5</v>
      </c>
      <c r="I122" s="29">
        <f>'[1]Дневной стационар'!$Y$221</f>
        <v>2</v>
      </c>
      <c r="J122" s="29">
        <f>'[1]Дневной стационар'!$AF$221</f>
        <v>2</v>
      </c>
      <c r="K122" s="32">
        <f>L122+M122+N122+O122</f>
        <v>236.93389776384004</v>
      </c>
      <c r="L122" s="30">
        <f>'[1]Дневной стационар'!$CR$221</f>
        <v>41.219170358400007</v>
      </c>
      <c r="M122" s="30">
        <f>'[1]Дневной стационар'!$DL$221</f>
        <v>103.04792589600001</v>
      </c>
      <c r="N122" s="30">
        <f>'[1]Дневной стационар'!$EF$221</f>
        <v>41.219170358400007</v>
      </c>
      <c r="O122" s="30">
        <f>'[1]Дневной стационар'!$FO$221</f>
        <v>51.447631151040014</v>
      </c>
      <c r="P122" s="21">
        <f t="shared" si="43"/>
        <v>0</v>
      </c>
      <c r="Q122" s="21">
        <f t="shared" si="44"/>
        <v>0</v>
      </c>
    </row>
    <row r="123" spans="1:17" ht="17.45" customHeight="1" x14ac:dyDescent="0.25">
      <c r="A123" s="23"/>
      <c r="B123" s="43" t="s">
        <v>28</v>
      </c>
      <c r="C123" s="28" t="s">
        <v>18</v>
      </c>
      <c r="D123" s="29">
        <f>'[1]Дневной стационар'!$AG$223</f>
        <v>5</v>
      </c>
      <c r="E123" s="30">
        <f>'[1]Дневной стационар'!$FT$223</f>
        <v>169.04491214400002</v>
      </c>
      <c r="F123" s="31">
        <f>G123+H123+I123+J123</f>
        <v>5</v>
      </c>
      <c r="G123" s="29">
        <f>'[1]Дневной стационар'!$L$223</f>
        <v>1</v>
      </c>
      <c r="H123" s="29">
        <f>'[1]Дневной стационар'!$R$223</f>
        <v>1</v>
      </c>
      <c r="I123" s="29">
        <f>'[1]Дневной стационар'!$Y$223</f>
        <v>2</v>
      </c>
      <c r="J123" s="29">
        <f>'[1]Дневной стационар'!$AF$223</f>
        <v>1</v>
      </c>
      <c r="K123" s="32">
        <f>L123+M123+N123+O123</f>
        <v>169.04491214399999</v>
      </c>
      <c r="L123" s="30">
        <f>'[1]Дневной стационар'!$CR$223</f>
        <v>33.8089824288</v>
      </c>
      <c r="M123" s="30">
        <f>'[1]Дневной стационар'!$DL$223</f>
        <v>33.8089824288</v>
      </c>
      <c r="N123" s="30">
        <f>'[1]Дневной стационар'!$EF$223</f>
        <v>67.617964857600001</v>
      </c>
      <c r="O123" s="30">
        <f>'[1]Дневной стационар'!$FO$223</f>
        <v>33.8089824288</v>
      </c>
      <c r="P123" s="21">
        <f t="shared" si="43"/>
        <v>0</v>
      </c>
      <c r="Q123" s="21">
        <f t="shared" si="44"/>
        <v>0</v>
      </c>
    </row>
    <row r="124" spans="1:17" ht="17.45" customHeight="1" x14ac:dyDescent="0.25">
      <c r="A124" s="23"/>
      <c r="B124" s="18" t="s">
        <v>44</v>
      </c>
      <c r="C124" s="18" t="s">
        <v>18</v>
      </c>
      <c r="D124" s="41">
        <f>SUBTOTAL(9,D125:D132)</f>
        <v>201</v>
      </c>
      <c r="E124" s="41">
        <f t="shared" ref="E124:O124" si="46">SUBTOTAL(9,E125:E132)</f>
        <v>4501.3752634377615</v>
      </c>
      <c r="F124" s="41">
        <f t="shared" si="46"/>
        <v>201</v>
      </c>
      <c r="G124" s="41">
        <f t="shared" si="46"/>
        <v>59</v>
      </c>
      <c r="H124" s="41">
        <f t="shared" si="46"/>
        <v>54</v>
      </c>
      <c r="I124" s="41">
        <f t="shared" si="46"/>
        <v>37</v>
      </c>
      <c r="J124" s="41">
        <f t="shared" si="46"/>
        <v>51</v>
      </c>
      <c r="K124" s="41">
        <f t="shared" si="46"/>
        <v>4501.3752634377615</v>
      </c>
      <c r="L124" s="41">
        <f>SUBTOTAL(9,L125:L132)</f>
        <v>1355.3696859984002</v>
      </c>
      <c r="M124" s="41">
        <f t="shared" si="46"/>
        <v>1144.4108983776</v>
      </c>
      <c r="N124" s="41">
        <f t="shared" si="46"/>
        <v>775.29091213440006</v>
      </c>
      <c r="O124" s="41">
        <f t="shared" si="46"/>
        <v>1226.3037669273601</v>
      </c>
      <c r="P124" s="21">
        <f t="shared" si="43"/>
        <v>0</v>
      </c>
      <c r="Q124" s="21">
        <f t="shared" si="44"/>
        <v>0</v>
      </c>
    </row>
    <row r="125" spans="1:17" ht="17.45" customHeight="1" x14ac:dyDescent="0.25">
      <c r="A125" s="23"/>
      <c r="B125" s="42" t="s">
        <v>41</v>
      </c>
      <c r="C125" s="25" t="s">
        <v>18</v>
      </c>
      <c r="D125" s="31">
        <f>SUBTOTAL(9,D126:D132)</f>
        <v>201</v>
      </c>
      <c r="E125" s="31">
        <f t="shared" ref="E125:O125" si="47">SUBTOTAL(9,E126:E132)</f>
        <v>4501.3752634377615</v>
      </c>
      <c r="F125" s="31">
        <f t="shared" si="47"/>
        <v>201</v>
      </c>
      <c r="G125" s="31">
        <f t="shared" si="47"/>
        <v>59</v>
      </c>
      <c r="H125" s="31">
        <f t="shared" si="47"/>
        <v>54</v>
      </c>
      <c r="I125" s="31">
        <f t="shared" si="47"/>
        <v>37</v>
      </c>
      <c r="J125" s="31">
        <f t="shared" si="47"/>
        <v>51</v>
      </c>
      <c r="K125" s="31">
        <f t="shared" si="47"/>
        <v>4501.3752634377615</v>
      </c>
      <c r="L125" s="31">
        <f t="shared" si="47"/>
        <v>1355.3696859984002</v>
      </c>
      <c r="M125" s="31">
        <f t="shared" si="47"/>
        <v>1144.4108983776</v>
      </c>
      <c r="N125" s="31">
        <f>SUBTOTAL(9,N126:N132)</f>
        <v>775.29091213440006</v>
      </c>
      <c r="O125" s="31">
        <f t="shared" si="47"/>
        <v>1226.3037669273601</v>
      </c>
      <c r="P125" s="21">
        <f t="shared" si="43"/>
        <v>0</v>
      </c>
      <c r="Q125" s="21">
        <f t="shared" si="44"/>
        <v>0</v>
      </c>
    </row>
    <row r="126" spans="1:17" ht="17.45" customHeight="1" x14ac:dyDescent="0.25">
      <c r="A126" s="23"/>
      <c r="B126" s="43" t="s">
        <v>22</v>
      </c>
      <c r="C126" s="28" t="s">
        <v>18</v>
      </c>
      <c r="D126" s="29">
        <f>'[1]Дневной стационар'!$AG$227</f>
        <v>31</v>
      </c>
      <c r="E126" s="30">
        <f>'[1]Дневной стационар'!$FT$227</f>
        <v>659.3540621404801</v>
      </c>
      <c r="F126" s="31">
        <f t="shared" ref="F126:F132" si="48">G126+H126+I126+J126</f>
        <v>31</v>
      </c>
      <c r="G126" s="29">
        <f>'[1]Дневной стационар'!$L$227</f>
        <v>7</v>
      </c>
      <c r="H126" s="29">
        <f>'[1]Дневной стационар'!$R$227</f>
        <v>8</v>
      </c>
      <c r="I126" s="29">
        <f>'[1]Дневной стационар'!$Y$227</f>
        <v>6</v>
      </c>
      <c r="J126" s="29">
        <f>'[1]Дневной стационар'!$AF$227</f>
        <v>10</v>
      </c>
      <c r="K126" s="32">
        <f t="shared" ref="K126:K132" si="49">L126+M126+N126+O126</f>
        <v>659.35406214048021</v>
      </c>
      <c r="L126" s="30">
        <f>'[1]Дневной стационар'!$CR$227</f>
        <v>144.26709625440003</v>
      </c>
      <c r="M126" s="30">
        <f>'[1]Дневной стационар'!$DL$227</f>
        <v>164.87668143360003</v>
      </c>
      <c r="N126" s="30">
        <f>'[1]Дневной стационар'!$EF$227</f>
        <v>123.65751107520002</v>
      </c>
      <c r="O126" s="30">
        <f>'[1]Дневной стационар'!$FO$227</f>
        <v>226.55277337728006</v>
      </c>
      <c r="P126" s="21">
        <f t="shared" si="43"/>
        <v>0</v>
      </c>
      <c r="Q126" s="21">
        <f t="shared" si="44"/>
        <v>0</v>
      </c>
    </row>
    <row r="127" spans="1:17" ht="17.45" customHeight="1" x14ac:dyDescent="0.25">
      <c r="A127" s="23"/>
      <c r="B127" s="43" t="s">
        <v>23</v>
      </c>
      <c r="C127" s="28" t="s">
        <v>18</v>
      </c>
      <c r="D127" s="29">
        <f>'[1]Дневной стационар'!$AG$229</f>
        <v>61</v>
      </c>
      <c r="E127" s="30">
        <f>'[1]Дневной стационар'!$FT$229</f>
        <v>1176.0242695680004</v>
      </c>
      <c r="F127" s="31">
        <f t="shared" si="48"/>
        <v>61</v>
      </c>
      <c r="G127" s="29">
        <f>'[1]Дневной стационар'!$L$229</f>
        <v>14</v>
      </c>
      <c r="H127" s="29">
        <f>'[1]Дневной стационар'!$R$229</f>
        <v>20</v>
      </c>
      <c r="I127" s="29">
        <f>'[1]Дневной стационар'!$Y$229</f>
        <v>11</v>
      </c>
      <c r="J127" s="29">
        <f>'[1]Дневной стационар'!$AF$229</f>
        <v>16</v>
      </c>
      <c r="K127" s="32">
        <f t="shared" si="49"/>
        <v>1176.0242695680001</v>
      </c>
      <c r="L127" s="30">
        <f>'[1]Дневной стационар'!$CR$229</f>
        <v>259.35657753600003</v>
      </c>
      <c r="M127" s="30">
        <f>'[1]Дневной стационар'!$DL$229</f>
        <v>370.50939648000008</v>
      </c>
      <c r="N127" s="30">
        <f>'[1]Дневной стационар'!$EF$229</f>
        <v>203.78016806400004</v>
      </c>
      <c r="O127" s="30">
        <f>'[1]Дневной стационар'!$FO$229</f>
        <v>342.37812748800002</v>
      </c>
      <c r="P127" s="21">
        <f t="shared" si="43"/>
        <v>0</v>
      </c>
      <c r="Q127" s="21">
        <f t="shared" si="44"/>
        <v>0</v>
      </c>
    </row>
    <row r="128" spans="1:17" ht="17.45" customHeight="1" x14ac:dyDescent="0.25">
      <c r="A128" s="23"/>
      <c r="B128" s="43" t="s">
        <v>24</v>
      </c>
      <c r="C128" s="28" t="s">
        <v>18</v>
      </c>
      <c r="D128" s="29">
        <f>'[1]Дневной стационар'!$AG$231</f>
        <v>36</v>
      </c>
      <c r="E128" s="30">
        <f>'[1]Дневной стационар'!$FT$231</f>
        <v>862.02441733632008</v>
      </c>
      <c r="F128" s="31">
        <f t="shared" si="48"/>
        <v>36</v>
      </c>
      <c r="G128" s="29">
        <f>'[1]Дневной стационар'!$L$231</f>
        <v>9</v>
      </c>
      <c r="H128" s="29">
        <f>'[1]Дневной стационар'!$R$231</f>
        <v>10</v>
      </c>
      <c r="I128" s="29">
        <f>'[1]Дневной стационар'!$Y$231</f>
        <v>7</v>
      </c>
      <c r="J128" s="29">
        <f>'[1]Дневной стационар'!$AF$231</f>
        <v>10</v>
      </c>
      <c r="K128" s="32">
        <f t="shared" si="49"/>
        <v>862.02441733632008</v>
      </c>
      <c r="L128" s="30">
        <f>'[1]Дневной стационар'!$CR$231</f>
        <v>204.24330480960003</v>
      </c>
      <c r="M128" s="30">
        <f>'[1]Дневной стационар'!$DL$231</f>
        <v>226.937005344</v>
      </c>
      <c r="N128" s="30">
        <f>'[1]Дневной стационар'!$EF$231</f>
        <v>158.85590374080004</v>
      </c>
      <c r="O128" s="30">
        <f>'[1]Дневной стационар'!$FO$231</f>
        <v>271.98820344192001</v>
      </c>
      <c r="P128" s="21">
        <f t="shared" si="43"/>
        <v>0</v>
      </c>
      <c r="Q128" s="21">
        <f t="shared" si="44"/>
        <v>0</v>
      </c>
    </row>
    <row r="129" spans="1:17" ht="17.45" customHeight="1" x14ac:dyDescent="0.25">
      <c r="A129" s="23"/>
      <c r="B129" s="43" t="s">
        <v>26</v>
      </c>
      <c r="C129" s="28" t="s">
        <v>18</v>
      </c>
      <c r="D129" s="29">
        <f>'[1]Дневной стационар'!$AG$233</f>
        <v>12</v>
      </c>
      <c r="E129" s="30">
        <f>'[1]Дневной стационар'!$FT$233</f>
        <v>231.49975994880006</v>
      </c>
      <c r="F129" s="31">
        <f t="shared" si="48"/>
        <v>12</v>
      </c>
      <c r="G129" s="29">
        <f>'[1]Дневной стационар'!$L$233</f>
        <v>5</v>
      </c>
      <c r="H129" s="29">
        <f>'[1]Дневной стационар'!$R$233</f>
        <v>1</v>
      </c>
      <c r="I129" s="29">
        <f>'[1]Дневной стационар'!$Y$233</f>
        <v>3</v>
      </c>
      <c r="J129" s="29">
        <f>'[1]Дневной стационар'!$AF$233</f>
        <v>3</v>
      </c>
      <c r="K129" s="32">
        <f t="shared" si="49"/>
        <v>231.49975994880003</v>
      </c>
      <c r="L129" s="30">
        <f>'[1]Дневной стационар'!$CR$233</f>
        <v>92.627349120000019</v>
      </c>
      <c r="M129" s="30">
        <f>'[1]Дневной стационар'!$DL$233</f>
        <v>18.525469824000005</v>
      </c>
      <c r="N129" s="30">
        <f>'[1]Дневной стационар'!$EF$233</f>
        <v>55.576409472000009</v>
      </c>
      <c r="O129" s="30">
        <f>'[1]Дневной стационар'!$FO$233</f>
        <v>64.770531532800021</v>
      </c>
      <c r="P129" s="21">
        <f t="shared" si="43"/>
        <v>0</v>
      </c>
      <c r="Q129" s="21">
        <f t="shared" si="44"/>
        <v>0</v>
      </c>
    </row>
    <row r="130" spans="1:17" ht="17.45" customHeight="1" x14ac:dyDescent="0.25">
      <c r="A130" s="23"/>
      <c r="B130" s="43" t="s">
        <v>27</v>
      </c>
      <c r="C130" s="28" t="s">
        <v>18</v>
      </c>
      <c r="D130" s="29">
        <f>'[1]Дневной стационар'!$AG$235</f>
        <v>25</v>
      </c>
      <c r="E130" s="30">
        <f>'[1]Дневной стационар'!$FT$235</f>
        <v>541.71561343680014</v>
      </c>
      <c r="F130" s="31">
        <f t="shared" si="48"/>
        <v>25</v>
      </c>
      <c r="G130" s="29">
        <f>'[1]Дневной стационар'!$L$235</f>
        <v>8</v>
      </c>
      <c r="H130" s="29">
        <f>'[1]Дневной стационар'!$R$235</f>
        <v>7</v>
      </c>
      <c r="I130" s="29">
        <f>'[1]Дневной стационар'!$Y$235</f>
        <v>4</v>
      </c>
      <c r="J130" s="29">
        <f>'[1]Дневной стационар'!$AF$235</f>
        <v>6</v>
      </c>
      <c r="K130" s="32">
        <f t="shared" si="49"/>
        <v>541.71561343680014</v>
      </c>
      <c r="L130" s="30">
        <f>'[1]Дневной стационар'!$CR$235</f>
        <v>166.72922841600004</v>
      </c>
      <c r="M130" s="30">
        <f>'[1]Дневной стационар'!$DL$235</f>
        <v>145.88807486400003</v>
      </c>
      <c r="N130" s="30">
        <f>'[1]Дневной стационар'!$EF$235</f>
        <v>83.36461420800002</v>
      </c>
      <c r="O130" s="30">
        <f>'[1]Дневной стационар'!$FO$235</f>
        <v>145.73369594880003</v>
      </c>
      <c r="P130" s="21">
        <f t="shared" si="43"/>
        <v>0</v>
      </c>
      <c r="Q130" s="21">
        <f t="shared" si="44"/>
        <v>0</v>
      </c>
    </row>
    <row r="131" spans="1:17" ht="17.45" customHeight="1" x14ac:dyDescent="0.25">
      <c r="A131" s="23"/>
      <c r="B131" s="43" t="s">
        <v>28</v>
      </c>
      <c r="C131" s="28" t="s">
        <v>18</v>
      </c>
      <c r="D131" s="29">
        <f>'[1]Дневной стационар'!$AG$237</f>
        <v>12</v>
      </c>
      <c r="E131" s="30">
        <f>'[1]Дневной стационар'!$FT$237</f>
        <v>405.70778914560003</v>
      </c>
      <c r="F131" s="31">
        <f t="shared" si="48"/>
        <v>12</v>
      </c>
      <c r="G131" s="29">
        <f>'[1]Дневной стационар'!$L$237</f>
        <v>10</v>
      </c>
      <c r="H131" s="29">
        <f>'[1]Дневной стационар'!$R$237</f>
        <v>2</v>
      </c>
      <c r="I131" s="29">
        <f>'[1]Дневной стационар'!$Y$237</f>
        <v>0</v>
      </c>
      <c r="J131" s="29">
        <f>'[1]Дневной стационар'!$AF$237</f>
        <v>0</v>
      </c>
      <c r="K131" s="32">
        <f t="shared" si="49"/>
        <v>405.70778914560003</v>
      </c>
      <c r="L131" s="30">
        <f>'[1]Дневной стационар'!$CR$237</f>
        <v>338.08982428800005</v>
      </c>
      <c r="M131" s="30">
        <f>'[1]Дневной стационар'!$DL$237</f>
        <v>67.617964857600001</v>
      </c>
      <c r="N131" s="30">
        <f>'[1]Дневной стационар'!$EF$237</f>
        <v>0</v>
      </c>
      <c r="O131" s="30">
        <f>'[1]Дневной стационар'!$FO$237</f>
        <v>0</v>
      </c>
      <c r="P131" s="21">
        <f t="shared" si="43"/>
        <v>0</v>
      </c>
      <c r="Q131" s="21">
        <f t="shared" si="44"/>
        <v>0</v>
      </c>
    </row>
    <row r="132" spans="1:17" ht="17.45" customHeight="1" x14ac:dyDescent="0.25">
      <c r="A132" s="23"/>
      <c r="B132" s="43" t="s">
        <v>29</v>
      </c>
      <c r="C132" s="28" t="s">
        <v>18</v>
      </c>
      <c r="D132" s="29">
        <f>'[1]Дневной стационар'!$AG$239</f>
        <v>24</v>
      </c>
      <c r="E132" s="30">
        <f>'[1]Дневной стационар'!$FT$239</f>
        <v>625.0493518617601</v>
      </c>
      <c r="F132" s="31">
        <f t="shared" si="48"/>
        <v>24</v>
      </c>
      <c r="G132" s="29">
        <f>'[1]Дневной стационар'!$L$239</f>
        <v>6</v>
      </c>
      <c r="H132" s="29">
        <f>'[1]Дневной стационар'!$R$239</f>
        <v>6</v>
      </c>
      <c r="I132" s="29">
        <f>'[1]Дневной стационар'!$Y$239</f>
        <v>6</v>
      </c>
      <c r="J132" s="29">
        <f>'[1]Дневной стационар'!$AF$239</f>
        <v>6</v>
      </c>
      <c r="K132" s="32">
        <f t="shared" si="49"/>
        <v>625.04935186175999</v>
      </c>
      <c r="L132" s="30">
        <f>'[1]Дневной стационар'!$CR$239</f>
        <v>150.0563055744</v>
      </c>
      <c r="M132" s="30">
        <f>'[1]Дневной стационар'!$DL$239</f>
        <v>150.0563055744</v>
      </c>
      <c r="N132" s="30">
        <f>'[1]Дневной стационар'!$EF$239</f>
        <v>150.05630557440003</v>
      </c>
      <c r="O132" s="30">
        <f>'[1]Дневной стационар'!$FO$239</f>
        <v>174.88043513856002</v>
      </c>
      <c r="P132" s="21">
        <f t="shared" si="43"/>
        <v>0</v>
      </c>
      <c r="Q132" s="21">
        <f t="shared" si="44"/>
        <v>0</v>
      </c>
    </row>
    <row r="133" spans="1:17" ht="17.45" customHeight="1" x14ac:dyDescent="0.25">
      <c r="A133" s="37"/>
      <c r="B133" s="38" t="s">
        <v>56</v>
      </c>
      <c r="C133" s="39"/>
      <c r="D133" s="40">
        <f t="shared" ref="D133:O133" si="50">D114+D124</f>
        <v>287</v>
      </c>
      <c r="E133" s="40">
        <f t="shared" si="50"/>
        <v>6120.8169794773075</v>
      </c>
      <c r="F133" s="40">
        <f t="shared" si="50"/>
        <v>287</v>
      </c>
      <c r="G133" s="40">
        <f t="shared" si="50"/>
        <v>77</v>
      </c>
      <c r="H133" s="40">
        <f t="shared" si="50"/>
        <v>78</v>
      </c>
      <c r="I133" s="40">
        <f t="shared" si="50"/>
        <v>62</v>
      </c>
      <c r="J133" s="51">
        <f t="shared" si="50"/>
        <v>70</v>
      </c>
      <c r="K133" s="51">
        <f t="shared" si="50"/>
        <v>6120.8169794773066</v>
      </c>
      <c r="L133" s="51">
        <f t="shared" si="50"/>
        <v>1666.6670495534402</v>
      </c>
      <c r="M133" s="51">
        <f t="shared" si="50"/>
        <v>1577.5595397</v>
      </c>
      <c r="N133" s="51">
        <f t="shared" si="50"/>
        <v>1250.28395842176</v>
      </c>
      <c r="O133" s="51">
        <f t="shared" si="50"/>
        <v>1626.3064318021056</v>
      </c>
      <c r="P133" s="21">
        <f t="shared" si="43"/>
        <v>0</v>
      </c>
      <c r="Q133" s="21">
        <f t="shared" si="44"/>
        <v>0</v>
      </c>
    </row>
    <row r="134" spans="1:17" ht="17.45" customHeight="1" x14ac:dyDescent="0.25">
      <c r="A134" s="17" t="s">
        <v>57</v>
      </c>
      <c r="B134" s="18" t="s">
        <v>17</v>
      </c>
      <c r="C134" s="18" t="s">
        <v>18</v>
      </c>
      <c r="D134" s="41">
        <f>SUBTOTAL(9,D135:D143)</f>
        <v>96</v>
      </c>
      <c r="E134" s="41">
        <f t="shared" ref="E134:O134" si="51">SUBTOTAL(9,E135:E143)</f>
        <v>2324.5071082135864</v>
      </c>
      <c r="F134" s="41">
        <f t="shared" si="51"/>
        <v>96</v>
      </c>
      <c r="G134" s="41">
        <f t="shared" si="51"/>
        <v>19</v>
      </c>
      <c r="H134" s="41">
        <f t="shared" si="51"/>
        <v>18</v>
      </c>
      <c r="I134" s="41">
        <f t="shared" si="51"/>
        <v>14</v>
      </c>
      <c r="J134" s="41">
        <f t="shared" si="51"/>
        <v>45</v>
      </c>
      <c r="K134" s="41">
        <f t="shared" si="51"/>
        <v>2324.5071082135864</v>
      </c>
      <c r="L134" s="41">
        <f>SUBTOTAL(9,L135:L143)</f>
        <v>393.72794595328145</v>
      </c>
      <c r="M134" s="41">
        <f t="shared" si="51"/>
        <v>376.68451541954471</v>
      </c>
      <c r="N134" s="41">
        <f t="shared" si="51"/>
        <v>288.00927539618959</v>
      </c>
      <c r="O134" s="41">
        <f t="shared" si="51"/>
        <v>1266.0853714445702</v>
      </c>
      <c r="P134" s="21">
        <f t="shared" si="43"/>
        <v>0</v>
      </c>
      <c r="Q134" s="21">
        <f t="shared" si="44"/>
        <v>0</v>
      </c>
    </row>
    <row r="135" spans="1:17" ht="17.45" customHeight="1" x14ac:dyDescent="0.25">
      <c r="A135" s="23"/>
      <c r="B135" s="42" t="s">
        <v>41</v>
      </c>
      <c r="C135" s="25" t="s">
        <v>18</v>
      </c>
      <c r="D135" s="31">
        <f>SUBTOTAL(9,D136:D143)</f>
        <v>96</v>
      </c>
      <c r="E135" s="31">
        <f t="shared" ref="E135:O135" si="52">SUBTOTAL(9,E136:E143)</f>
        <v>2324.5071082135864</v>
      </c>
      <c r="F135" s="31">
        <f t="shared" si="52"/>
        <v>96</v>
      </c>
      <c r="G135" s="31">
        <f t="shared" si="52"/>
        <v>19</v>
      </c>
      <c r="H135" s="31">
        <f t="shared" si="52"/>
        <v>18</v>
      </c>
      <c r="I135" s="31">
        <f t="shared" si="52"/>
        <v>14</v>
      </c>
      <c r="J135" s="31">
        <f t="shared" si="52"/>
        <v>45</v>
      </c>
      <c r="K135" s="31">
        <f t="shared" si="52"/>
        <v>2324.5071082135864</v>
      </c>
      <c r="L135" s="31">
        <f t="shared" si="52"/>
        <v>393.72794595328145</v>
      </c>
      <c r="M135" s="31">
        <f t="shared" si="52"/>
        <v>376.68451541954471</v>
      </c>
      <c r="N135" s="31">
        <f t="shared" si="52"/>
        <v>288.00927539618959</v>
      </c>
      <c r="O135" s="31">
        <f t="shared" si="52"/>
        <v>1266.0853714445702</v>
      </c>
      <c r="P135" s="21">
        <f t="shared" si="43"/>
        <v>0</v>
      </c>
      <c r="Q135" s="21">
        <f t="shared" si="44"/>
        <v>0</v>
      </c>
    </row>
    <row r="136" spans="1:17" ht="17.45" customHeight="1" x14ac:dyDescent="0.25">
      <c r="A136" s="23"/>
      <c r="B136" s="43" t="s">
        <v>22</v>
      </c>
      <c r="C136" s="28" t="s">
        <v>18</v>
      </c>
      <c r="D136" s="29">
        <f>'[1]Дневной стационар'!$AG$244</f>
        <v>20</v>
      </c>
      <c r="E136" s="30">
        <f>'[1]Дневной стационар'!$FT$244</f>
        <v>510.50700701777424</v>
      </c>
      <c r="F136" s="31">
        <f t="shared" ref="F136:F143" si="53">G136+H136+I136+J136</f>
        <v>20</v>
      </c>
      <c r="G136" s="29">
        <f>'[1]Дневной стационар'!$L$244</f>
        <v>4</v>
      </c>
      <c r="H136" s="29">
        <f>'[1]Дневной стационар'!$R$244</f>
        <v>3</v>
      </c>
      <c r="I136" s="29">
        <f>'[1]Дневной стационар'!$Y$244</f>
        <v>4</v>
      </c>
      <c r="J136" s="29">
        <f>'[1]Дневной стационар'!$AF$244</f>
        <v>9</v>
      </c>
      <c r="K136" s="32">
        <f t="shared" ref="K136:K143" si="54">L136+M136+N136+O136</f>
        <v>510.50700701777424</v>
      </c>
      <c r="L136" s="30">
        <f>'[1]Дневной стационар'!$CR$244</f>
        <v>87.934221304497001</v>
      </c>
      <c r="M136" s="30">
        <f>'[1]Дневной стационар'!$DL$244</f>
        <v>65.950665978372754</v>
      </c>
      <c r="N136" s="30">
        <f>'[1]Дневной стационар'!$EF$244</f>
        <v>87.934221304497001</v>
      </c>
      <c r="O136" s="30">
        <f>'[1]Дневной стационар'!$FO$244</f>
        <v>268.68789843040747</v>
      </c>
      <c r="P136" s="21">
        <f t="shared" si="43"/>
        <v>0</v>
      </c>
      <c r="Q136" s="21">
        <f t="shared" si="44"/>
        <v>0</v>
      </c>
    </row>
    <row r="137" spans="1:17" ht="17.45" customHeight="1" x14ac:dyDescent="0.25">
      <c r="A137" s="23"/>
      <c r="B137" s="43" t="s">
        <v>35</v>
      </c>
      <c r="C137" s="28" t="s">
        <v>18</v>
      </c>
      <c r="D137" s="29">
        <f>'[1]Дневной стационар'!$AG$246</f>
        <v>0</v>
      </c>
      <c r="E137" s="30">
        <f>'[1]Дневной стационар'!$FT$246</f>
        <v>0</v>
      </c>
      <c r="F137" s="31">
        <f>G137+H137+I137+J137</f>
        <v>0</v>
      </c>
      <c r="G137" s="29">
        <f>'[1]Дневной стационар'!$L$246</f>
        <v>0</v>
      </c>
      <c r="H137" s="29">
        <f>'[1]Дневной стационар'!$R$246</f>
        <v>0</v>
      </c>
      <c r="I137" s="29">
        <f>'[1]Дневной стационар'!$Y$246</f>
        <v>0</v>
      </c>
      <c r="J137" s="29">
        <f>'[1]Дневной стационар'!$AF$246</f>
        <v>0</v>
      </c>
      <c r="K137" s="32">
        <f>L137+M137+N137+O137</f>
        <v>0</v>
      </c>
      <c r="L137" s="30">
        <f>'[1]Дневной стационар'!$CR$246</f>
        <v>0</v>
      </c>
      <c r="M137" s="30">
        <f>'[1]Дневной стационар'!$DL$246</f>
        <v>0</v>
      </c>
      <c r="N137" s="30">
        <f>'[1]Дневной стационар'!$EF$246</f>
        <v>0</v>
      </c>
      <c r="O137" s="30">
        <f>'[1]Дневной стационар'!$FO$246</f>
        <v>0</v>
      </c>
      <c r="P137" s="21">
        <f t="shared" si="43"/>
        <v>0</v>
      </c>
      <c r="Q137" s="21">
        <f t="shared" si="44"/>
        <v>0</v>
      </c>
    </row>
    <row r="138" spans="1:17" ht="17.45" customHeight="1" x14ac:dyDescent="0.25">
      <c r="A138" s="23"/>
      <c r="B138" s="43" t="s">
        <v>36</v>
      </c>
      <c r="C138" s="28" t="s">
        <v>18</v>
      </c>
      <c r="D138" s="29">
        <f>'[1]Дневной стационар'!$AG$248</f>
        <v>0</v>
      </c>
      <c r="E138" s="30">
        <f>'[1]Дневной стационар'!$FT$248</f>
        <v>0</v>
      </c>
      <c r="F138" s="31">
        <f t="shared" si="53"/>
        <v>0</v>
      </c>
      <c r="G138" s="29">
        <f>'[1]Дневной стационар'!$L$248</f>
        <v>0</v>
      </c>
      <c r="H138" s="29">
        <f>'[1]Дневной стационар'!$R$248</f>
        <v>0</v>
      </c>
      <c r="I138" s="29">
        <f>'[1]Дневной стационар'!$Y$248</f>
        <v>0</v>
      </c>
      <c r="J138" s="29">
        <f>'[1]Дневной стационар'!$AF$248</f>
        <v>0</v>
      </c>
      <c r="K138" s="32">
        <f t="shared" si="54"/>
        <v>0</v>
      </c>
      <c r="L138" s="30">
        <f>'[1]Дневной стационар'!$CR$248</f>
        <v>0</v>
      </c>
      <c r="M138" s="30">
        <f>'[1]Дневной стационар'!$DL$248</f>
        <v>0</v>
      </c>
      <c r="N138" s="30">
        <f>'[1]Дневной стационар'!$EF$248</f>
        <v>0</v>
      </c>
      <c r="O138" s="30">
        <f>'[1]Дневной стационар'!$FO$248</f>
        <v>0</v>
      </c>
      <c r="P138" s="21">
        <f t="shared" si="43"/>
        <v>0</v>
      </c>
      <c r="Q138" s="21">
        <f t="shared" si="44"/>
        <v>0</v>
      </c>
    </row>
    <row r="139" spans="1:17" ht="17.45" customHeight="1" x14ac:dyDescent="0.25">
      <c r="A139" s="23"/>
      <c r="B139" s="43" t="s">
        <v>23</v>
      </c>
      <c r="C139" s="28" t="s">
        <v>18</v>
      </c>
      <c r="D139" s="29">
        <f>'[1]Дневной стационар'!$AG$251</f>
        <v>42</v>
      </c>
      <c r="E139" s="30">
        <f>'[1]Дневной стационар'!$FT$251</f>
        <v>901.57277461071351</v>
      </c>
      <c r="F139" s="31">
        <f t="shared" si="53"/>
        <v>42</v>
      </c>
      <c r="G139" s="29">
        <f>'[1]Дневной стационар'!$L$251</f>
        <v>9</v>
      </c>
      <c r="H139" s="29">
        <f>'[1]Дневной стационар'!$R$251</f>
        <v>9</v>
      </c>
      <c r="I139" s="29">
        <f>'[1]Дневной стационар'!$Y$251</f>
        <v>9</v>
      </c>
      <c r="J139" s="29">
        <f>'[1]Дневной стационар'!$AF$251</f>
        <v>15</v>
      </c>
      <c r="K139" s="32">
        <f t="shared" si="54"/>
        <v>901.57277461071362</v>
      </c>
      <c r="L139" s="30">
        <f>'[1]Дневной стационар'!$CR$251</f>
        <v>177.84449252594897</v>
      </c>
      <c r="M139" s="30">
        <f>'[1]Дневной стационар'!$DL$251</f>
        <v>177.84449252594897</v>
      </c>
      <c r="N139" s="30">
        <f>'[1]Дневной стационар'!$EF$251</f>
        <v>177.84449252594897</v>
      </c>
      <c r="O139" s="30">
        <f>'[1]Дневной стационар'!$FO$251</f>
        <v>368.03929703286667</v>
      </c>
      <c r="P139" s="21">
        <f t="shared" si="43"/>
        <v>0</v>
      </c>
      <c r="Q139" s="21">
        <f t="shared" si="44"/>
        <v>0</v>
      </c>
    </row>
    <row r="140" spans="1:17" ht="17.45" customHeight="1" x14ac:dyDescent="0.25">
      <c r="A140" s="23"/>
      <c r="B140" s="43" t="s">
        <v>26</v>
      </c>
      <c r="C140" s="28" t="s">
        <v>18</v>
      </c>
      <c r="D140" s="29">
        <f>'[1]Дневной стационар'!$AG$253</f>
        <v>10</v>
      </c>
      <c r="E140" s="30">
        <f>'[1]Дневной стационар'!$FT$253</f>
        <v>213.52317158208069</v>
      </c>
      <c r="F140" s="31">
        <f t="shared" si="53"/>
        <v>10</v>
      </c>
      <c r="G140" s="29">
        <f>'[1]Дневной стационар'!$L$253</f>
        <v>4</v>
      </c>
      <c r="H140" s="29">
        <f>'[1]Дневной стационар'!$R$253</f>
        <v>2</v>
      </c>
      <c r="I140" s="29">
        <f>'[1]Дневной стационар'!$Y$253</f>
        <v>0</v>
      </c>
      <c r="J140" s="29">
        <f>'[1]Дневной стационар'!$AF$253</f>
        <v>4</v>
      </c>
      <c r="K140" s="32">
        <f t="shared" si="54"/>
        <v>213.52317158208069</v>
      </c>
      <c r="L140" s="30">
        <f>'[1]Дневной стационар'!$CR$253</f>
        <v>79.041996678199524</v>
      </c>
      <c r="M140" s="30">
        <f>'[1]Дневной стационар'!$DL$253</f>
        <v>39.520998339099762</v>
      </c>
      <c r="N140" s="30">
        <f>'[1]Дневной стационар'!$EF$253</f>
        <v>0</v>
      </c>
      <c r="O140" s="30">
        <f>'[1]Дневной стационар'!$FO$253</f>
        <v>94.960176564781392</v>
      </c>
      <c r="P140" s="21">
        <f t="shared" si="43"/>
        <v>0</v>
      </c>
      <c r="Q140" s="21">
        <f t="shared" si="44"/>
        <v>0</v>
      </c>
    </row>
    <row r="141" spans="1:17" ht="17.45" customHeight="1" x14ac:dyDescent="0.25">
      <c r="A141" s="23"/>
      <c r="B141" s="43" t="s">
        <v>27</v>
      </c>
      <c r="C141" s="28" t="s">
        <v>18</v>
      </c>
      <c r="D141" s="29">
        <f>'[1]Дневной стационар'!$AG$255</f>
        <v>15</v>
      </c>
      <c r="E141" s="30">
        <f>'[1]Дневной стационар'!$FT$255</f>
        <v>405.09023297577272</v>
      </c>
      <c r="F141" s="31">
        <f t="shared" si="53"/>
        <v>15</v>
      </c>
      <c r="G141" s="29">
        <f>'[1]Дневной стационар'!$L$255</f>
        <v>1</v>
      </c>
      <c r="H141" s="29">
        <f>'[1]Дневной стационар'!$R$255</f>
        <v>3</v>
      </c>
      <c r="I141" s="29">
        <f>'[1]Дневной стационар'!$Y$255</f>
        <v>1</v>
      </c>
      <c r="J141" s="29">
        <f>'[1]Дневной стационар'!$AF$255</f>
        <v>10</v>
      </c>
      <c r="K141" s="32">
        <f t="shared" si="54"/>
        <v>405.09023297577266</v>
      </c>
      <c r="L141" s="30">
        <f>'[1]Дневной стационар'!$CR$255</f>
        <v>22.230561565743624</v>
      </c>
      <c r="M141" s="30">
        <f>'[1]Дневной стационар'!$DL$255</f>
        <v>66.691684697230869</v>
      </c>
      <c r="N141" s="30">
        <f>'[1]Дневной стационар'!$EF$255</f>
        <v>22.230561565743624</v>
      </c>
      <c r="O141" s="30">
        <f>'[1]Дневной стационар'!$FO$255</f>
        <v>293.93742514705457</v>
      </c>
      <c r="P141" s="21">
        <f t="shared" si="43"/>
        <v>0</v>
      </c>
      <c r="Q141" s="21">
        <f t="shared" si="44"/>
        <v>0</v>
      </c>
    </row>
    <row r="142" spans="1:17" ht="17.45" customHeight="1" x14ac:dyDescent="0.25">
      <c r="A142" s="23"/>
      <c r="B142" s="43" t="s">
        <v>28</v>
      </c>
      <c r="C142" s="28" t="s">
        <v>18</v>
      </c>
      <c r="D142" s="29">
        <f>'[1]Дневной стационар'!$AG$257</f>
        <v>0</v>
      </c>
      <c r="E142" s="30">
        <f>'[1]Дневной стационар'!$FT$257</f>
        <v>0</v>
      </c>
      <c r="F142" s="31">
        <f t="shared" si="53"/>
        <v>0</v>
      </c>
      <c r="G142" s="29">
        <f>'[1]Дневной стационар'!$L$257</f>
        <v>0</v>
      </c>
      <c r="H142" s="29">
        <f>'[1]Дневной стационар'!$R$257</f>
        <v>0</v>
      </c>
      <c r="I142" s="29">
        <f>'[1]Дневной стационар'!$Y$257</f>
        <v>0</v>
      </c>
      <c r="J142" s="29">
        <f>'[1]Дневной стационар'!$AF$257</f>
        <v>0</v>
      </c>
      <c r="K142" s="32">
        <f t="shared" si="54"/>
        <v>0</v>
      </c>
      <c r="L142" s="30">
        <f>'[1]Дневной стационар'!$CR$257</f>
        <v>0</v>
      </c>
      <c r="M142" s="30">
        <f>'[1]Дневной стационар'!$DL$257</f>
        <v>0</v>
      </c>
      <c r="N142" s="30">
        <f>'[1]Дневной стационар'!$EF$257</f>
        <v>0</v>
      </c>
      <c r="O142" s="30">
        <f>'[1]Дневной стационар'!$FO$257</f>
        <v>0</v>
      </c>
      <c r="P142" s="21">
        <f t="shared" si="43"/>
        <v>0</v>
      </c>
      <c r="Q142" s="21">
        <f t="shared" si="44"/>
        <v>0</v>
      </c>
    </row>
    <row r="143" spans="1:17" ht="17.45" customHeight="1" x14ac:dyDescent="0.25">
      <c r="A143" s="23"/>
      <c r="B143" s="43" t="s">
        <v>29</v>
      </c>
      <c r="C143" s="28" t="s">
        <v>18</v>
      </c>
      <c r="D143" s="29">
        <f>'[1]Дневной стационар'!$AG$259</f>
        <v>9</v>
      </c>
      <c r="E143" s="30">
        <f>'[1]Дневной стационар'!$FT$259</f>
        <v>293.81392202724493</v>
      </c>
      <c r="F143" s="31">
        <f t="shared" si="53"/>
        <v>9</v>
      </c>
      <c r="G143" s="29">
        <f>'[1]Дневной стационар'!$L$259</f>
        <v>1</v>
      </c>
      <c r="H143" s="29">
        <f>'[1]Дневной стационар'!$R$259</f>
        <v>1</v>
      </c>
      <c r="I143" s="29">
        <f>'[1]Дневной стационар'!$Y$259</f>
        <v>0</v>
      </c>
      <c r="J143" s="29">
        <f>'[1]Дневной стационар'!$AF$259</f>
        <v>7</v>
      </c>
      <c r="K143" s="32">
        <f t="shared" si="54"/>
        <v>293.81392202724493</v>
      </c>
      <c r="L143" s="30">
        <f>'[1]Дневной стационар'!$CR$259</f>
        <v>26.676673878892348</v>
      </c>
      <c r="M143" s="30">
        <f>'[1]Дневной стационар'!$DL$259</f>
        <v>26.676673878892348</v>
      </c>
      <c r="N143" s="30">
        <f>'[1]Дневной стационар'!$EF$259</f>
        <v>0</v>
      </c>
      <c r="O143" s="30">
        <f>'[1]Дневной стационар'!$FO$259</f>
        <v>240.46057426946021</v>
      </c>
      <c r="P143" s="21">
        <f t="shared" si="43"/>
        <v>0</v>
      </c>
      <c r="Q143" s="21">
        <f t="shared" si="44"/>
        <v>0</v>
      </c>
    </row>
    <row r="144" spans="1:17" ht="24" customHeight="1" x14ac:dyDescent="0.25">
      <c r="A144" s="23"/>
      <c r="B144" s="18" t="s">
        <v>44</v>
      </c>
      <c r="C144" s="18" t="s">
        <v>18</v>
      </c>
      <c r="D144" s="41">
        <f>SUBTOTAL(9,D145:D157)</f>
        <v>570</v>
      </c>
      <c r="E144" s="41">
        <f t="shared" ref="E144:K144" si="55">SUBTOTAL(9,E145:E157)</f>
        <v>13060.717981519572</v>
      </c>
      <c r="F144" s="41">
        <f t="shared" si="55"/>
        <v>570</v>
      </c>
      <c r="G144" s="41">
        <f t="shared" si="55"/>
        <v>139</v>
      </c>
      <c r="H144" s="41">
        <f t="shared" si="55"/>
        <v>139</v>
      </c>
      <c r="I144" s="41">
        <f t="shared" si="55"/>
        <v>102</v>
      </c>
      <c r="J144" s="41">
        <f t="shared" si="55"/>
        <v>190</v>
      </c>
      <c r="K144" s="41">
        <f t="shared" si="55"/>
        <v>13060.717981519572</v>
      </c>
      <c r="L144" s="41">
        <f>SUBTOTAL(9,L145:L157)</f>
        <v>2929.1877141486425</v>
      </c>
      <c r="M144" s="41">
        <f>SUBTOTAL(9,M145:M157)</f>
        <v>3013.8219320918242</v>
      </c>
      <c r="N144" s="41">
        <f>SUBTOTAL(9,N145:N157)</f>
        <v>2215.5471668899331</v>
      </c>
      <c r="O144" s="41">
        <f>SUBTOTAL(9,O145:O157)</f>
        <v>4902.1611683891724</v>
      </c>
      <c r="P144" s="21">
        <f t="shared" si="43"/>
        <v>0</v>
      </c>
      <c r="Q144" s="21">
        <f t="shared" si="44"/>
        <v>0</v>
      </c>
    </row>
    <row r="145" spans="1:17" ht="17.45" customHeight="1" x14ac:dyDescent="0.25">
      <c r="A145" s="23"/>
      <c r="B145" s="42" t="s">
        <v>19</v>
      </c>
      <c r="C145" s="25" t="s">
        <v>18</v>
      </c>
      <c r="D145" s="31">
        <f>SUBTOTAL(9,D146)</f>
        <v>100</v>
      </c>
      <c r="E145" s="31">
        <f t="shared" ref="E145:O145" si="56">SUBTOTAL(9,E146)</f>
        <v>1917.7992588196839</v>
      </c>
      <c r="F145" s="31">
        <f t="shared" si="56"/>
        <v>100</v>
      </c>
      <c r="G145" s="31">
        <f t="shared" si="56"/>
        <v>25</v>
      </c>
      <c r="H145" s="31">
        <f t="shared" si="56"/>
        <v>18</v>
      </c>
      <c r="I145" s="31">
        <f t="shared" si="56"/>
        <v>12</v>
      </c>
      <c r="J145" s="31">
        <f t="shared" si="56"/>
        <v>45</v>
      </c>
      <c r="K145" s="31">
        <f t="shared" si="56"/>
        <v>1917.7992588196835</v>
      </c>
      <c r="L145" s="31">
        <f t="shared" si="56"/>
        <v>443.66272735473399</v>
      </c>
      <c r="M145" s="31">
        <f t="shared" si="56"/>
        <v>305.8925271446322</v>
      </c>
      <c r="N145" s="31">
        <f t="shared" si="56"/>
        <v>203.9283514297548</v>
      </c>
      <c r="O145" s="31">
        <f t="shared" si="56"/>
        <v>964.31565289056266</v>
      </c>
      <c r="P145" s="21">
        <f t="shared" si="43"/>
        <v>0</v>
      </c>
      <c r="Q145" s="21">
        <f t="shared" si="44"/>
        <v>0</v>
      </c>
    </row>
    <row r="146" spans="1:17" ht="17.45" customHeight="1" x14ac:dyDescent="0.25">
      <c r="A146" s="23"/>
      <c r="B146" s="27" t="s">
        <v>19</v>
      </c>
      <c r="C146" s="28" t="s">
        <v>18</v>
      </c>
      <c r="D146" s="29">
        <f>'[1]Дневной стационар'!$AG$263</f>
        <v>100</v>
      </c>
      <c r="E146" s="30">
        <f>'[1]Дневной стационар'!$FT$263</f>
        <v>1917.7992588196839</v>
      </c>
      <c r="F146" s="31">
        <f>G146+H146+I146+J146</f>
        <v>100</v>
      </c>
      <c r="G146" s="29">
        <f>'[1]Дневной стационар'!$L$263</f>
        <v>25</v>
      </c>
      <c r="H146" s="29">
        <f>'[1]Дневной стационар'!$R$263</f>
        <v>18</v>
      </c>
      <c r="I146" s="29">
        <f>'[1]Дневной стационар'!$Y$263</f>
        <v>12</v>
      </c>
      <c r="J146" s="29">
        <f>'[1]Дневной стационар'!$AF$263</f>
        <v>45</v>
      </c>
      <c r="K146" s="32">
        <f>L146+M146+N146+O146</f>
        <v>1917.7992588196835</v>
      </c>
      <c r="L146" s="30">
        <f>'[1]Дневной стационар'!$CR$263</f>
        <v>443.66272735473399</v>
      </c>
      <c r="M146" s="30">
        <f>'[1]Дневной стационар'!$DL$263</f>
        <v>305.8925271446322</v>
      </c>
      <c r="N146" s="30">
        <f>'[1]Дневной стационар'!$EF$263</f>
        <v>203.9283514297548</v>
      </c>
      <c r="O146" s="30">
        <f>'[1]Дневной стационар'!$FO$263</f>
        <v>964.31565289056266</v>
      </c>
      <c r="P146" s="21">
        <f t="shared" si="43"/>
        <v>0</v>
      </c>
      <c r="Q146" s="21">
        <f t="shared" si="44"/>
        <v>0</v>
      </c>
    </row>
    <row r="147" spans="1:17" ht="17.45" customHeight="1" x14ac:dyDescent="0.25">
      <c r="A147" s="23"/>
      <c r="B147" s="42" t="s">
        <v>41</v>
      </c>
      <c r="C147" s="25" t="s">
        <v>18</v>
      </c>
      <c r="D147" s="31">
        <f>SUBTOTAL(9,D148:D155)</f>
        <v>434</v>
      </c>
      <c r="E147" s="31">
        <f t="shared" ref="E147:O147" si="57">SUBTOTAL(9,E148:E155)</f>
        <v>10232.481168600612</v>
      </c>
      <c r="F147" s="31">
        <f t="shared" si="57"/>
        <v>434</v>
      </c>
      <c r="G147" s="31">
        <f t="shared" si="57"/>
        <v>102</v>
      </c>
      <c r="H147" s="31">
        <f t="shared" si="57"/>
        <v>115</v>
      </c>
      <c r="I147" s="31">
        <f t="shared" si="57"/>
        <v>84</v>
      </c>
      <c r="J147" s="31">
        <f t="shared" si="57"/>
        <v>133</v>
      </c>
      <c r="K147" s="31">
        <f t="shared" si="57"/>
        <v>10232.481168600614</v>
      </c>
      <c r="L147" s="31">
        <f t="shared" si="57"/>
        <v>2195.0456490015254</v>
      </c>
      <c r="M147" s="31">
        <f t="shared" si="57"/>
        <v>2562.6897360510006</v>
      </c>
      <c r="N147" s="31">
        <f t="shared" si="57"/>
        <v>1866.3791465639868</v>
      </c>
      <c r="O147" s="31">
        <f t="shared" si="57"/>
        <v>3608.3666369841003</v>
      </c>
      <c r="P147" s="21">
        <f t="shared" si="43"/>
        <v>0</v>
      </c>
      <c r="Q147" s="21">
        <f t="shared" si="44"/>
        <v>0</v>
      </c>
    </row>
    <row r="148" spans="1:17" ht="17.45" customHeight="1" x14ac:dyDescent="0.25">
      <c r="A148" s="23"/>
      <c r="B148" s="43" t="s">
        <v>22</v>
      </c>
      <c r="C148" s="28" t="s">
        <v>18</v>
      </c>
      <c r="D148" s="29">
        <f>'[1]Дневной стационар'!$AG$268</f>
        <v>50</v>
      </c>
      <c r="E148" s="30">
        <f>'[1]Дневной стационар'!$FT$268</f>
        <v>1152.3046916776796</v>
      </c>
      <c r="F148" s="31">
        <f t="shared" ref="F148:F155" si="58">G148+H148+I148+J148</f>
        <v>50</v>
      </c>
      <c r="G148" s="29">
        <f>'[1]Дневной стационар'!$L$268</f>
        <v>12</v>
      </c>
      <c r="H148" s="29">
        <f>'[1]Дневной стационар'!$R$268</f>
        <v>12</v>
      </c>
      <c r="I148" s="29">
        <f>'[1]Дневной стационар'!$Y$268</f>
        <v>11</v>
      </c>
      <c r="J148" s="29">
        <f>'[1]Дневной стационар'!$AF$268</f>
        <v>15</v>
      </c>
      <c r="K148" s="32">
        <f t="shared" ref="K148:K157" si="59">L148+M148+N148+O148</f>
        <v>1152.3046916776793</v>
      </c>
      <c r="L148" s="30">
        <f>'[1]Дневной стационар'!$CR$268</f>
        <v>263.80266391349102</v>
      </c>
      <c r="M148" s="30">
        <f>'[1]Дневной стационар'!$DL$268</f>
        <v>263.80266391349102</v>
      </c>
      <c r="N148" s="30">
        <f>'[1]Дневной стационар'!$EF$268</f>
        <v>241.81910858736674</v>
      </c>
      <c r="O148" s="30">
        <f>'[1]Дневной стационар'!$FO$268</f>
        <v>382.8802552633307</v>
      </c>
      <c r="P148" s="21">
        <f t="shared" si="43"/>
        <v>0</v>
      </c>
      <c r="Q148" s="21">
        <f t="shared" si="44"/>
        <v>0</v>
      </c>
    </row>
    <row r="149" spans="1:17" ht="17.45" customHeight="1" x14ac:dyDescent="0.25">
      <c r="A149" s="23"/>
      <c r="B149" s="43" t="s">
        <v>35</v>
      </c>
      <c r="C149" s="28" t="s">
        <v>18</v>
      </c>
      <c r="D149" s="29">
        <f>'[1]Дневной стационар'!$AG$270</f>
        <v>11</v>
      </c>
      <c r="E149" s="30">
        <f>'[1]Дневной стационар'!$FT$270</f>
        <v>256.30671066948639</v>
      </c>
      <c r="F149" s="31">
        <f t="shared" si="58"/>
        <v>11</v>
      </c>
      <c r="G149" s="29">
        <f>'[1]Дневной стационар'!$L$270</f>
        <v>3</v>
      </c>
      <c r="H149" s="29">
        <f>'[1]Дневной стационар'!$R$270</f>
        <v>3</v>
      </c>
      <c r="I149" s="29">
        <f>'[1]Дневной стационар'!$Y$270</f>
        <v>3</v>
      </c>
      <c r="J149" s="29">
        <f>'[1]Дневной стационар'!$AF$270</f>
        <v>2</v>
      </c>
      <c r="K149" s="32">
        <f t="shared" si="59"/>
        <v>256.30671066948639</v>
      </c>
      <c r="L149" s="30">
        <f>'[1]Дневной стационар'!$CR$270</f>
        <v>67.432703416088998</v>
      </c>
      <c r="M149" s="30">
        <f>'[1]Дневной стационар'!$DL$270</f>
        <v>67.432703416088998</v>
      </c>
      <c r="N149" s="30">
        <f>'[1]Дневной стационар'!$EF$270</f>
        <v>67.432703416088998</v>
      </c>
      <c r="O149" s="30">
        <f>'[1]Дневной стационар'!$FO$270</f>
        <v>54.00860042121942</v>
      </c>
      <c r="P149" s="21">
        <f t="shared" si="43"/>
        <v>0</v>
      </c>
      <c r="Q149" s="21">
        <f t="shared" si="44"/>
        <v>0</v>
      </c>
    </row>
    <row r="150" spans="1:17" ht="17.45" customHeight="1" x14ac:dyDescent="0.25">
      <c r="A150" s="23"/>
      <c r="B150" s="43" t="s">
        <v>36</v>
      </c>
      <c r="C150" s="28" t="s">
        <v>18</v>
      </c>
      <c r="D150" s="29">
        <f>'[1]Дневной стационар'!$AG$272</f>
        <v>1</v>
      </c>
      <c r="E150" s="30">
        <f>'[1]Дневной стационар'!$FT$272</f>
        <v>10.275459568165941</v>
      </c>
      <c r="F150" s="31">
        <f t="shared" si="58"/>
        <v>1</v>
      </c>
      <c r="G150" s="29">
        <f>'[1]Дневной стационар'!$L$272</f>
        <v>1</v>
      </c>
      <c r="H150" s="29">
        <f>'[1]Дневной стационар'!$R$272</f>
        <v>0</v>
      </c>
      <c r="I150" s="29">
        <f>'[1]Дневной стационар'!$Y$272</f>
        <v>0</v>
      </c>
      <c r="J150" s="29">
        <f>'[1]Дневной стационар'!$AF$272</f>
        <v>0</v>
      </c>
      <c r="K150" s="32">
        <f t="shared" si="59"/>
        <v>10.275459568165941</v>
      </c>
      <c r="L150" s="30">
        <f>'[1]Дневной стационар'!$CR$272</f>
        <v>10.275459568165941</v>
      </c>
      <c r="M150" s="30">
        <f>'[1]Дневной стационар'!$DL$272</f>
        <v>0</v>
      </c>
      <c r="N150" s="30">
        <f>'[1]Дневной стационар'!$EF$272</f>
        <v>0</v>
      </c>
      <c r="O150" s="30">
        <f>'[1]Дневной стационар'!$FO$272</f>
        <v>0</v>
      </c>
      <c r="P150" s="21">
        <f t="shared" si="43"/>
        <v>0</v>
      </c>
      <c r="Q150" s="21">
        <f t="shared" si="44"/>
        <v>0</v>
      </c>
    </row>
    <row r="151" spans="1:17" ht="17.45" customHeight="1" x14ac:dyDescent="0.25">
      <c r="A151" s="23"/>
      <c r="B151" s="43" t="s">
        <v>23</v>
      </c>
      <c r="C151" s="28" t="s">
        <v>18</v>
      </c>
      <c r="D151" s="29">
        <f>'[1]Дневной стационар'!$AG$275</f>
        <v>186</v>
      </c>
      <c r="E151" s="30">
        <f>'[1]Дневной стационар'!$FT$275</f>
        <v>3842.5937343453875</v>
      </c>
      <c r="F151" s="31">
        <f>G151+H151+I151+J151</f>
        <v>186</v>
      </c>
      <c r="G151" s="29">
        <f>'[1]Дневной стационар'!$L$275</f>
        <v>45</v>
      </c>
      <c r="H151" s="29">
        <f>'[1]Дневной стационар'!$R$275</f>
        <v>50</v>
      </c>
      <c r="I151" s="29">
        <f>'[1]Дневной стационар'!$Y$275</f>
        <v>36</v>
      </c>
      <c r="J151" s="29">
        <f>'[1]Дневной стационар'!$AF$275</f>
        <v>55</v>
      </c>
      <c r="K151" s="32">
        <f>L151+M151+N151+O151</f>
        <v>3842.5937343453884</v>
      </c>
      <c r="L151" s="30">
        <f>'[1]Дневной стационар'!$CR$275</f>
        <v>889.22246262974477</v>
      </c>
      <c r="M151" s="30">
        <f>'[1]Дневной стационар'!$DL$275</f>
        <v>988.02495847749412</v>
      </c>
      <c r="N151" s="30">
        <f>'[1]Дневной стационар'!$EF$275</f>
        <v>711.37797010379586</v>
      </c>
      <c r="O151" s="30">
        <f>'[1]Дневной стационар'!$FO$275</f>
        <v>1253.9683431343533</v>
      </c>
      <c r="P151" s="21">
        <f t="shared" si="43"/>
        <v>0</v>
      </c>
      <c r="Q151" s="21">
        <f t="shared" si="44"/>
        <v>0</v>
      </c>
    </row>
    <row r="152" spans="1:17" ht="17.45" customHeight="1" x14ac:dyDescent="0.25">
      <c r="A152" s="23"/>
      <c r="B152" s="43" t="s">
        <v>26</v>
      </c>
      <c r="C152" s="28" t="s">
        <v>18</v>
      </c>
      <c r="D152" s="29">
        <f>'[1]Дневной стационар'!$AG$277</f>
        <v>25</v>
      </c>
      <c r="E152" s="30">
        <f>'[1]Дневной стационар'!$FT$277</f>
        <v>513.77297840829692</v>
      </c>
      <c r="F152" s="31">
        <f t="shared" si="58"/>
        <v>25</v>
      </c>
      <c r="G152" s="29">
        <f>'[1]Дневной стационар'!$L$277</f>
        <v>6</v>
      </c>
      <c r="H152" s="29">
        <f>'[1]Дневной стационар'!$R$277</f>
        <v>8</v>
      </c>
      <c r="I152" s="29">
        <f>'[1]Дневной стационар'!$Y$277</f>
        <v>10</v>
      </c>
      <c r="J152" s="29">
        <f>'[1]Дневной стационар'!$AF$277</f>
        <v>1</v>
      </c>
      <c r="K152" s="32">
        <f>L152+M152+N152+O152</f>
        <v>513.77297840829704</v>
      </c>
      <c r="L152" s="30">
        <f>'[1]Дневной стационар'!$CR$277</f>
        <v>118.5629950172993</v>
      </c>
      <c r="M152" s="30">
        <f>'[1]Дневной стационар'!$DL$277</f>
        <v>177.84449252594897</v>
      </c>
      <c r="N152" s="30">
        <f>'[1]Дневной стационар'!$EF$277</f>
        <v>197.60499169549885</v>
      </c>
      <c r="O152" s="30">
        <f>'[1]Дневной стационар'!$FO$277</f>
        <v>19.760499169549881</v>
      </c>
      <c r="P152" s="21">
        <f t="shared" si="43"/>
        <v>0</v>
      </c>
      <c r="Q152" s="21">
        <f t="shared" si="44"/>
        <v>0</v>
      </c>
    </row>
    <row r="153" spans="1:17" ht="17.45" customHeight="1" x14ac:dyDescent="0.25">
      <c r="A153" s="23"/>
      <c r="B153" s="43" t="s">
        <v>27</v>
      </c>
      <c r="C153" s="28" t="s">
        <v>18</v>
      </c>
      <c r="D153" s="29">
        <f>'[1]Дневной стационар'!$AG$280</f>
        <v>96</v>
      </c>
      <c r="E153" s="30">
        <f>'[1]Дневной стационар'!$FT$280</f>
        <v>2250.5356007320174</v>
      </c>
      <c r="F153" s="31">
        <f t="shared" si="58"/>
        <v>96</v>
      </c>
      <c r="G153" s="29">
        <f>'[1]Дневной стационар'!$L$280</f>
        <v>24</v>
      </c>
      <c r="H153" s="29">
        <f>'[1]Дневной стационар'!$R$280</f>
        <v>25</v>
      </c>
      <c r="I153" s="29">
        <f>'[1]Дневной стационар'!$Y$280</f>
        <v>13</v>
      </c>
      <c r="J153" s="29">
        <f>'[1]Дневной стационар'!$AF$280</f>
        <v>34</v>
      </c>
      <c r="K153" s="32">
        <f t="shared" si="59"/>
        <v>2250.5356007320179</v>
      </c>
      <c r="L153" s="30">
        <f>'[1]Дневной стационар'!$CR$280</f>
        <v>533.53347757784695</v>
      </c>
      <c r="M153" s="30">
        <f>'[1]Дневной стационар'!$DL$280</f>
        <v>555.76403914359048</v>
      </c>
      <c r="N153" s="30">
        <f>'[1]Дневной стационар'!$EF$280</f>
        <v>288.99730035466712</v>
      </c>
      <c r="O153" s="30">
        <f>'[1]Дневной стационар'!$FO$280</f>
        <v>872.24078365591299</v>
      </c>
      <c r="P153" s="21">
        <f t="shared" si="43"/>
        <v>0</v>
      </c>
      <c r="Q153" s="21">
        <f t="shared" si="44"/>
        <v>0</v>
      </c>
    </row>
    <row r="154" spans="1:17" ht="17.45" customHeight="1" x14ac:dyDescent="0.25">
      <c r="A154" s="23"/>
      <c r="B154" s="43" t="s">
        <v>28</v>
      </c>
      <c r="C154" s="28" t="s">
        <v>18</v>
      </c>
      <c r="D154" s="29">
        <f>'[1]Дневной стационар'!$AG$282</f>
        <v>33</v>
      </c>
      <c r="E154" s="30">
        <f>'[1]Дневной стационар'!$FT$282</f>
        <v>1320.8041148046955</v>
      </c>
      <c r="F154" s="31">
        <f t="shared" si="58"/>
        <v>33</v>
      </c>
      <c r="G154" s="29">
        <f>'[1]Дневной стационар'!$L$282</f>
        <v>2</v>
      </c>
      <c r="H154" s="29">
        <f>'[1]Дневной стационар'!$R$282</f>
        <v>6</v>
      </c>
      <c r="I154" s="29">
        <f>'[1]Дневной стационар'!$Y$282</f>
        <v>7</v>
      </c>
      <c r="J154" s="29">
        <f>'[1]Дневной стационар'!$AF$282</f>
        <v>18</v>
      </c>
      <c r="K154" s="32">
        <f t="shared" si="59"/>
        <v>1320.8041148046955</v>
      </c>
      <c r="L154" s="30">
        <f>'[1]Дневной стационар'!$CR$282</f>
        <v>72.125821968857082</v>
      </c>
      <c r="M154" s="30">
        <f>'[1]Дневной стационар'!$DL$282</f>
        <v>216.37746590657122</v>
      </c>
      <c r="N154" s="30">
        <f>'[1]Дневной стационар'!$EF$282</f>
        <v>252.44037689099977</v>
      </c>
      <c r="O154" s="30">
        <f>'[1]Дневной стационар'!$FO$282</f>
        <v>779.86045003826735</v>
      </c>
      <c r="P154" s="21">
        <f t="shared" si="43"/>
        <v>0</v>
      </c>
      <c r="Q154" s="21">
        <f t="shared" si="44"/>
        <v>0</v>
      </c>
    </row>
    <row r="155" spans="1:17" ht="17.45" customHeight="1" x14ac:dyDescent="0.25">
      <c r="A155" s="23"/>
      <c r="B155" s="43" t="s">
        <v>29</v>
      </c>
      <c r="C155" s="28" t="s">
        <v>18</v>
      </c>
      <c r="D155" s="29">
        <f>'[1]Дневной стационар'!$AG$284</f>
        <v>32</v>
      </c>
      <c r="E155" s="30">
        <f>'[1]Дневной стационар'!$FT$284</f>
        <v>885.88787839488327</v>
      </c>
      <c r="F155" s="31">
        <f t="shared" si="58"/>
        <v>32</v>
      </c>
      <c r="G155" s="29">
        <f>'[1]Дневной стационар'!$L$284</f>
        <v>9</v>
      </c>
      <c r="H155" s="29">
        <f>'[1]Дневной стационар'!$R$284</f>
        <v>11</v>
      </c>
      <c r="I155" s="29">
        <f>'[1]Дневной стационар'!$Y$284</f>
        <v>4</v>
      </c>
      <c r="J155" s="29">
        <f>'[1]Дневной стационар'!$AF$284</f>
        <v>8</v>
      </c>
      <c r="K155" s="32">
        <f t="shared" si="59"/>
        <v>885.8878783948835</v>
      </c>
      <c r="L155" s="30">
        <f>'[1]Дневной стационар'!$CR$284</f>
        <v>240.09006491003112</v>
      </c>
      <c r="M155" s="30">
        <f>'[1]Дневной стационар'!$DL$284</f>
        <v>293.44341266781583</v>
      </c>
      <c r="N155" s="30">
        <f>'[1]Дневной стационар'!$EF$284</f>
        <v>106.70669551556939</v>
      </c>
      <c r="O155" s="30">
        <f>'[1]Дневной стационар'!$FO$284</f>
        <v>245.64770530146706</v>
      </c>
      <c r="P155" s="21">
        <f t="shared" si="43"/>
        <v>0</v>
      </c>
      <c r="Q155" s="21">
        <f t="shared" si="44"/>
        <v>0</v>
      </c>
    </row>
    <row r="156" spans="1:17" ht="17.45" customHeight="1" x14ac:dyDescent="0.25">
      <c r="A156" s="23"/>
      <c r="B156" s="42" t="s">
        <v>52</v>
      </c>
      <c r="C156" s="25" t="s">
        <v>18</v>
      </c>
      <c r="D156" s="31">
        <f>SUBTOTAL(9,D157)</f>
        <v>36</v>
      </c>
      <c r="E156" s="31">
        <f t="shared" ref="E156:O156" si="60">SUBTOTAL(9,E157)</f>
        <v>910.43755409927564</v>
      </c>
      <c r="F156" s="31">
        <f t="shared" si="60"/>
        <v>36</v>
      </c>
      <c r="G156" s="31">
        <f t="shared" si="60"/>
        <v>12</v>
      </c>
      <c r="H156" s="31">
        <f t="shared" si="60"/>
        <v>6</v>
      </c>
      <c r="I156" s="31">
        <f t="shared" si="60"/>
        <v>6</v>
      </c>
      <c r="J156" s="31">
        <f t="shared" si="60"/>
        <v>12</v>
      </c>
      <c r="K156" s="31">
        <f t="shared" si="60"/>
        <v>910.43755409927564</v>
      </c>
      <c r="L156" s="31">
        <f t="shared" si="60"/>
        <v>290.47933779238338</v>
      </c>
      <c r="M156" s="31">
        <f t="shared" si="60"/>
        <v>145.23966889619169</v>
      </c>
      <c r="N156" s="31">
        <f t="shared" si="60"/>
        <v>145.23966889619169</v>
      </c>
      <c r="O156" s="31">
        <f t="shared" si="60"/>
        <v>329.47887851450889</v>
      </c>
      <c r="P156" s="21">
        <f t="shared" si="43"/>
        <v>0</v>
      </c>
      <c r="Q156" s="21">
        <f t="shared" si="44"/>
        <v>0</v>
      </c>
    </row>
    <row r="157" spans="1:17" ht="17.45" customHeight="1" x14ac:dyDescent="0.25">
      <c r="A157" s="23"/>
      <c r="B157" s="43" t="s">
        <v>24</v>
      </c>
      <c r="C157" s="28" t="s">
        <v>18</v>
      </c>
      <c r="D157" s="29">
        <f>'[1]Дневной стационар'!$AG$286</f>
        <v>36</v>
      </c>
      <c r="E157" s="30">
        <f>'[1]Дневной стационар'!$FT$286</f>
        <v>910.43755409927564</v>
      </c>
      <c r="F157" s="31">
        <f>G157+H157+I157+J157</f>
        <v>36</v>
      </c>
      <c r="G157" s="29">
        <f>'[1]Дневной стационар'!$L$286</f>
        <v>12</v>
      </c>
      <c r="H157" s="29">
        <f>'[1]Дневной стационар'!$R$286</f>
        <v>6</v>
      </c>
      <c r="I157" s="29">
        <f>'[1]Дневной стационар'!$Y$286</f>
        <v>6</v>
      </c>
      <c r="J157" s="29">
        <f>'[1]Дневной стационар'!$AF$286</f>
        <v>12</v>
      </c>
      <c r="K157" s="32">
        <f t="shared" si="59"/>
        <v>910.43755409927564</v>
      </c>
      <c r="L157" s="30">
        <f>'[1]Дневной стационар'!$CR$286</f>
        <v>290.47933779238338</v>
      </c>
      <c r="M157" s="30">
        <f>'[1]Дневной стационар'!$DL$286</f>
        <v>145.23966889619169</v>
      </c>
      <c r="N157" s="30">
        <f>'[1]Дневной стационар'!$EF$286</f>
        <v>145.23966889619169</v>
      </c>
      <c r="O157" s="30">
        <f>'[1]Дневной стационар'!$FO$286</f>
        <v>329.47887851450889</v>
      </c>
      <c r="P157" s="21">
        <f t="shared" si="43"/>
        <v>0</v>
      </c>
      <c r="Q157" s="21">
        <f t="shared" si="44"/>
        <v>0</v>
      </c>
    </row>
    <row r="158" spans="1:17" ht="17.45" customHeight="1" x14ac:dyDescent="0.25">
      <c r="A158" s="37"/>
      <c r="B158" s="38" t="s">
        <v>58</v>
      </c>
      <c r="C158" s="39"/>
      <c r="D158" s="40">
        <f t="shared" ref="D158:O158" si="61">D134+D144</f>
        <v>666</v>
      </c>
      <c r="E158" s="40">
        <f t="shared" si="61"/>
        <v>15385.225089733158</v>
      </c>
      <c r="F158" s="40">
        <f t="shared" si="61"/>
        <v>666</v>
      </c>
      <c r="G158" s="40">
        <f t="shared" si="61"/>
        <v>158</v>
      </c>
      <c r="H158" s="40">
        <f t="shared" si="61"/>
        <v>157</v>
      </c>
      <c r="I158" s="40">
        <f t="shared" si="61"/>
        <v>116</v>
      </c>
      <c r="J158" s="40">
        <f t="shared" si="61"/>
        <v>235</v>
      </c>
      <c r="K158" s="51">
        <f>K134+K144</f>
        <v>15385.225089733158</v>
      </c>
      <c r="L158" s="51">
        <f t="shared" si="61"/>
        <v>3322.915660101924</v>
      </c>
      <c r="M158" s="51">
        <f t="shared" si="61"/>
        <v>3390.5064475113691</v>
      </c>
      <c r="N158" s="51">
        <f t="shared" si="61"/>
        <v>2503.5564422861225</v>
      </c>
      <c r="O158" s="51">
        <f t="shared" si="61"/>
        <v>6168.2465398337426</v>
      </c>
      <c r="P158" s="21">
        <f t="shared" si="43"/>
        <v>0</v>
      </c>
      <c r="Q158" s="21">
        <f t="shared" si="44"/>
        <v>0</v>
      </c>
    </row>
    <row r="159" spans="1:17" ht="24" customHeight="1" x14ac:dyDescent="0.25">
      <c r="A159" s="17" t="s">
        <v>59</v>
      </c>
      <c r="B159" s="18" t="s">
        <v>44</v>
      </c>
      <c r="C159" s="18" t="s">
        <v>18</v>
      </c>
      <c r="D159" s="41">
        <f>SUBTOTAL(9,D160:D188)</f>
        <v>431</v>
      </c>
      <c r="E159" s="41">
        <f t="shared" ref="E159:O159" si="62">SUBTOTAL(9,E160:E188)</f>
        <v>9480.8463835198454</v>
      </c>
      <c r="F159" s="41">
        <f t="shared" si="62"/>
        <v>431</v>
      </c>
      <c r="G159" s="41">
        <f t="shared" si="62"/>
        <v>110</v>
      </c>
      <c r="H159" s="41">
        <f t="shared" si="62"/>
        <v>109</v>
      </c>
      <c r="I159" s="41">
        <f t="shared" si="62"/>
        <v>107</v>
      </c>
      <c r="J159" s="41">
        <f t="shared" si="62"/>
        <v>105</v>
      </c>
      <c r="K159" s="41">
        <f t="shared" si="62"/>
        <v>9480.8463835198454</v>
      </c>
      <c r="L159" s="41">
        <f>SUBTOTAL(9,L160:L188)</f>
        <v>2379.1989188072444</v>
      </c>
      <c r="M159" s="41">
        <f t="shared" si="62"/>
        <v>2366.3545930626046</v>
      </c>
      <c r="N159" s="41">
        <f t="shared" si="62"/>
        <v>2276.1973065858047</v>
      </c>
      <c r="O159" s="41">
        <f t="shared" si="62"/>
        <v>2459.0955650641922</v>
      </c>
      <c r="P159" s="21">
        <f t="shared" si="43"/>
        <v>0</v>
      </c>
      <c r="Q159" s="21">
        <f t="shared" si="44"/>
        <v>0</v>
      </c>
    </row>
    <row r="160" spans="1:17" ht="17.45" customHeight="1" x14ac:dyDescent="0.25">
      <c r="A160" s="23"/>
      <c r="B160" s="42" t="s">
        <v>19</v>
      </c>
      <c r="C160" s="25" t="s">
        <v>18</v>
      </c>
      <c r="D160" s="31">
        <f>SUBTOTAL(9,D161)</f>
        <v>36</v>
      </c>
      <c r="E160" s="31">
        <f t="shared" ref="E160:O160" si="63">SUBTOTAL(9,E161)</f>
        <v>579.06172557066236</v>
      </c>
      <c r="F160" s="31">
        <f t="shared" si="63"/>
        <v>36</v>
      </c>
      <c r="G160" s="31">
        <f t="shared" si="63"/>
        <v>9</v>
      </c>
      <c r="H160" s="31">
        <f t="shared" si="63"/>
        <v>9</v>
      </c>
      <c r="I160" s="31">
        <f t="shared" si="63"/>
        <v>9</v>
      </c>
      <c r="J160" s="31">
        <f t="shared" si="63"/>
        <v>9</v>
      </c>
      <c r="K160" s="31">
        <f t="shared" si="63"/>
        <v>579.06172557066236</v>
      </c>
      <c r="L160" s="31">
        <f t="shared" si="63"/>
        <v>140.85285216583679</v>
      </c>
      <c r="M160" s="31">
        <f t="shared" si="63"/>
        <v>140.85285216583679</v>
      </c>
      <c r="N160" s="31">
        <f>SUBTOTAL(9,N161)</f>
        <v>140.85285216583679</v>
      </c>
      <c r="O160" s="31">
        <f t="shared" si="63"/>
        <v>156.50316907315198</v>
      </c>
      <c r="P160" s="21">
        <f t="shared" si="43"/>
        <v>0</v>
      </c>
      <c r="Q160" s="21">
        <f t="shared" si="44"/>
        <v>0</v>
      </c>
    </row>
    <row r="161" spans="1:17" ht="17.45" customHeight="1" x14ac:dyDescent="0.25">
      <c r="A161" s="23"/>
      <c r="B161" s="27" t="s">
        <v>19</v>
      </c>
      <c r="C161" s="28" t="s">
        <v>18</v>
      </c>
      <c r="D161" s="29">
        <f>'[1]Дневной стационар'!$AG$291</f>
        <v>36</v>
      </c>
      <c r="E161" s="30">
        <f>'[1]Дневной стационар'!$FT$291</f>
        <v>579.06172557066236</v>
      </c>
      <c r="F161" s="31">
        <f>G161+H161+I161+J161</f>
        <v>36</v>
      </c>
      <c r="G161" s="29">
        <f>'[1]Дневной стационар'!$L$291</f>
        <v>9</v>
      </c>
      <c r="H161" s="29">
        <f>'[1]Дневной стационар'!$R$291</f>
        <v>9</v>
      </c>
      <c r="I161" s="29">
        <f>'[1]Дневной стационар'!$Y$291</f>
        <v>9</v>
      </c>
      <c r="J161" s="29">
        <f>'[1]Дневной стационар'!$AF$291</f>
        <v>9</v>
      </c>
      <c r="K161" s="32">
        <f>L161+M161+N161+O161</f>
        <v>579.06172557066236</v>
      </c>
      <c r="L161" s="30">
        <f>'[1]Дневной стационар'!$CR$291</f>
        <v>140.85285216583679</v>
      </c>
      <c r="M161" s="30">
        <f>'[1]Дневной стационар'!$DL$291</f>
        <v>140.85285216583679</v>
      </c>
      <c r="N161" s="30">
        <f>'[1]Дневной стационар'!$EF$291</f>
        <v>140.85285216583679</v>
      </c>
      <c r="O161" s="30">
        <f>'[1]Дневной стационар'!$FO$291</f>
        <v>156.50316907315198</v>
      </c>
      <c r="P161" s="21">
        <f t="shared" si="43"/>
        <v>0</v>
      </c>
      <c r="Q161" s="21">
        <f t="shared" si="44"/>
        <v>0</v>
      </c>
    </row>
    <row r="162" spans="1:17" ht="17.45" customHeight="1" x14ac:dyDescent="0.25">
      <c r="A162" s="23"/>
      <c r="B162" s="42" t="s">
        <v>41</v>
      </c>
      <c r="C162" s="25" t="s">
        <v>18</v>
      </c>
      <c r="D162" s="31">
        <f>SUBTOTAL(9,D163:D172)</f>
        <v>232</v>
      </c>
      <c r="E162" s="31">
        <f t="shared" ref="E162:O162" si="64">SUBTOTAL(9,E163:E172)</f>
        <v>5096.1179758602248</v>
      </c>
      <c r="F162" s="31">
        <f t="shared" si="64"/>
        <v>232</v>
      </c>
      <c r="G162" s="31">
        <f t="shared" si="64"/>
        <v>57</v>
      </c>
      <c r="H162" s="31">
        <f t="shared" si="64"/>
        <v>58</v>
      </c>
      <c r="I162" s="31">
        <f t="shared" si="64"/>
        <v>59</v>
      </c>
      <c r="J162" s="31">
        <f t="shared" si="64"/>
        <v>58</v>
      </c>
      <c r="K162" s="31">
        <f t="shared" si="64"/>
        <v>5096.1179758602248</v>
      </c>
      <c r="L162" s="31">
        <f t="shared" si="64"/>
        <v>1215.1226166958081</v>
      </c>
      <c r="M162" s="31">
        <f t="shared" si="64"/>
        <v>1238.3412055418883</v>
      </c>
      <c r="N162" s="31">
        <f t="shared" si="64"/>
        <v>1261.5597943879682</v>
      </c>
      <c r="O162" s="31">
        <f t="shared" si="64"/>
        <v>1381.0943592345602</v>
      </c>
      <c r="P162" s="21">
        <f t="shared" si="43"/>
        <v>0</v>
      </c>
      <c r="Q162" s="21">
        <f t="shared" si="44"/>
        <v>0</v>
      </c>
    </row>
    <row r="163" spans="1:17" ht="17.45" customHeight="1" x14ac:dyDescent="0.25">
      <c r="A163" s="23"/>
      <c r="B163" s="43" t="s">
        <v>22</v>
      </c>
      <c r="C163" s="28" t="s">
        <v>18</v>
      </c>
      <c r="D163" s="29">
        <f>'[1]Дневной стационар'!$AG$294</f>
        <v>36</v>
      </c>
      <c r="E163" s="30">
        <f>'[1]Дневной стационар'!$FT$294</f>
        <v>813.39162840576012</v>
      </c>
      <c r="F163" s="31">
        <f t="shared" ref="F163:F172" si="65">G163+H163+I163+J163</f>
        <v>36</v>
      </c>
      <c r="G163" s="29">
        <f>'[1]Дневной стационар'!$L$294</f>
        <v>9</v>
      </c>
      <c r="H163" s="29">
        <f>'[1]Дневной стационар'!$R$294</f>
        <v>9</v>
      </c>
      <c r="I163" s="29">
        <f>'[1]Дневной стационар'!$Y$294</f>
        <v>9</v>
      </c>
      <c r="J163" s="29">
        <f>'[1]Дневной стационар'!$AF$294</f>
        <v>9</v>
      </c>
      <c r="K163" s="32">
        <f t="shared" ref="K163:K172" si="66">L163+M163+N163+O163</f>
        <v>813.39162840576012</v>
      </c>
      <c r="L163" s="30">
        <f>'[1]Дневной стационар'!$CR$294</f>
        <v>197.85201772032002</v>
      </c>
      <c r="M163" s="30">
        <f>'[1]Дневной стационар'!$DL$294</f>
        <v>197.85201772032002</v>
      </c>
      <c r="N163" s="30">
        <f>'[1]Дневной стационар'!$EF$294</f>
        <v>197.85201772032002</v>
      </c>
      <c r="O163" s="30">
        <f>'[1]Дневной стационар'!$FO$294</f>
        <v>219.83557524480003</v>
      </c>
      <c r="P163" s="21">
        <f t="shared" si="43"/>
        <v>0</v>
      </c>
      <c r="Q163" s="21">
        <f t="shared" si="44"/>
        <v>0</v>
      </c>
    </row>
    <row r="164" spans="1:17" ht="17.45" customHeight="1" x14ac:dyDescent="0.25">
      <c r="A164" s="23"/>
      <c r="B164" s="43" t="s">
        <v>35</v>
      </c>
      <c r="C164" s="28" t="s">
        <v>18</v>
      </c>
      <c r="D164" s="29">
        <f>'[1]Дневной стационар'!$AG$296</f>
        <v>24</v>
      </c>
      <c r="E164" s="30">
        <f>'[1]Дневной стационар'!$FT$296</f>
        <v>554.44672797696012</v>
      </c>
      <c r="F164" s="31">
        <f t="shared" si="65"/>
        <v>24</v>
      </c>
      <c r="G164" s="29">
        <f>'[1]Дневной стационар'!$L$296</f>
        <v>6</v>
      </c>
      <c r="H164" s="29">
        <f>'[1]Дневной стационар'!$R$296</f>
        <v>6</v>
      </c>
      <c r="I164" s="29">
        <f>'[1]Дневной стационар'!$Y$296</f>
        <v>6</v>
      </c>
      <c r="J164" s="29">
        <f>'[1]Дневной стационар'!$AF$296</f>
        <v>6</v>
      </c>
      <c r="K164" s="32">
        <f t="shared" si="66"/>
        <v>554.44672797696001</v>
      </c>
      <c r="L164" s="30">
        <f>'[1]Дневной стационар'!$CR$296</f>
        <v>134.86542031872</v>
      </c>
      <c r="M164" s="30">
        <f>'[1]Дневной стационар'!$DL$296</f>
        <v>134.86542031872</v>
      </c>
      <c r="N164" s="30">
        <f>'[1]Дневной стационар'!$EF$296</f>
        <v>134.86542031872</v>
      </c>
      <c r="O164" s="30">
        <f>'[1]Дневной стационар'!$FO$296</f>
        <v>149.85046702080001</v>
      </c>
      <c r="P164" s="21">
        <f t="shared" si="43"/>
        <v>0</v>
      </c>
      <c r="Q164" s="21">
        <f t="shared" si="44"/>
        <v>0</v>
      </c>
    </row>
    <row r="165" spans="1:17" ht="17.45" customHeight="1" x14ac:dyDescent="0.25">
      <c r="A165" s="23"/>
      <c r="B165" s="43" t="s">
        <v>36</v>
      </c>
      <c r="C165" s="28" t="s">
        <v>18</v>
      </c>
      <c r="D165" s="29">
        <f>'[1]Дневной стационар'!$AG$298</f>
        <v>36</v>
      </c>
      <c r="E165" s="30">
        <f>'[1]Дневной стационар'!$FT$298</f>
        <v>380.192042041344</v>
      </c>
      <c r="F165" s="31">
        <f t="shared" si="65"/>
        <v>36</v>
      </c>
      <c r="G165" s="29">
        <f>'[1]Дневной стационар'!$L$298</f>
        <v>9</v>
      </c>
      <c r="H165" s="29">
        <f>'[1]Дневной стационар'!$R$298</f>
        <v>9</v>
      </c>
      <c r="I165" s="29">
        <f>'[1]Дневной стационар'!$Y$298</f>
        <v>9</v>
      </c>
      <c r="J165" s="29">
        <f>'[1]Дневной стационар'!$AF$298</f>
        <v>9</v>
      </c>
      <c r="K165" s="32">
        <f t="shared" si="66"/>
        <v>380.19204204134405</v>
      </c>
      <c r="L165" s="30">
        <f>'[1]Дневной стационар'!$CR$298</f>
        <v>92.479145361408001</v>
      </c>
      <c r="M165" s="30">
        <f>'[1]Дневной стационар'!$DL$298</f>
        <v>92.479145361408001</v>
      </c>
      <c r="N165" s="30">
        <f>'[1]Дневной стационар'!$EF$298</f>
        <v>92.479145361408001</v>
      </c>
      <c r="O165" s="30">
        <f>'[1]Дневной стационар'!$FO$298</f>
        <v>102.75460595712001</v>
      </c>
      <c r="P165" s="21">
        <f t="shared" si="43"/>
        <v>0</v>
      </c>
      <c r="Q165" s="21">
        <f t="shared" si="44"/>
        <v>0</v>
      </c>
    </row>
    <row r="166" spans="1:17" ht="17.45" customHeight="1" x14ac:dyDescent="0.25">
      <c r="A166" s="23"/>
      <c r="B166" s="43" t="s">
        <v>23</v>
      </c>
      <c r="C166" s="28" t="s">
        <v>18</v>
      </c>
      <c r="D166" s="29">
        <f>'[1]Дневной стационар'!$AG$300</f>
        <v>36</v>
      </c>
      <c r="E166" s="30">
        <f>'[1]Дневной стационар'!$FT$300</f>
        <v>731.1385423872</v>
      </c>
      <c r="F166" s="31">
        <f t="shared" si="65"/>
        <v>36</v>
      </c>
      <c r="G166" s="29">
        <f>'[1]Дневной стационар'!$L$300</f>
        <v>9</v>
      </c>
      <c r="H166" s="29">
        <f>'[1]Дневной стационар'!$R$300</f>
        <v>9</v>
      </c>
      <c r="I166" s="29">
        <f>'[1]Дневной стационар'!$Y$300</f>
        <v>9</v>
      </c>
      <c r="J166" s="29">
        <f>'[1]Дневной стационар'!$AF$300</f>
        <v>9</v>
      </c>
      <c r="K166" s="32">
        <f t="shared" si="66"/>
        <v>731.1385423872</v>
      </c>
      <c r="L166" s="30">
        <f>'[1]Дневной стационар'!$CR$300</f>
        <v>177.84451031040001</v>
      </c>
      <c r="M166" s="30">
        <f>'[1]Дневной стационар'!$DL$300</f>
        <v>177.84451031040001</v>
      </c>
      <c r="N166" s="30">
        <f>'[1]Дневной стационар'!$EF$300</f>
        <v>177.84451031040001</v>
      </c>
      <c r="O166" s="30">
        <f>'[1]Дневной стационар'!$FO$300</f>
        <v>197.605011456</v>
      </c>
      <c r="P166" s="21">
        <f t="shared" si="43"/>
        <v>0</v>
      </c>
      <c r="Q166" s="21">
        <f t="shared" si="44"/>
        <v>0</v>
      </c>
    </row>
    <row r="167" spans="1:17" ht="17.45" customHeight="1" x14ac:dyDescent="0.25">
      <c r="A167" s="23"/>
      <c r="B167" s="43" t="s">
        <v>24</v>
      </c>
      <c r="C167" s="28" t="s">
        <v>18</v>
      </c>
      <c r="D167" s="29">
        <f>'[1]Дневной стационар'!$AG$302</f>
        <v>36</v>
      </c>
      <c r="E167" s="30">
        <f>'[1]Дневной стационар'!$FT$302</f>
        <v>895.64471442432011</v>
      </c>
      <c r="F167" s="31">
        <f t="shared" si="65"/>
        <v>36</v>
      </c>
      <c r="G167" s="29">
        <f>'[1]Дневной стационар'!$L$302</f>
        <v>9</v>
      </c>
      <c r="H167" s="29">
        <f>'[1]Дневной стационар'!$R$302</f>
        <v>9</v>
      </c>
      <c r="I167" s="29">
        <f>'[1]Дневной стационар'!$Y$302</f>
        <v>9</v>
      </c>
      <c r="J167" s="29">
        <f>'[1]Дневной стационар'!$AF$302</f>
        <v>9</v>
      </c>
      <c r="K167" s="32">
        <f t="shared" si="66"/>
        <v>895.64471442432011</v>
      </c>
      <c r="L167" s="30">
        <f>'[1]Дневной стационар'!$CR$302</f>
        <v>217.85952513024003</v>
      </c>
      <c r="M167" s="30">
        <f>'[1]Дневной стационар'!$DL$302</f>
        <v>217.85952513024003</v>
      </c>
      <c r="N167" s="30">
        <f>'[1]Дневной стационар'!$EF$302</f>
        <v>217.85952513024003</v>
      </c>
      <c r="O167" s="30">
        <f>'[1]Дневной стационар'!$FO$302</f>
        <v>242.06613903360002</v>
      </c>
      <c r="P167" s="21">
        <f t="shared" si="43"/>
        <v>0</v>
      </c>
      <c r="Q167" s="21">
        <f t="shared" si="44"/>
        <v>0</v>
      </c>
    </row>
    <row r="168" spans="1:17" ht="17.45" customHeight="1" x14ac:dyDescent="0.25">
      <c r="A168" s="23"/>
      <c r="B168" s="43" t="s">
        <v>25</v>
      </c>
      <c r="C168" s="28" t="s">
        <v>18</v>
      </c>
      <c r="D168" s="29">
        <f>'[1]Дневной стационар'!$AG$304</f>
        <v>4</v>
      </c>
      <c r="E168" s="30">
        <f>'[1]Дневной стационар'!$FT$304</f>
        <v>100.61388499968001</v>
      </c>
      <c r="F168" s="31">
        <f t="shared" si="65"/>
        <v>4</v>
      </c>
      <c r="G168" s="29">
        <f>'[1]Дневной стационар'!$L$304</f>
        <v>0</v>
      </c>
      <c r="H168" s="29">
        <f>'[1]Дневной стационар'!$R$304</f>
        <v>1</v>
      </c>
      <c r="I168" s="29">
        <f>'[1]Дневной стационар'!$Y$304</f>
        <v>2</v>
      </c>
      <c r="J168" s="29">
        <f>'[1]Дневной стационар'!$AF$304</f>
        <v>1</v>
      </c>
      <c r="K168" s="32">
        <f t="shared" si="66"/>
        <v>100.61388499968001</v>
      </c>
      <c r="L168" s="30">
        <f>'[1]Дневной стационар'!$CR$304</f>
        <v>0</v>
      </c>
      <c r="M168" s="30">
        <f>'[1]Дневной стационар'!$DL$304</f>
        <v>23.218588846080003</v>
      </c>
      <c r="N168" s="30">
        <f>'[1]Дневной стационар'!$EF$304</f>
        <v>46.437177692160006</v>
      </c>
      <c r="O168" s="30">
        <f>'[1]Дневной стационар'!$FO$304</f>
        <v>30.958118461439998</v>
      </c>
      <c r="P168" s="21">
        <f t="shared" si="43"/>
        <v>0</v>
      </c>
      <c r="Q168" s="21">
        <f t="shared" si="44"/>
        <v>0</v>
      </c>
    </row>
    <row r="169" spans="1:17" ht="17.45" customHeight="1" x14ac:dyDescent="0.25">
      <c r="A169" s="23"/>
      <c r="B169" s="43" t="s">
        <v>26</v>
      </c>
      <c r="C169" s="28" t="s">
        <v>18</v>
      </c>
      <c r="D169" s="29">
        <f>'[1]Дневной стационар'!$AG$306</f>
        <v>12</v>
      </c>
      <c r="E169" s="30">
        <f>'[1]Дневной стационар'!$FT$306</f>
        <v>243.71284746240002</v>
      </c>
      <c r="F169" s="31">
        <f t="shared" si="65"/>
        <v>12</v>
      </c>
      <c r="G169" s="29">
        <f>'[1]Дневной стационар'!$L$306</f>
        <v>3</v>
      </c>
      <c r="H169" s="29">
        <f>'[1]Дневной стационар'!$R$306</f>
        <v>3</v>
      </c>
      <c r="I169" s="29">
        <f>'[1]Дневной стационар'!$Y$306</f>
        <v>3</v>
      </c>
      <c r="J169" s="29">
        <f>'[1]Дневной стационар'!$AF$306</f>
        <v>3</v>
      </c>
      <c r="K169" s="32">
        <f t="shared" si="66"/>
        <v>243.71284746240002</v>
      </c>
      <c r="L169" s="30">
        <f>'[1]Дневной стационар'!$CR$306</f>
        <v>59.281503436800001</v>
      </c>
      <c r="M169" s="30">
        <f>'[1]Дневной стационар'!$DL$306</f>
        <v>59.281503436800001</v>
      </c>
      <c r="N169" s="30">
        <f>'[1]Дневной стационар'!$EF$306</f>
        <v>59.281503436800001</v>
      </c>
      <c r="O169" s="30">
        <f>'[1]Дневной стационар'!$FO$306</f>
        <v>65.868337152000009</v>
      </c>
      <c r="P169" s="21">
        <f t="shared" si="43"/>
        <v>0</v>
      </c>
      <c r="Q169" s="21">
        <f t="shared" si="44"/>
        <v>0</v>
      </c>
    </row>
    <row r="170" spans="1:17" ht="17.45" customHeight="1" x14ac:dyDescent="0.25">
      <c r="A170" s="23"/>
      <c r="B170" s="43" t="s">
        <v>27</v>
      </c>
      <c r="C170" s="28" t="s">
        <v>18</v>
      </c>
      <c r="D170" s="29">
        <f>'[1]Дневной стационар'!$AG$308</f>
        <v>12</v>
      </c>
      <c r="E170" s="30">
        <f>'[1]Дневной стационар'!$FT$308</f>
        <v>274.17695339520003</v>
      </c>
      <c r="F170" s="31">
        <f t="shared" si="65"/>
        <v>12</v>
      </c>
      <c r="G170" s="29">
        <f>'[1]Дневной стационар'!$L$308</f>
        <v>3</v>
      </c>
      <c r="H170" s="29">
        <f>'[1]Дневной стационар'!$R$308</f>
        <v>3</v>
      </c>
      <c r="I170" s="29">
        <f>'[1]Дневной стационар'!$Y$308</f>
        <v>3</v>
      </c>
      <c r="J170" s="29">
        <f>'[1]Дневной стационар'!$AF$308</f>
        <v>3</v>
      </c>
      <c r="K170" s="32">
        <f t="shared" si="66"/>
        <v>274.17695339520003</v>
      </c>
      <c r="L170" s="30">
        <f>'[1]Дневной стационар'!$CR$308</f>
        <v>66.691691366400008</v>
      </c>
      <c r="M170" s="30">
        <f>'[1]Дневной стационар'!$DL$308</f>
        <v>66.691691366400008</v>
      </c>
      <c r="N170" s="30">
        <f>'[1]Дневной стационар'!$EF$308</f>
        <v>66.691691366400008</v>
      </c>
      <c r="O170" s="30">
        <f>'[1]Дневной стационар'!$FO$308</f>
        <v>74.101879296000007</v>
      </c>
      <c r="P170" s="21">
        <f t="shared" si="43"/>
        <v>0</v>
      </c>
      <c r="Q170" s="21">
        <f t="shared" si="44"/>
        <v>0</v>
      </c>
    </row>
    <row r="171" spans="1:17" ht="17.45" customHeight="1" x14ac:dyDescent="0.25">
      <c r="A171" s="23"/>
      <c r="B171" s="43" t="s">
        <v>28</v>
      </c>
      <c r="C171" s="28" t="s">
        <v>18</v>
      </c>
      <c r="D171" s="29">
        <f>'[1]Дневной стационар'!$AG$310</f>
        <v>12</v>
      </c>
      <c r="E171" s="30">
        <f>'[1]Дневной стационар'!$FT$310</f>
        <v>444.77594661888003</v>
      </c>
      <c r="F171" s="31">
        <f t="shared" si="65"/>
        <v>12</v>
      </c>
      <c r="G171" s="29">
        <f>'[1]Дневной стационар'!$L$310</f>
        <v>3</v>
      </c>
      <c r="H171" s="29">
        <f>'[1]Дневной стационар'!$R$310</f>
        <v>3</v>
      </c>
      <c r="I171" s="29">
        <f>'[1]Дневной стационар'!$Y$310</f>
        <v>3</v>
      </c>
      <c r="J171" s="29">
        <f>'[1]Дневной стационар'!$AF$310</f>
        <v>3</v>
      </c>
      <c r="K171" s="32">
        <f t="shared" si="66"/>
        <v>444.77594661888003</v>
      </c>
      <c r="L171" s="30">
        <f>'[1]Дневной стационар'!$CR$310</f>
        <v>108.18874377216001</v>
      </c>
      <c r="M171" s="30">
        <f>'[1]Дневной стационар'!$DL$310</f>
        <v>108.18874377216001</v>
      </c>
      <c r="N171" s="30">
        <f>'[1]Дневной стационар'!$EF$310</f>
        <v>108.18874377216001</v>
      </c>
      <c r="O171" s="30">
        <f>'[1]Дневной стационар'!$FO$310</f>
        <v>120.20971530240001</v>
      </c>
      <c r="P171" s="21">
        <f t="shared" si="43"/>
        <v>0</v>
      </c>
      <c r="Q171" s="21">
        <f t="shared" si="44"/>
        <v>0</v>
      </c>
    </row>
    <row r="172" spans="1:17" ht="17.45" customHeight="1" x14ac:dyDescent="0.25">
      <c r="A172" s="23"/>
      <c r="B172" s="43" t="s">
        <v>29</v>
      </c>
      <c r="C172" s="28" t="s">
        <v>18</v>
      </c>
      <c r="D172" s="29">
        <f>'[1]Дневной стационар'!$AG$312</f>
        <v>24</v>
      </c>
      <c r="E172" s="30">
        <f>'[1]Дневной стационар'!$FT$312</f>
        <v>658.02468814848021</v>
      </c>
      <c r="F172" s="31">
        <f t="shared" si="65"/>
        <v>24</v>
      </c>
      <c r="G172" s="29">
        <f>'[1]Дневной стационар'!$L$312</f>
        <v>6</v>
      </c>
      <c r="H172" s="29">
        <f>'[1]Дневной стационар'!$R$312</f>
        <v>6</v>
      </c>
      <c r="I172" s="29">
        <f>'[1]Дневной стационар'!$Y$312</f>
        <v>6</v>
      </c>
      <c r="J172" s="29">
        <f>'[1]Дневной стационар'!$AF$312</f>
        <v>6</v>
      </c>
      <c r="K172" s="32">
        <f t="shared" si="66"/>
        <v>658.0246881484801</v>
      </c>
      <c r="L172" s="30">
        <f>'[1]Дневной стационар'!$CR$312</f>
        <v>160.06005927936002</v>
      </c>
      <c r="M172" s="30">
        <f>'[1]Дневной стационар'!$DL$312</f>
        <v>160.06005927936002</v>
      </c>
      <c r="N172" s="30">
        <f>'[1]Дневной стационар'!$EF$312</f>
        <v>160.06005927936002</v>
      </c>
      <c r="O172" s="30">
        <f>'[1]Дневной стационар'!$FO$312</f>
        <v>177.84451031040004</v>
      </c>
      <c r="P172" s="21">
        <f t="shared" si="43"/>
        <v>0</v>
      </c>
      <c r="Q172" s="21">
        <f t="shared" si="44"/>
        <v>0</v>
      </c>
    </row>
    <row r="173" spans="1:17" ht="17.45" customHeight="1" x14ac:dyDescent="0.25">
      <c r="A173" s="23"/>
      <c r="B173" s="42" t="s">
        <v>30</v>
      </c>
      <c r="C173" s="25" t="s">
        <v>18</v>
      </c>
      <c r="D173" s="31">
        <f>SUBTOTAL(9,D174:D183)</f>
        <v>125</v>
      </c>
      <c r="E173" s="31">
        <f t="shared" ref="E173:O173" si="67">SUBTOTAL(9,E174:E183)</f>
        <v>3085.1494090675201</v>
      </c>
      <c r="F173" s="31">
        <f t="shared" si="67"/>
        <v>125</v>
      </c>
      <c r="G173" s="31">
        <f t="shared" si="67"/>
        <v>34</v>
      </c>
      <c r="H173" s="31">
        <f t="shared" si="67"/>
        <v>33</v>
      </c>
      <c r="I173" s="31">
        <f t="shared" si="67"/>
        <v>30</v>
      </c>
      <c r="J173" s="31">
        <f t="shared" si="67"/>
        <v>28</v>
      </c>
      <c r="K173" s="31">
        <f t="shared" si="67"/>
        <v>3085.1494090675205</v>
      </c>
      <c r="L173" s="31">
        <f t="shared" si="67"/>
        <v>841.42683940608003</v>
      </c>
      <c r="M173" s="31">
        <f t="shared" si="67"/>
        <v>818.20825056000012</v>
      </c>
      <c r="N173" s="31">
        <f>SUBTOTAL(9,N174:N183)</f>
        <v>704.83237523712</v>
      </c>
      <c r="O173" s="31">
        <f t="shared" si="67"/>
        <v>720.68194386432026</v>
      </c>
      <c r="P173" s="21">
        <f t="shared" si="43"/>
        <v>0</v>
      </c>
      <c r="Q173" s="21">
        <f t="shared" si="44"/>
        <v>0</v>
      </c>
    </row>
    <row r="174" spans="1:17" ht="17.45" customHeight="1" x14ac:dyDescent="0.25">
      <c r="A174" s="23"/>
      <c r="B174" s="43" t="s">
        <v>22</v>
      </c>
      <c r="C174" s="28" t="s">
        <v>18</v>
      </c>
      <c r="D174" s="29">
        <f>'[1]Дневной стационар'!$AG$315</f>
        <v>23</v>
      </c>
      <c r="E174" s="30">
        <f>'[1]Дневной стационар'!$FT$315</f>
        <v>512.94967557120003</v>
      </c>
      <c r="F174" s="31">
        <f t="shared" ref="F174:F182" si="68">G174+H174+I174+J174</f>
        <v>23</v>
      </c>
      <c r="G174" s="29">
        <f>'[1]Дневной стационар'!$L$315</f>
        <v>6</v>
      </c>
      <c r="H174" s="29">
        <f>'[1]Дневной стационар'!$R$315</f>
        <v>6</v>
      </c>
      <c r="I174" s="29">
        <f>'[1]Дневной стационар'!$Y$315</f>
        <v>6</v>
      </c>
      <c r="J174" s="29">
        <f>'[1]Дневной стационар'!$AF$315</f>
        <v>5</v>
      </c>
      <c r="K174" s="32">
        <f t="shared" ref="K174:K182" si="69">L174+M174+N174+O174</f>
        <v>512.94967557120003</v>
      </c>
      <c r="L174" s="30">
        <f>'[1]Дневной стационар'!$CR$315</f>
        <v>131.90134514688</v>
      </c>
      <c r="M174" s="30">
        <f>'[1]Дневной стационар'!$DL$315</f>
        <v>131.90134514688</v>
      </c>
      <c r="N174" s="30">
        <f>'[1]Дневной стационар'!$EF$315</f>
        <v>131.90134514688</v>
      </c>
      <c r="O174" s="30">
        <f>'[1]Дневной стационар'!$FO$315</f>
        <v>117.24564013056001</v>
      </c>
      <c r="P174" s="21">
        <f t="shared" si="43"/>
        <v>0</v>
      </c>
      <c r="Q174" s="21">
        <f t="shared" si="44"/>
        <v>0</v>
      </c>
    </row>
    <row r="175" spans="1:17" ht="17.45" customHeight="1" x14ac:dyDescent="0.25">
      <c r="A175" s="23"/>
      <c r="B175" s="43" t="s">
        <v>23</v>
      </c>
      <c r="C175" s="28" t="s">
        <v>18</v>
      </c>
      <c r="D175" s="29">
        <f>'[1]Дневной стационар'!$AG$317</f>
        <v>11</v>
      </c>
      <c r="E175" s="30">
        <f>'[1]Дневной стационар'!$FT$317</f>
        <v>223.9523463168</v>
      </c>
      <c r="F175" s="31">
        <f t="shared" si="68"/>
        <v>11</v>
      </c>
      <c r="G175" s="29">
        <f>'[1]Дневной стационар'!$L$317</f>
        <v>3</v>
      </c>
      <c r="H175" s="29">
        <f>'[1]Дневной стационар'!$R$317</f>
        <v>3</v>
      </c>
      <c r="I175" s="29">
        <f>'[1]Дневной стационар'!$Y$317</f>
        <v>3</v>
      </c>
      <c r="J175" s="29">
        <f>'[1]Дневной стационар'!$AF$317</f>
        <v>2</v>
      </c>
      <c r="K175" s="32">
        <f t="shared" si="69"/>
        <v>223.9523463168</v>
      </c>
      <c r="L175" s="30">
        <f>'[1]Дневной стационар'!$CR$317</f>
        <v>59.281503436800001</v>
      </c>
      <c r="M175" s="30">
        <f>'[1]Дневной стационар'!$DL$317</f>
        <v>59.281503436800001</v>
      </c>
      <c r="N175" s="30">
        <f>'[1]Дневной стационар'!$EF$317</f>
        <v>59.281503436800001</v>
      </c>
      <c r="O175" s="30">
        <f>'[1]Дневной стационар'!$FO$317</f>
        <v>46.107836006400007</v>
      </c>
      <c r="P175" s="21">
        <f t="shared" si="43"/>
        <v>0</v>
      </c>
      <c r="Q175" s="21">
        <f t="shared" si="44"/>
        <v>0</v>
      </c>
    </row>
    <row r="176" spans="1:17" ht="17.45" customHeight="1" x14ac:dyDescent="0.25">
      <c r="A176" s="23"/>
      <c r="B176" s="43" t="s">
        <v>60</v>
      </c>
      <c r="C176" s="28" t="s">
        <v>18</v>
      </c>
      <c r="D176" s="29">
        <f>'[1]Дневной стационар'!$AG$319</f>
        <v>18</v>
      </c>
      <c r="E176" s="30">
        <f>'[1]Дневной стационар'!$FT$319</f>
        <v>692.85257141760007</v>
      </c>
      <c r="F176" s="31">
        <f t="shared" si="68"/>
        <v>18</v>
      </c>
      <c r="G176" s="29">
        <f>'[1]Дневной стационар'!$L$319</f>
        <v>6</v>
      </c>
      <c r="H176" s="29">
        <f>'[1]Дневной стационар'!$R$319</f>
        <v>6</v>
      </c>
      <c r="I176" s="29">
        <f>'[1]Дневной стационар'!$Y$319</f>
        <v>3</v>
      </c>
      <c r="J176" s="29">
        <f>'[1]Дневной стационар'!$AF$319</f>
        <v>3</v>
      </c>
      <c r="K176" s="32">
        <f t="shared" si="69"/>
        <v>692.85257141760007</v>
      </c>
      <c r="L176" s="30">
        <f>'[1]Дневной стационар'!$CR$319</f>
        <v>226.75175064576001</v>
      </c>
      <c r="M176" s="30">
        <f>'[1]Дневной стационар'!$DL$319</f>
        <v>226.75175064576001</v>
      </c>
      <c r="N176" s="30">
        <f>'[1]Дневной стационар'!$EF$319</f>
        <v>113.37587532288001</v>
      </c>
      <c r="O176" s="30">
        <f>'[1]Дневной стационар'!$FO$319</f>
        <v>125.97319480320002</v>
      </c>
      <c r="P176" s="21">
        <f t="shared" si="43"/>
        <v>0</v>
      </c>
      <c r="Q176" s="21">
        <f t="shared" si="44"/>
        <v>0</v>
      </c>
    </row>
    <row r="177" spans="1:17" ht="17.45" customHeight="1" x14ac:dyDescent="0.25">
      <c r="A177" s="23"/>
      <c r="B177" s="43" t="s">
        <v>25</v>
      </c>
      <c r="C177" s="28" t="s">
        <v>18</v>
      </c>
      <c r="D177" s="29">
        <f>'[1]Дневной стационар'!$AG$321</f>
        <v>6</v>
      </c>
      <c r="E177" s="30">
        <f>'[1]Дневной стационар'!$FT$321</f>
        <v>139.31153307648</v>
      </c>
      <c r="F177" s="31">
        <f t="shared" si="68"/>
        <v>6</v>
      </c>
      <c r="G177" s="29">
        <f>'[1]Дневной стационар'!$L$321</f>
        <v>2</v>
      </c>
      <c r="H177" s="29">
        <f>'[1]Дневной стационар'!$R$321</f>
        <v>1</v>
      </c>
      <c r="I177" s="29">
        <f>'[1]Дневной стационар'!$Y$321</f>
        <v>1</v>
      </c>
      <c r="J177" s="29">
        <f>'[1]Дневной стационар'!$AF$321</f>
        <v>2</v>
      </c>
      <c r="K177" s="32">
        <f t="shared" si="69"/>
        <v>139.31153307648003</v>
      </c>
      <c r="L177" s="30">
        <f>'[1]Дневной стационар'!$CR$321</f>
        <v>46.437177692160006</v>
      </c>
      <c r="M177" s="30">
        <f>'[1]Дневной стационар'!$DL$321</f>
        <v>23.218588846080003</v>
      </c>
      <c r="N177" s="30">
        <f>'[1]Дневной стационар'!$EF$321</f>
        <v>23.218588846080003</v>
      </c>
      <c r="O177" s="30">
        <f>'[1]Дневной стационар'!$FO$321</f>
        <v>46.437177692160006</v>
      </c>
      <c r="P177" s="21">
        <f t="shared" si="43"/>
        <v>0</v>
      </c>
      <c r="Q177" s="21">
        <f t="shared" si="44"/>
        <v>0</v>
      </c>
    </row>
    <row r="178" spans="1:17" ht="17.45" customHeight="1" x14ac:dyDescent="0.25">
      <c r="A178" s="23"/>
      <c r="B178" s="43" t="s">
        <v>26</v>
      </c>
      <c r="C178" s="28" t="s">
        <v>18</v>
      </c>
      <c r="D178" s="29">
        <f>'[1]Дневной стационар'!$AG$323</f>
        <v>8</v>
      </c>
      <c r="E178" s="30">
        <f>'[1]Дневной стационар'!$FT$323</f>
        <v>164.67084288000001</v>
      </c>
      <c r="F178" s="31">
        <f t="shared" si="68"/>
        <v>8</v>
      </c>
      <c r="G178" s="29">
        <f>'[1]Дневной стационар'!$L$323</f>
        <v>2</v>
      </c>
      <c r="H178" s="29">
        <f>'[1]Дневной стационар'!$R$323</f>
        <v>2</v>
      </c>
      <c r="I178" s="29">
        <f>'[1]Дневной стационар'!$Y$323</f>
        <v>2</v>
      </c>
      <c r="J178" s="29">
        <f>'[1]Дневной стационар'!$AF$323</f>
        <v>2</v>
      </c>
      <c r="K178" s="32">
        <f t="shared" si="69"/>
        <v>164.67084288000001</v>
      </c>
      <c r="L178" s="30">
        <f>'[1]Дневной стационар'!$CR$323</f>
        <v>39.521002291199999</v>
      </c>
      <c r="M178" s="30">
        <f>'[1]Дневной стационар'!$DL$323</f>
        <v>39.521002291199999</v>
      </c>
      <c r="N178" s="30">
        <f>'[1]Дневной стационар'!$EF$323</f>
        <v>39.521002291199999</v>
      </c>
      <c r="O178" s="30">
        <f>'[1]Дневной стационар'!$FO$323</f>
        <v>46.107836006400007</v>
      </c>
      <c r="P178" s="21">
        <f t="shared" si="43"/>
        <v>0</v>
      </c>
      <c r="Q178" s="21">
        <f t="shared" si="44"/>
        <v>0</v>
      </c>
    </row>
    <row r="179" spans="1:17" ht="17.45" customHeight="1" x14ac:dyDescent="0.25">
      <c r="A179" s="23"/>
      <c r="B179" s="43" t="s">
        <v>37</v>
      </c>
      <c r="C179" s="28" t="s">
        <v>18</v>
      </c>
      <c r="D179" s="29">
        <f>'[1]Дневной стационар'!$AG$325</f>
        <v>0</v>
      </c>
      <c r="E179" s="30">
        <f>'[1]Дневной стационар'!$FT$325</f>
        <v>0</v>
      </c>
      <c r="F179" s="31">
        <f t="shared" si="68"/>
        <v>0</v>
      </c>
      <c r="G179" s="29">
        <f>'[1]Дневной стационар'!$L$325</f>
        <v>0</v>
      </c>
      <c r="H179" s="29">
        <f>'[1]Дневной стационар'!$R$325</f>
        <v>0</v>
      </c>
      <c r="I179" s="29">
        <f>'[1]Дневной стационар'!$Y$325</f>
        <v>0</v>
      </c>
      <c r="J179" s="29">
        <f>'[1]Дневной стационар'!$AF$325</f>
        <v>0</v>
      </c>
      <c r="K179" s="32">
        <f t="shared" si="69"/>
        <v>0</v>
      </c>
      <c r="L179" s="30">
        <f>'[1]Дневной стационар'!$CR$325</f>
        <v>0</v>
      </c>
      <c r="M179" s="30">
        <f>'[1]Дневной стационар'!$DL$325</f>
        <v>0</v>
      </c>
      <c r="N179" s="30">
        <f>'[1]Дневной стационар'!$EF$325</f>
        <v>0</v>
      </c>
      <c r="O179" s="30">
        <f>'[1]Дневной стационар'!$FO$325</f>
        <v>0</v>
      </c>
      <c r="P179" s="21">
        <f t="shared" si="43"/>
        <v>0</v>
      </c>
      <c r="Q179" s="21">
        <f t="shared" si="44"/>
        <v>0</v>
      </c>
    </row>
    <row r="180" spans="1:17" ht="17.45" customHeight="1" x14ac:dyDescent="0.25">
      <c r="A180" s="23"/>
      <c r="B180" s="43" t="s">
        <v>31</v>
      </c>
      <c r="C180" s="28" t="s">
        <v>18</v>
      </c>
      <c r="D180" s="29">
        <f>'[1]Дневной стационар'!$AG$327</f>
        <v>24</v>
      </c>
      <c r="E180" s="30">
        <f>'[1]Дневной стационар'!$FT$327</f>
        <v>511.79697967104016</v>
      </c>
      <c r="F180" s="31">
        <f t="shared" si="68"/>
        <v>24</v>
      </c>
      <c r="G180" s="29">
        <f>'[1]Дневной стационар'!$L$327</f>
        <v>6</v>
      </c>
      <c r="H180" s="29">
        <f>'[1]Дневной стационар'!$R$327</f>
        <v>6</v>
      </c>
      <c r="I180" s="29">
        <f>'[1]Дневной стационар'!$Y$327</f>
        <v>6</v>
      </c>
      <c r="J180" s="29">
        <f>'[1]Дневной стационар'!$AF$327</f>
        <v>6</v>
      </c>
      <c r="K180" s="32">
        <f t="shared" si="69"/>
        <v>511.79697967104022</v>
      </c>
      <c r="L180" s="30">
        <f>'[1]Дневной стационар'!$CR$327</f>
        <v>124.49115721728005</v>
      </c>
      <c r="M180" s="30">
        <f>'[1]Дневной стационар'!$DL$327</f>
        <v>124.49115721728005</v>
      </c>
      <c r="N180" s="30">
        <f>'[1]Дневной стационар'!$EF$327</f>
        <v>124.49115721728005</v>
      </c>
      <c r="O180" s="30">
        <f>'[1]Дневной стационар'!$FO$327</f>
        <v>138.32350801920006</v>
      </c>
      <c r="P180" s="21">
        <f t="shared" si="43"/>
        <v>0</v>
      </c>
      <c r="Q180" s="21">
        <f t="shared" si="44"/>
        <v>0</v>
      </c>
    </row>
    <row r="181" spans="1:17" ht="17.45" customHeight="1" x14ac:dyDescent="0.25">
      <c r="A181" s="23"/>
      <c r="B181" s="43" t="s">
        <v>32</v>
      </c>
      <c r="C181" s="28" t="s">
        <v>18</v>
      </c>
      <c r="D181" s="29">
        <f>'[1]Дневной стационар'!$AG$329</f>
        <v>12</v>
      </c>
      <c r="E181" s="30">
        <f>'[1]Дневной стационар'!$FT$329</f>
        <v>205.63271504640002</v>
      </c>
      <c r="F181" s="31">
        <f t="shared" si="68"/>
        <v>12</v>
      </c>
      <c r="G181" s="29">
        <f>'[1]Дневной стационар'!$L$329</f>
        <v>3</v>
      </c>
      <c r="H181" s="29">
        <f>'[1]Дневной стационар'!$R$329</f>
        <v>3</v>
      </c>
      <c r="I181" s="29">
        <f>'[1]Дневной стационар'!$Y$329</f>
        <v>3</v>
      </c>
      <c r="J181" s="29">
        <f>'[1]Дневной стационар'!$AF$329</f>
        <v>3</v>
      </c>
      <c r="K181" s="32">
        <f t="shared" si="69"/>
        <v>205.63271504639999</v>
      </c>
      <c r="L181" s="30">
        <f>'[1]Дневной стационар'!$CR$329</f>
        <v>50.018768524800002</v>
      </c>
      <c r="M181" s="30">
        <f>'[1]Дневной стационар'!$DL$329</f>
        <v>50.018768524800002</v>
      </c>
      <c r="N181" s="30">
        <f>'[1]Дневной стационар'!$EF$329</f>
        <v>50.018768524800002</v>
      </c>
      <c r="O181" s="30">
        <f>'[1]Дневной стационар'!$FO$329</f>
        <v>55.576409472000009</v>
      </c>
      <c r="P181" s="21">
        <f t="shared" si="43"/>
        <v>0</v>
      </c>
      <c r="Q181" s="21">
        <f t="shared" si="44"/>
        <v>0</v>
      </c>
    </row>
    <row r="182" spans="1:17" ht="17.45" customHeight="1" x14ac:dyDescent="0.25">
      <c r="A182" s="23"/>
      <c r="B182" s="43" t="s">
        <v>61</v>
      </c>
      <c r="C182" s="28" t="s">
        <v>18</v>
      </c>
      <c r="D182" s="29">
        <f>'[1]Дневной стационар'!$AG$332</f>
        <v>0</v>
      </c>
      <c r="E182" s="30">
        <f>'[1]Дневной стационар'!$FT$332</f>
        <v>0</v>
      </c>
      <c r="F182" s="31">
        <f t="shared" si="68"/>
        <v>0</v>
      </c>
      <c r="G182" s="29">
        <f>'[1]Дневной стационар'!$L$332</f>
        <v>0</v>
      </c>
      <c r="H182" s="29">
        <f>'[1]Дневной стационар'!$R$332</f>
        <v>0</v>
      </c>
      <c r="I182" s="29">
        <f>'[1]Дневной стационар'!$Y$332</f>
        <v>0</v>
      </c>
      <c r="J182" s="29">
        <f>'[1]Дневной стационар'!$AF$332</f>
        <v>0</v>
      </c>
      <c r="K182" s="32">
        <f t="shared" si="69"/>
        <v>0</v>
      </c>
      <c r="L182" s="30">
        <f>'[1]Дневной стационар'!$CR$332</f>
        <v>0</v>
      </c>
      <c r="M182" s="30">
        <f>'[1]Дневной стационар'!$DL$332</f>
        <v>0</v>
      </c>
      <c r="N182" s="30">
        <f>'[1]Дневной стационар'!$EF$332</f>
        <v>0</v>
      </c>
      <c r="O182" s="30">
        <f>'[1]Дневной стационар'!$FO$332</f>
        <v>0</v>
      </c>
      <c r="P182" s="21">
        <f t="shared" si="43"/>
        <v>0</v>
      </c>
      <c r="Q182" s="21">
        <f t="shared" si="44"/>
        <v>0</v>
      </c>
    </row>
    <row r="183" spans="1:17" ht="17.45" customHeight="1" x14ac:dyDescent="0.25">
      <c r="A183" s="23"/>
      <c r="B183" s="43" t="s">
        <v>33</v>
      </c>
      <c r="C183" s="28" t="s">
        <v>18</v>
      </c>
      <c r="D183" s="29">
        <f>'[1]Дневной стационар'!$AG$334</f>
        <v>23</v>
      </c>
      <c r="E183" s="30">
        <f>'[1]Дневной стационар'!$FT$334</f>
        <v>633.98274508800012</v>
      </c>
      <c r="F183" s="31">
        <f>G183+H183+I183+J183</f>
        <v>23</v>
      </c>
      <c r="G183" s="29">
        <f>'[1]Дневной стационар'!$L$334</f>
        <v>6</v>
      </c>
      <c r="H183" s="29">
        <f>'[1]Дневной стационар'!$R$334</f>
        <v>6</v>
      </c>
      <c r="I183" s="29">
        <f>'[1]Дневной стационар'!$Y$334</f>
        <v>6</v>
      </c>
      <c r="J183" s="29">
        <f>'[1]Дневной стационар'!$AF$334</f>
        <v>5</v>
      </c>
      <c r="K183" s="32">
        <f>L183+M183+N183+O183</f>
        <v>633.98274508800012</v>
      </c>
      <c r="L183" s="30">
        <f>'[1]Дневной стационар'!$CR$334</f>
        <v>163.02413445120004</v>
      </c>
      <c r="M183" s="30">
        <f>'[1]Дневной стационар'!$DL$334</f>
        <v>163.02413445120004</v>
      </c>
      <c r="N183" s="30">
        <f>'[1]Дневной стационар'!$EF$334</f>
        <v>163.02413445120004</v>
      </c>
      <c r="O183" s="30">
        <f>'[1]Дневной стационар'!$FO$334</f>
        <v>144.91034173440002</v>
      </c>
      <c r="P183" s="21">
        <f t="shared" si="43"/>
        <v>0</v>
      </c>
      <c r="Q183" s="21">
        <f t="shared" si="44"/>
        <v>0</v>
      </c>
    </row>
    <row r="184" spans="1:17" ht="17.45" customHeight="1" x14ac:dyDescent="0.25">
      <c r="A184" s="23"/>
      <c r="B184" s="42" t="s">
        <v>34</v>
      </c>
      <c r="C184" s="25" t="s">
        <v>18</v>
      </c>
      <c r="D184" s="31">
        <f>SUBTOTAL(9,D185:D188)</f>
        <v>38</v>
      </c>
      <c r="E184" s="31">
        <f t="shared" ref="E184:O184" si="70">SUBTOTAL(9,E185:E188)</f>
        <v>720.51727302144002</v>
      </c>
      <c r="F184" s="31">
        <f t="shared" si="70"/>
        <v>38</v>
      </c>
      <c r="G184" s="31">
        <f t="shared" si="70"/>
        <v>10</v>
      </c>
      <c r="H184" s="31">
        <f t="shared" si="70"/>
        <v>9</v>
      </c>
      <c r="I184" s="31">
        <f t="shared" si="70"/>
        <v>9</v>
      </c>
      <c r="J184" s="31">
        <f t="shared" si="70"/>
        <v>10</v>
      </c>
      <c r="K184" s="31">
        <f t="shared" si="70"/>
        <v>720.51727302144002</v>
      </c>
      <c r="L184" s="31">
        <f t="shared" si="70"/>
        <v>181.79661053952003</v>
      </c>
      <c r="M184" s="31">
        <f t="shared" si="70"/>
        <v>168.95228479488003</v>
      </c>
      <c r="N184" s="31">
        <f t="shared" si="70"/>
        <v>168.95228479488003</v>
      </c>
      <c r="O184" s="31">
        <f t="shared" si="70"/>
        <v>200.81609289216001</v>
      </c>
      <c r="P184" s="21">
        <f t="shared" ref="P184:P252" si="71">D184-F184</f>
        <v>0</v>
      </c>
      <c r="Q184" s="21">
        <f t="shared" ref="Q184:Q252" si="72">E184-K184</f>
        <v>0</v>
      </c>
    </row>
    <row r="185" spans="1:17" ht="17.45" customHeight="1" x14ac:dyDescent="0.25">
      <c r="A185" s="23"/>
      <c r="B185" s="43" t="s">
        <v>36</v>
      </c>
      <c r="C185" s="28" t="s">
        <v>18</v>
      </c>
      <c r="D185" s="29">
        <f>'[1]Дневной стационар'!$AG$337</f>
        <v>14</v>
      </c>
      <c r="E185" s="30">
        <f>'[1]Дневной стационар'!$FT$337</f>
        <v>184.10200233984</v>
      </c>
      <c r="F185" s="31">
        <f>G185+H185+I185+J185</f>
        <v>14</v>
      </c>
      <c r="G185" s="29">
        <f>'[1]Дневной стационар'!$L$337</f>
        <v>4</v>
      </c>
      <c r="H185" s="29">
        <f>'[1]Дневной стационар'!$R$337</f>
        <v>3</v>
      </c>
      <c r="I185" s="29">
        <f>'[1]Дневной стационар'!$Y$337</f>
        <v>3</v>
      </c>
      <c r="J185" s="29">
        <f>'[1]Дневной стационар'!$AF$337</f>
        <v>4</v>
      </c>
      <c r="K185" s="32">
        <f>L185+M185+N185+O185</f>
        <v>184.10200233984003</v>
      </c>
      <c r="L185" s="30">
        <f>'[1]Дневной стационар'!$CR$337</f>
        <v>51.377302978560003</v>
      </c>
      <c r="M185" s="30">
        <f>'[1]Дневной стационар'!$DL$337</f>
        <v>38.532977233920008</v>
      </c>
      <c r="N185" s="30">
        <f>'[1]Дневной стационар'!$EF$337</f>
        <v>38.532977233920008</v>
      </c>
      <c r="O185" s="30">
        <f>'[1]Дневной стационар'!$FO$337</f>
        <v>55.658744893440002</v>
      </c>
      <c r="P185" s="21">
        <f t="shared" si="71"/>
        <v>0</v>
      </c>
      <c r="Q185" s="21">
        <f t="shared" si="72"/>
        <v>0</v>
      </c>
    </row>
    <row r="186" spans="1:17" ht="17.45" customHeight="1" x14ac:dyDescent="0.25">
      <c r="A186" s="23"/>
      <c r="B186" s="43" t="s">
        <v>26</v>
      </c>
      <c r="C186" s="28" t="s">
        <v>18</v>
      </c>
      <c r="D186" s="29">
        <f>'[1]Дневной стационар'!$AG$339</f>
        <v>4</v>
      </c>
      <c r="E186" s="30">
        <f>'[1]Дневной стационар'!$FT$339</f>
        <v>79.042004582399997</v>
      </c>
      <c r="F186" s="31">
        <f>G186+H186+I186+J186</f>
        <v>4</v>
      </c>
      <c r="G186" s="29">
        <f>'[1]Дневной стационар'!$L$339</f>
        <v>1</v>
      </c>
      <c r="H186" s="29">
        <f>'[1]Дневной стационар'!$R$339</f>
        <v>1</v>
      </c>
      <c r="I186" s="29">
        <f>'[1]Дневной стационар'!$Y$339</f>
        <v>1</v>
      </c>
      <c r="J186" s="29">
        <f>'[1]Дневной стационар'!$AF$339</f>
        <v>1</v>
      </c>
      <c r="K186" s="32">
        <f>L186+M186+N186+O186</f>
        <v>79.042004582399997</v>
      </c>
      <c r="L186" s="30">
        <f>'[1]Дневной стационар'!$CR$339</f>
        <v>19.760501145599999</v>
      </c>
      <c r="M186" s="30">
        <f>'[1]Дневной стационар'!$DL$339</f>
        <v>19.760501145599999</v>
      </c>
      <c r="N186" s="30">
        <f>'[1]Дневной стационар'!$EF$339</f>
        <v>19.760501145599999</v>
      </c>
      <c r="O186" s="30">
        <f>'[1]Дневной стационар'!$FO$339</f>
        <v>19.760501145599999</v>
      </c>
      <c r="P186" s="21">
        <f t="shared" si="71"/>
        <v>0</v>
      </c>
      <c r="Q186" s="21">
        <f t="shared" si="72"/>
        <v>0</v>
      </c>
    </row>
    <row r="187" spans="1:17" ht="17.45" customHeight="1" x14ac:dyDescent="0.25">
      <c r="A187" s="23"/>
      <c r="B187" s="43" t="s">
        <v>38</v>
      </c>
      <c r="C187" s="28" t="s">
        <v>18</v>
      </c>
      <c r="D187" s="29">
        <f>'[1]Дневной стационар'!$AG$341</f>
        <v>8</v>
      </c>
      <c r="E187" s="30">
        <f>'[1]Дневной стационар'!$FT$341</f>
        <v>183.19631270400001</v>
      </c>
      <c r="F187" s="31">
        <f>G187+H187+I187+J187</f>
        <v>8</v>
      </c>
      <c r="G187" s="29">
        <f>'[1]Дневной стационар'!$L$341</f>
        <v>2</v>
      </c>
      <c r="H187" s="29">
        <f>'[1]Дневной стационар'!$R$341</f>
        <v>2</v>
      </c>
      <c r="I187" s="29">
        <f>'[1]Дневной стационар'!$Y$341</f>
        <v>2</v>
      </c>
      <c r="J187" s="29">
        <f>'[1]Дневной стационар'!$AF$341</f>
        <v>2</v>
      </c>
      <c r="K187" s="32">
        <f>L187+M187+N187+O187</f>
        <v>183.19631270400001</v>
      </c>
      <c r="L187" s="30">
        <f>'[1]Дневной стационар'!$CR$341</f>
        <v>43.967115048960004</v>
      </c>
      <c r="M187" s="30">
        <f>'[1]Дневной стационар'!$DL$341</f>
        <v>43.967115048960004</v>
      </c>
      <c r="N187" s="30">
        <f>'[1]Дневной стационар'!$EF$341</f>
        <v>43.967115048960004</v>
      </c>
      <c r="O187" s="30">
        <f>'[1]Дневной стационар'!$FO$341</f>
        <v>51.294967557120003</v>
      </c>
      <c r="P187" s="21">
        <f t="shared" si="71"/>
        <v>0</v>
      </c>
      <c r="Q187" s="21">
        <f t="shared" si="72"/>
        <v>0</v>
      </c>
    </row>
    <row r="188" spans="1:17" ht="17.45" customHeight="1" x14ac:dyDescent="0.25">
      <c r="A188" s="23"/>
      <c r="B188" s="43" t="s">
        <v>27</v>
      </c>
      <c r="C188" s="28" t="s">
        <v>18</v>
      </c>
      <c r="D188" s="29">
        <f>'[1]Дневной стационар'!$AG$343</f>
        <v>12</v>
      </c>
      <c r="E188" s="30">
        <f>'[1]Дневной стационар'!$FT$343</f>
        <v>274.17695339520003</v>
      </c>
      <c r="F188" s="31">
        <f>G188+H188+I188+J188</f>
        <v>12</v>
      </c>
      <c r="G188" s="29">
        <f>'[1]Дневной стационар'!$L$343</f>
        <v>3</v>
      </c>
      <c r="H188" s="29">
        <f>'[1]Дневной стационар'!$R$343</f>
        <v>3</v>
      </c>
      <c r="I188" s="29">
        <f>'[1]Дневной стационар'!$Y$343</f>
        <v>3</v>
      </c>
      <c r="J188" s="29">
        <f>'[1]Дневной стационар'!$AF$343</f>
        <v>3</v>
      </c>
      <c r="K188" s="32">
        <f>L188+M188+N188+O188</f>
        <v>274.17695339520003</v>
      </c>
      <c r="L188" s="30">
        <f>'[1]Дневной стационар'!$CR$343</f>
        <v>66.691691366400008</v>
      </c>
      <c r="M188" s="30">
        <f>'[1]Дневной стационар'!$DL$343</f>
        <v>66.691691366400008</v>
      </c>
      <c r="N188" s="30">
        <f>'[1]Дневной стационар'!$EF$343</f>
        <v>66.691691366400008</v>
      </c>
      <c r="O188" s="30">
        <f>'[1]Дневной стационар'!$FO$343</f>
        <v>74.101879296000007</v>
      </c>
      <c r="P188" s="21">
        <f t="shared" si="71"/>
        <v>0</v>
      </c>
      <c r="Q188" s="21">
        <f t="shared" si="72"/>
        <v>0</v>
      </c>
    </row>
    <row r="189" spans="1:17" ht="17.45" customHeight="1" x14ac:dyDescent="0.25">
      <c r="A189" s="37"/>
      <c r="B189" s="38" t="s">
        <v>62</v>
      </c>
      <c r="C189" s="39"/>
      <c r="D189" s="40">
        <f>D159</f>
        <v>431</v>
      </c>
      <c r="E189" s="40">
        <f t="shared" ref="E189:O189" si="73">E159</f>
        <v>9480.8463835198454</v>
      </c>
      <c r="F189" s="40">
        <f t="shared" si="73"/>
        <v>431</v>
      </c>
      <c r="G189" s="40">
        <f t="shared" si="73"/>
        <v>110</v>
      </c>
      <c r="H189" s="40">
        <f t="shared" si="73"/>
        <v>109</v>
      </c>
      <c r="I189" s="40">
        <f t="shared" si="73"/>
        <v>107</v>
      </c>
      <c r="J189" s="51">
        <f t="shared" si="73"/>
        <v>105</v>
      </c>
      <c r="K189" s="51">
        <f t="shared" si="73"/>
        <v>9480.8463835198454</v>
      </c>
      <c r="L189" s="51">
        <f t="shared" si="73"/>
        <v>2379.1989188072444</v>
      </c>
      <c r="M189" s="51">
        <f t="shared" si="73"/>
        <v>2366.3545930626046</v>
      </c>
      <c r="N189" s="51">
        <f t="shared" si="73"/>
        <v>2276.1973065858047</v>
      </c>
      <c r="O189" s="51">
        <f t="shared" si="73"/>
        <v>2459.0955650641922</v>
      </c>
      <c r="P189" s="21">
        <f t="shared" si="71"/>
        <v>0</v>
      </c>
      <c r="Q189" s="21">
        <f t="shared" si="72"/>
        <v>0</v>
      </c>
    </row>
    <row r="190" spans="1:17" ht="22.5" customHeight="1" x14ac:dyDescent="0.25">
      <c r="A190" s="17" t="s">
        <v>63</v>
      </c>
      <c r="B190" s="18" t="s">
        <v>17</v>
      </c>
      <c r="C190" s="18" t="s">
        <v>18</v>
      </c>
      <c r="D190" s="41">
        <f>SUBTOTAL(9,D191:D206)</f>
        <v>120</v>
      </c>
      <c r="E190" s="41">
        <f t="shared" ref="E190:O190" si="74">SUBTOTAL(9,E191:E206)</f>
        <v>2485.92936504</v>
      </c>
      <c r="F190" s="41">
        <f t="shared" si="74"/>
        <v>120</v>
      </c>
      <c r="G190" s="41">
        <f t="shared" si="74"/>
        <v>29</v>
      </c>
      <c r="H190" s="41">
        <f t="shared" si="74"/>
        <v>33</v>
      </c>
      <c r="I190" s="41">
        <f t="shared" si="74"/>
        <v>31</v>
      </c>
      <c r="J190" s="41">
        <f t="shared" si="74"/>
        <v>27</v>
      </c>
      <c r="K190" s="41">
        <f t="shared" si="74"/>
        <v>2485.92936504</v>
      </c>
      <c r="L190" s="41">
        <f>SUBTOTAL(9,L191:L206)</f>
        <v>590.04007336728023</v>
      </c>
      <c r="M190" s="41">
        <f t="shared" si="74"/>
        <v>684.91363570344015</v>
      </c>
      <c r="N190" s="41">
        <f t="shared" si="74"/>
        <v>628.31317942728015</v>
      </c>
      <c r="O190" s="41">
        <f t="shared" si="74"/>
        <v>582.66247654199992</v>
      </c>
      <c r="P190" s="21">
        <f t="shared" si="71"/>
        <v>0</v>
      </c>
      <c r="Q190" s="21">
        <f t="shared" si="72"/>
        <v>0</v>
      </c>
    </row>
    <row r="191" spans="1:17" ht="17.45" customHeight="1" x14ac:dyDescent="0.25">
      <c r="A191" s="23"/>
      <c r="B191" s="42" t="s">
        <v>34</v>
      </c>
      <c r="C191" s="25" t="s">
        <v>18</v>
      </c>
      <c r="D191" s="31">
        <f>SUBTOTAL(9,D192:D200)</f>
        <v>90</v>
      </c>
      <c r="E191" s="31">
        <f t="shared" ref="E191:O191" si="75">SUBTOTAL(9,E192:E200)</f>
        <v>1884.1303354680001</v>
      </c>
      <c r="F191" s="31">
        <f t="shared" si="75"/>
        <v>90</v>
      </c>
      <c r="G191" s="31">
        <f t="shared" si="75"/>
        <v>24</v>
      </c>
      <c r="H191" s="31">
        <f t="shared" si="75"/>
        <v>24</v>
      </c>
      <c r="I191" s="31">
        <f t="shared" si="75"/>
        <v>22</v>
      </c>
      <c r="J191" s="31">
        <f t="shared" si="75"/>
        <v>20</v>
      </c>
      <c r="K191" s="31">
        <f t="shared" si="75"/>
        <v>1884.1303354680001</v>
      </c>
      <c r="L191" s="31">
        <f t="shared" si="75"/>
        <v>490.70496038184012</v>
      </c>
      <c r="M191" s="31">
        <f t="shared" si="75"/>
        <v>505.70801795736008</v>
      </c>
      <c r="N191" s="31">
        <f t="shared" si="75"/>
        <v>451.11963354264014</v>
      </c>
      <c r="O191" s="31">
        <f t="shared" si="75"/>
        <v>436.59772358615999</v>
      </c>
      <c r="P191" s="21">
        <f t="shared" si="71"/>
        <v>0</v>
      </c>
      <c r="Q191" s="21">
        <f t="shared" si="72"/>
        <v>0</v>
      </c>
    </row>
    <row r="192" spans="1:17" ht="17.45" customHeight="1" x14ac:dyDescent="0.25">
      <c r="A192" s="23"/>
      <c r="B192" s="43" t="s">
        <v>64</v>
      </c>
      <c r="C192" s="28"/>
      <c r="D192" s="29">
        <f>'[1]Дневной стационар'!$AG$348</f>
        <v>12</v>
      </c>
      <c r="E192" s="30">
        <f>'[1]Дневной стационар'!$FT$348</f>
        <v>240.06350143920002</v>
      </c>
      <c r="F192" s="31">
        <f t="shared" ref="F192:F200" si="76">G192+H192+I192+J192</f>
        <v>12</v>
      </c>
      <c r="G192" s="29">
        <f>'[1]Дневной стационар'!$L$348</f>
        <v>3</v>
      </c>
      <c r="H192" s="29">
        <f>'[1]Дневной стационар'!$R$348</f>
        <v>3</v>
      </c>
      <c r="I192" s="29">
        <f>'[1]Дневной стационар'!$Y$348</f>
        <v>3</v>
      </c>
      <c r="J192" s="29">
        <f>'[1]Дневной стационар'!$AF$348</f>
        <v>3</v>
      </c>
      <c r="K192" s="32">
        <f t="shared" ref="K192:K200" si="77">L192+M192+N192+O192</f>
        <v>240.06350143920002</v>
      </c>
      <c r="L192" s="30">
        <f>'[1]Дневной стационар'!$CR$348</f>
        <v>58.393824674400008</v>
      </c>
      <c r="M192" s="30">
        <f>'[1]Дневной стационар'!$DL$348</f>
        <v>58.393824674400008</v>
      </c>
      <c r="N192" s="30">
        <f>'[1]Дневной стационар'!$EF$348</f>
        <v>58.393824674400008</v>
      </c>
      <c r="O192" s="30">
        <f>'[1]Дневной стационар'!$FO$348</f>
        <v>64.882027416</v>
      </c>
      <c r="P192" s="21">
        <f t="shared" si="71"/>
        <v>0</v>
      </c>
      <c r="Q192" s="21">
        <f t="shared" si="72"/>
        <v>0</v>
      </c>
    </row>
    <row r="193" spans="1:17" ht="17.45" customHeight="1" x14ac:dyDescent="0.25">
      <c r="A193" s="23"/>
      <c r="B193" s="43" t="s">
        <v>35</v>
      </c>
      <c r="C193" s="28"/>
      <c r="D193" s="29">
        <f>'[1]Дневной стационар'!$AG$350</f>
        <v>3</v>
      </c>
      <c r="E193" s="30">
        <f>'[1]Дневной стационар'!$FT$350</f>
        <v>59.706045453599998</v>
      </c>
      <c r="F193" s="31">
        <f t="shared" si="76"/>
        <v>3</v>
      </c>
      <c r="G193" s="29">
        <f>'[1]Дневной стационар'!$L$350</f>
        <v>1</v>
      </c>
      <c r="H193" s="29">
        <f>'[1]Дневной стационар'!$R$350</f>
        <v>1</v>
      </c>
      <c r="I193" s="29">
        <f>'[1]Дневной стационар'!$Y$350</f>
        <v>0</v>
      </c>
      <c r="J193" s="29">
        <f>'[1]Дневной стационар'!$AF$350</f>
        <v>1</v>
      </c>
      <c r="K193" s="32">
        <f t="shared" si="77"/>
        <v>59.706045453599991</v>
      </c>
      <c r="L193" s="30">
        <f>'[1]Дневной стационар'!$CR$350</f>
        <v>19.902015151199997</v>
      </c>
      <c r="M193" s="30">
        <f>'[1]Дневной стационар'!$DL$350</f>
        <v>19.902015151199997</v>
      </c>
      <c r="N193" s="30">
        <f>'[1]Дневной стационар'!$EF$350</f>
        <v>0</v>
      </c>
      <c r="O193" s="30">
        <f>'[1]Дневной стационар'!$FO$350</f>
        <v>19.902015151199997</v>
      </c>
      <c r="P193" s="21">
        <f t="shared" si="71"/>
        <v>0</v>
      </c>
      <c r="Q193" s="21">
        <f t="shared" si="72"/>
        <v>0</v>
      </c>
    </row>
    <row r="194" spans="1:17" ht="17.45" customHeight="1" x14ac:dyDescent="0.25">
      <c r="A194" s="23"/>
      <c r="B194" s="43" t="s">
        <v>36</v>
      </c>
      <c r="C194" s="28" t="s">
        <v>18</v>
      </c>
      <c r="D194" s="29">
        <f>'[1]Дневной стационар'!$AG$352</f>
        <v>24</v>
      </c>
      <c r="E194" s="30">
        <f>'[1]Дневной стационар'!$FT$352</f>
        <v>280.52364213120006</v>
      </c>
      <c r="F194" s="31">
        <f t="shared" si="76"/>
        <v>24</v>
      </c>
      <c r="G194" s="29">
        <f>'[1]Дневной стационар'!$L$352</f>
        <v>6</v>
      </c>
      <c r="H194" s="29">
        <f>'[1]Дневной стационар'!$R$352</f>
        <v>6</v>
      </c>
      <c r="I194" s="29">
        <f>'[1]Дневной стационар'!$Y$352</f>
        <v>6</v>
      </c>
      <c r="J194" s="29">
        <f>'[1]Дневной стационар'!$AF$352</f>
        <v>6</v>
      </c>
      <c r="K194" s="32">
        <f t="shared" si="77"/>
        <v>280.52364213120006</v>
      </c>
      <c r="L194" s="30">
        <f>'[1]Дневной стационар'!$CR$352</f>
        <v>68.23548051840001</v>
      </c>
      <c r="M194" s="30">
        <f>'[1]Дневной стационар'!$DL$352</f>
        <v>68.23548051840001</v>
      </c>
      <c r="N194" s="30">
        <f>'[1]Дневной стационар'!$EF$352</f>
        <v>68.23548051840001</v>
      </c>
      <c r="O194" s="30">
        <f>'[1]Дневной стационар'!$FO$352</f>
        <v>75.817200576000005</v>
      </c>
      <c r="P194" s="21">
        <f t="shared" si="71"/>
        <v>0</v>
      </c>
      <c r="Q194" s="21">
        <f t="shared" si="72"/>
        <v>0</v>
      </c>
    </row>
    <row r="195" spans="1:17" ht="17.45" customHeight="1" x14ac:dyDescent="0.25">
      <c r="A195" s="23"/>
      <c r="B195" s="43" t="s">
        <v>65</v>
      </c>
      <c r="C195" s="28"/>
      <c r="D195" s="29">
        <f>'[1]Дневной стационар'!$AG$354</f>
        <v>13</v>
      </c>
      <c r="E195" s="30">
        <f>'[1]Дневной стационар'!$FT$354</f>
        <v>469.77503895360007</v>
      </c>
      <c r="F195" s="31">
        <f t="shared" si="76"/>
        <v>13</v>
      </c>
      <c r="G195" s="29">
        <f>'[1]Дневной стационар'!$L$354</f>
        <v>3</v>
      </c>
      <c r="H195" s="29">
        <f>'[1]Дневной стационар'!$R$354</f>
        <v>3</v>
      </c>
      <c r="I195" s="29">
        <f>'[1]Дневной стационар'!$Y$354</f>
        <v>3</v>
      </c>
      <c r="J195" s="29">
        <f>'[1]Дневной стационар'!$AF$354</f>
        <v>4</v>
      </c>
      <c r="K195" s="32">
        <f t="shared" si="77"/>
        <v>469.77503895360007</v>
      </c>
      <c r="L195" s="30">
        <f>'[1]Дневной стационар'!$CR$354</f>
        <v>105.69938376456003</v>
      </c>
      <c r="M195" s="30">
        <f>'[1]Дневной стационар'!$DL$354</f>
        <v>105.69938376456003</v>
      </c>
      <c r="N195" s="30">
        <f>'[1]Дневной стационар'!$EF$354</f>
        <v>105.69938376456003</v>
      </c>
      <c r="O195" s="30">
        <f>'[1]Дневной стационар'!$FO$354</f>
        <v>152.67688765992003</v>
      </c>
      <c r="P195" s="21">
        <f t="shared" si="71"/>
        <v>0</v>
      </c>
      <c r="Q195" s="21">
        <f t="shared" si="72"/>
        <v>0</v>
      </c>
    </row>
    <row r="196" spans="1:17" ht="17.45" customHeight="1" x14ac:dyDescent="0.25">
      <c r="A196" s="23"/>
      <c r="B196" s="43" t="s">
        <v>37</v>
      </c>
      <c r="C196" s="28" t="s">
        <v>18</v>
      </c>
      <c r="D196" s="29">
        <f>'[1]Дневной стационар'!$AG$356</f>
        <v>5</v>
      </c>
      <c r="E196" s="30">
        <f>'[1]Дневной стационар'!$FT$356</f>
        <v>64.736225107200013</v>
      </c>
      <c r="F196" s="31">
        <f t="shared" si="76"/>
        <v>5</v>
      </c>
      <c r="G196" s="29">
        <f>'[1]Дневной стационар'!$L$356</f>
        <v>2</v>
      </c>
      <c r="H196" s="29">
        <f>'[1]Дневной стационар'!$R$356</f>
        <v>0</v>
      </c>
      <c r="I196" s="29">
        <f>'[1]Дневной стационар'!$Y$356</f>
        <v>2</v>
      </c>
      <c r="J196" s="29">
        <f>'[1]Дневной стационар'!$AF$356</f>
        <v>1</v>
      </c>
      <c r="K196" s="32">
        <f t="shared" si="77"/>
        <v>64.736225107200028</v>
      </c>
      <c r="L196" s="30">
        <f>'[1]Дневной стационар'!$CR$356</f>
        <v>25.894490042880008</v>
      </c>
      <c r="M196" s="30">
        <f>'[1]Дневной стационар'!$DL$356</f>
        <v>0</v>
      </c>
      <c r="N196" s="30">
        <f>'[1]Дневной стационар'!$EF$356</f>
        <v>25.894490042880008</v>
      </c>
      <c r="O196" s="30">
        <f>'[1]Дневной стационар'!$FO$356</f>
        <v>12.947245021440004</v>
      </c>
      <c r="P196" s="21">
        <f t="shared" si="71"/>
        <v>0</v>
      </c>
      <c r="Q196" s="21">
        <f t="shared" si="72"/>
        <v>0</v>
      </c>
    </row>
    <row r="197" spans="1:17" ht="17.45" customHeight="1" x14ac:dyDescent="0.25">
      <c r="A197" s="23"/>
      <c r="B197" s="43" t="s">
        <v>38</v>
      </c>
      <c r="C197" s="28" t="s">
        <v>18</v>
      </c>
      <c r="D197" s="29">
        <f>'[1]Дневной стационар'!$AG$358</f>
        <v>15</v>
      </c>
      <c r="E197" s="30">
        <f>'[1]Дневной стационар'!$FT$358</f>
        <v>385.13679869520007</v>
      </c>
      <c r="F197" s="31">
        <f t="shared" si="76"/>
        <v>15</v>
      </c>
      <c r="G197" s="29">
        <f>'[1]Дневной стационар'!$L$358</f>
        <v>4</v>
      </c>
      <c r="H197" s="29">
        <f>'[1]Дневной стационар'!$R$358</f>
        <v>5</v>
      </c>
      <c r="I197" s="29">
        <f>'[1]Дневной стационар'!$Y$358</f>
        <v>4</v>
      </c>
      <c r="J197" s="29">
        <f>'[1]Дневной стационар'!$AF$358</f>
        <v>2</v>
      </c>
      <c r="K197" s="32">
        <f t="shared" si="77"/>
        <v>385.13679869520007</v>
      </c>
      <c r="L197" s="30">
        <f>'[1]Дневной стационар'!$CR$358</f>
        <v>108.91432467360002</v>
      </c>
      <c r="M197" s="30">
        <f>'[1]Дневной стационар'!$DL$358</f>
        <v>128.37893289840002</v>
      </c>
      <c r="N197" s="30">
        <f>'[1]Дневной стационар'!$EF$358</f>
        <v>108.91432467360002</v>
      </c>
      <c r="O197" s="30">
        <f>'[1]Дневной стационар'!$FO$358</f>
        <v>38.929216449600005</v>
      </c>
      <c r="P197" s="21">
        <f t="shared" si="71"/>
        <v>0</v>
      </c>
      <c r="Q197" s="21">
        <f t="shared" si="72"/>
        <v>0</v>
      </c>
    </row>
    <row r="198" spans="1:17" ht="17.45" customHeight="1" x14ac:dyDescent="0.25">
      <c r="A198" s="23"/>
      <c r="B198" s="43" t="s">
        <v>24</v>
      </c>
      <c r="C198" s="28" t="s">
        <v>18</v>
      </c>
      <c r="D198" s="29">
        <f>'[1]Дневной стационар'!$AG$361</f>
        <v>1</v>
      </c>
      <c r="E198" s="30">
        <f>'[1]Дневной стационар'!$FT$361</f>
        <v>21.432939393600002</v>
      </c>
      <c r="F198" s="31">
        <f t="shared" si="76"/>
        <v>1</v>
      </c>
      <c r="G198" s="29">
        <f>'[1]Дневной стационар'!$L$361</f>
        <v>0</v>
      </c>
      <c r="H198" s="29">
        <f>'[1]Дневной стационар'!$R$361</f>
        <v>1</v>
      </c>
      <c r="I198" s="29">
        <f>'[1]Дневной стационар'!$Y$361</f>
        <v>0</v>
      </c>
      <c r="J198" s="29">
        <f>'[1]Дневной стационар'!$AF$361</f>
        <v>0</v>
      </c>
      <c r="K198" s="32">
        <f t="shared" si="77"/>
        <v>21.432939393600002</v>
      </c>
      <c r="L198" s="30">
        <f>'[1]Дневной стационар'!$CR$361</f>
        <v>0</v>
      </c>
      <c r="M198" s="30">
        <f>'[1]Дневной стационар'!$DL$361</f>
        <v>21.432939393600002</v>
      </c>
      <c r="N198" s="30">
        <f>'[1]Дневной стационар'!$EF$361</f>
        <v>0</v>
      </c>
      <c r="O198" s="30">
        <f>'[1]Дневной стационар'!$FO$361</f>
        <v>0</v>
      </c>
      <c r="P198" s="21">
        <f t="shared" si="71"/>
        <v>0</v>
      </c>
      <c r="Q198" s="21">
        <f t="shared" si="72"/>
        <v>0</v>
      </c>
    </row>
    <row r="199" spans="1:17" ht="17.45" customHeight="1" x14ac:dyDescent="0.25">
      <c r="A199" s="23"/>
      <c r="B199" s="43" t="s">
        <v>27</v>
      </c>
      <c r="C199" s="28" t="s">
        <v>18</v>
      </c>
      <c r="D199" s="29">
        <f>'[1]Дневной стационар'!$AG$363</f>
        <v>5</v>
      </c>
      <c r="E199" s="30">
        <f>'[1]Дневной стационар'!$FT$363</f>
        <v>98.416558440000003</v>
      </c>
      <c r="F199" s="31">
        <f t="shared" si="76"/>
        <v>5</v>
      </c>
      <c r="G199" s="29">
        <f>'[1]Дневной стационар'!$L$363</f>
        <v>2</v>
      </c>
      <c r="H199" s="29">
        <f>'[1]Дневной стационар'!$R$363</f>
        <v>2</v>
      </c>
      <c r="I199" s="29">
        <f>'[1]Дневной стационар'!$Y$363</f>
        <v>1</v>
      </c>
      <c r="J199" s="29">
        <f>'[1]Дневной стационар'!$AF$363</f>
        <v>0</v>
      </c>
      <c r="K199" s="32">
        <f t="shared" si="77"/>
        <v>98.416558440000017</v>
      </c>
      <c r="L199" s="30">
        <f>'[1]Дневной стационар'!$CR$363</f>
        <v>39.366623376000007</v>
      </c>
      <c r="M199" s="30">
        <f>'[1]Дневной стационар'!$DL$363</f>
        <v>39.366623376000007</v>
      </c>
      <c r="N199" s="30">
        <f>'[1]Дневной стационар'!$EF$363</f>
        <v>19.683311688000003</v>
      </c>
      <c r="O199" s="30">
        <f>'[1]Дневной стационар'!$FO$363</f>
        <v>0</v>
      </c>
      <c r="P199" s="21">
        <f t="shared" si="71"/>
        <v>0</v>
      </c>
      <c r="Q199" s="21">
        <f t="shared" si="72"/>
        <v>0</v>
      </c>
    </row>
    <row r="200" spans="1:17" ht="17.45" customHeight="1" x14ac:dyDescent="0.25">
      <c r="A200" s="23"/>
      <c r="B200" s="43" t="s">
        <v>42</v>
      </c>
      <c r="C200" s="28" t="s">
        <v>18</v>
      </c>
      <c r="D200" s="29">
        <f>'[1]Дневной стационар'!$AG$365</f>
        <v>12</v>
      </c>
      <c r="E200" s="30">
        <f>'[1]Дневной стационар'!$FT$365</f>
        <v>264.33958585440001</v>
      </c>
      <c r="F200" s="31">
        <f t="shared" si="76"/>
        <v>12</v>
      </c>
      <c r="G200" s="29">
        <f>'[1]Дневной стационар'!$L$365</f>
        <v>3</v>
      </c>
      <c r="H200" s="29">
        <f>'[1]Дневной стационар'!$R$365</f>
        <v>3</v>
      </c>
      <c r="I200" s="29">
        <f>'[1]Дневной стационар'!$Y$365</f>
        <v>3</v>
      </c>
      <c r="J200" s="29">
        <f>'[1]Дневной стационар'!$AF$365</f>
        <v>3</v>
      </c>
      <c r="K200" s="32">
        <f t="shared" si="77"/>
        <v>264.33958585440001</v>
      </c>
      <c r="L200" s="30">
        <f>'[1]Дневной стационар'!$CR$365</f>
        <v>64.298818180800012</v>
      </c>
      <c r="M200" s="30">
        <f>'[1]Дневной стационар'!$DL$365</f>
        <v>64.298818180800012</v>
      </c>
      <c r="N200" s="30">
        <f>'[1]Дневной стационар'!$EF$365</f>
        <v>64.298818180800012</v>
      </c>
      <c r="O200" s="30">
        <f>'[1]Дневной стационар'!$FO$365</f>
        <v>71.443131312000006</v>
      </c>
      <c r="P200" s="21">
        <f t="shared" si="71"/>
        <v>0</v>
      </c>
      <c r="Q200" s="21">
        <f t="shared" si="72"/>
        <v>0</v>
      </c>
    </row>
    <row r="201" spans="1:17" ht="17.45" customHeight="1" x14ac:dyDescent="0.25">
      <c r="A201" s="23"/>
      <c r="B201" s="42" t="s">
        <v>30</v>
      </c>
      <c r="C201" s="25" t="s">
        <v>18</v>
      </c>
      <c r="D201" s="31">
        <f>SUBTOTAL(9,D202:D206)</f>
        <v>30</v>
      </c>
      <c r="E201" s="31">
        <f t="shared" ref="E201:O201" si="78">SUBTOTAL(9,E202:E206)</f>
        <v>601.79902957199999</v>
      </c>
      <c r="F201" s="31">
        <f>SUBTOTAL(9,F202:F206)</f>
        <v>30</v>
      </c>
      <c r="G201" s="31">
        <f t="shared" si="78"/>
        <v>5</v>
      </c>
      <c r="H201" s="31">
        <f t="shared" si="78"/>
        <v>9</v>
      </c>
      <c r="I201" s="31">
        <f t="shared" si="78"/>
        <v>9</v>
      </c>
      <c r="J201" s="31">
        <f t="shared" si="78"/>
        <v>7</v>
      </c>
      <c r="K201" s="31">
        <f t="shared" si="78"/>
        <v>601.79902957200011</v>
      </c>
      <c r="L201" s="31">
        <f t="shared" si="78"/>
        <v>99.335112985439991</v>
      </c>
      <c r="M201" s="31">
        <f t="shared" si="78"/>
        <v>179.20561774607998</v>
      </c>
      <c r="N201" s="31">
        <f t="shared" si="78"/>
        <v>177.19354588464</v>
      </c>
      <c r="O201" s="31">
        <f t="shared" si="78"/>
        <v>146.06475295584002</v>
      </c>
      <c r="P201" s="21">
        <f t="shared" si="71"/>
        <v>0</v>
      </c>
      <c r="Q201" s="21">
        <f t="shared" si="72"/>
        <v>0</v>
      </c>
    </row>
    <row r="202" spans="1:17" ht="17.45" customHeight="1" x14ac:dyDescent="0.25">
      <c r="A202" s="23"/>
      <c r="B202" s="43" t="s">
        <v>25</v>
      </c>
      <c r="C202" s="28" t="s">
        <v>18</v>
      </c>
      <c r="D202" s="29">
        <f>'[1]Дневной стационар'!$AG$368</f>
        <v>6</v>
      </c>
      <c r="E202" s="30">
        <f>'[1]Дневной стационар'!$FT$368</f>
        <v>123.34875324479998</v>
      </c>
      <c r="F202" s="31">
        <f>G202+H202+I202+J202</f>
        <v>6</v>
      </c>
      <c r="G202" s="29">
        <f>'[1]Дневной стационар'!$L$368</f>
        <v>1</v>
      </c>
      <c r="H202" s="29">
        <f>'[1]Дневной стационар'!$R$368</f>
        <v>2</v>
      </c>
      <c r="I202" s="29">
        <f>'[1]Дневной стационар'!$Y$368</f>
        <v>2</v>
      </c>
      <c r="J202" s="29">
        <f>'[1]Дневной стационар'!$AF$368</f>
        <v>1</v>
      </c>
      <c r="K202" s="32">
        <f>L202+M202+N202+O202</f>
        <v>123.34875324480001</v>
      </c>
      <c r="L202" s="30">
        <f>'[1]Дневной стационар'!$CR$368</f>
        <v>20.558125540799999</v>
      </c>
      <c r="M202" s="30">
        <f>'[1]Дневной стационар'!$DL$368</f>
        <v>41.116251081599998</v>
      </c>
      <c r="N202" s="30">
        <f>'[1]Дневной стационар'!$EF$368</f>
        <v>41.116251081599998</v>
      </c>
      <c r="O202" s="30">
        <f>'[1]Дневной стационар'!$FO$368</f>
        <v>20.558125540799999</v>
      </c>
      <c r="P202" s="21">
        <f t="shared" si="71"/>
        <v>0</v>
      </c>
      <c r="Q202" s="21">
        <f t="shared" si="72"/>
        <v>0</v>
      </c>
    </row>
    <row r="203" spans="1:17" ht="17.45" customHeight="1" x14ac:dyDescent="0.25">
      <c r="A203" s="23"/>
      <c r="B203" s="43" t="s">
        <v>31</v>
      </c>
      <c r="C203" s="28" t="s">
        <v>18</v>
      </c>
      <c r="D203" s="29">
        <f>'[1]Дневной стационар'!$AG$370</f>
        <v>12</v>
      </c>
      <c r="E203" s="30">
        <f>'[1]Дневной стационар'!$FT$370</f>
        <v>260.6945281344</v>
      </c>
      <c r="F203" s="31">
        <f>G203+H203+I203+J203</f>
        <v>12</v>
      </c>
      <c r="G203" s="29">
        <f>'[1]Дневной стационар'!$L$370</f>
        <v>2</v>
      </c>
      <c r="H203" s="29">
        <f>'[1]Дневной стационар'!$R$370</f>
        <v>4</v>
      </c>
      <c r="I203" s="29">
        <f>'[1]Дневной стационар'!$Y$370</f>
        <v>3</v>
      </c>
      <c r="J203" s="29">
        <f>'[1]Дневной стационар'!$AF$370</f>
        <v>3</v>
      </c>
      <c r="K203" s="32">
        <f>L203+M203+N203+O203</f>
        <v>260.6945281344</v>
      </c>
      <c r="L203" s="30">
        <f>'[1]Дневной стационар'!$CR$370</f>
        <v>43.565729869439998</v>
      </c>
      <c r="M203" s="30">
        <f>'[1]Дневной стационар'!$DL$370</f>
        <v>87.131459738879997</v>
      </c>
      <c r="N203" s="30">
        <f>'[1]Дневной стационар'!$EF$370</f>
        <v>61.936820778239998</v>
      </c>
      <c r="O203" s="30">
        <f>'[1]Дневной стационар'!$FO$370</f>
        <v>68.060517747840009</v>
      </c>
      <c r="P203" s="21">
        <f t="shared" si="71"/>
        <v>0</v>
      </c>
      <c r="Q203" s="21">
        <f t="shared" si="72"/>
        <v>0</v>
      </c>
    </row>
    <row r="204" spans="1:17" ht="17.45" customHeight="1" x14ac:dyDescent="0.25">
      <c r="A204" s="23"/>
      <c r="B204" s="43" t="s">
        <v>66</v>
      </c>
      <c r="C204" s="28"/>
      <c r="D204" s="29">
        <f>'[1]Дневной стационар'!$AG$373</f>
        <v>6</v>
      </c>
      <c r="E204" s="30">
        <f>'[1]Дневной стационар'!$FT$373</f>
        <v>94.479896102400005</v>
      </c>
      <c r="F204" s="31">
        <f>G204+H204+I204+J204</f>
        <v>6</v>
      </c>
      <c r="G204" s="29">
        <f>'[1]Дневной стационар'!$L$373</f>
        <v>1</v>
      </c>
      <c r="H204" s="29">
        <f>'[1]Дневной стационар'!$R$373</f>
        <v>2</v>
      </c>
      <c r="I204" s="29">
        <f>'[1]Дневной стационар'!$Y$373</f>
        <v>1</v>
      </c>
      <c r="J204" s="29">
        <f>'[1]Дневной стационар'!$AF$373</f>
        <v>2</v>
      </c>
      <c r="K204" s="32">
        <f>L204+M204+N204+O204</f>
        <v>94.479896102399991</v>
      </c>
      <c r="L204" s="30">
        <f>'[1]Дневной стационар'!$CR$373</f>
        <v>15.746649350399998</v>
      </c>
      <c r="M204" s="30">
        <f>'[1]Дневной стационар'!$DL$373</f>
        <v>31.493298700799997</v>
      </c>
      <c r="N204" s="30">
        <f>'[1]Дневной стационар'!$EF$373</f>
        <v>15.746649350399998</v>
      </c>
      <c r="O204" s="30">
        <f>'[1]Дневной стационар'!$FO$373</f>
        <v>31.493298700799997</v>
      </c>
      <c r="P204" s="21">
        <f t="shared" si="71"/>
        <v>0</v>
      </c>
      <c r="Q204" s="21">
        <f t="shared" si="72"/>
        <v>0</v>
      </c>
    </row>
    <row r="205" spans="1:17" ht="17.45" customHeight="1" x14ac:dyDescent="0.25">
      <c r="A205" s="23"/>
      <c r="B205" s="43" t="s">
        <v>32</v>
      </c>
      <c r="C205" s="28" t="s">
        <v>18</v>
      </c>
      <c r="D205" s="29">
        <f>'[1]Дневной стационар'!$AG$375</f>
        <v>0</v>
      </c>
      <c r="E205" s="30">
        <f>'[1]Дневной стационар'!$FT$375</f>
        <v>0</v>
      </c>
      <c r="F205" s="31">
        <f>G205+H205+I205+J205</f>
        <v>0</v>
      </c>
      <c r="G205" s="29">
        <f>'[1]Дневной стационар'!$L$375</f>
        <v>0</v>
      </c>
      <c r="H205" s="29">
        <f>'[1]Дневной стационар'!$R$375</f>
        <v>0</v>
      </c>
      <c r="I205" s="29">
        <f>'[1]Дневной стационар'!$Y$375</f>
        <v>0</v>
      </c>
      <c r="J205" s="29">
        <f>'[1]Дневной стационар'!$AF$375</f>
        <v>0</v>
      </c>
      <c r="K205" s="32">
        <f>L205+M205+N205+O205</f>
        <v>0</v>
      </c>
      <c r="L205" s="30">
        <f>'[1]Дневной стационар'!$CR$375</f>
        <v>0</v>
      </c>
      <c r="M205" s="30">
        <f>'[1]Дневной стационар'!$DL$375</f>
        <v>0</v>
      </c>
      <c r="N205" s="30">
        <f>'[1]Дневной стационар'!$EF$375</f>
        <v>0</v>
      </c>
      <c r="O205" s="30">
        <f>'[1]Дневной стационар'!$FO$375</f>
        <v>0</v>
      </c>
      <c r="P205" s="21">
        <f t="shared" si="71"/>
        <v>0</v>
      </c>
      <c r="Q205" s="21">
        <f t="shared" si="72"/>
        <v>0</v>
      </c>
    </row>
    <row r="206" spans="1:17" ht="17.45" customHeight="1" x14ac:dyDescent="0.25">
      <c r="A206" s="23"/>
      <c r="B206" s="43" t="s">
        <v>22</v>
      </c>
      <c r="C206" s="28" t="s">
        <v>18</v>
      </c>
      <c r="D206" s="29">
        <f>'[1]Дневной стационар'!$AG$377</f>
        <v>6</v>
      </c>
      <c r="E206" s="30">
        <f>'[1]Дневной стационар'!$FT$377</f>
        <v>123.27585209040002</v>
      </c>
      <c r="F206" s="31">
        <f>G206+H206+I206+J206</f>
        <v>6</v>
      </c>
      <c r="G206" s="29">
        <f>'[1]Дневной стационар'!$L$377</f>
        <v>1</v>
      </c>
      <c r="H206" s="29">
        <f>'[1]Дневной стационар'!$R$377</f>
        <v>1</v>
      </c>
      <c r="I206" s="29">
        <f>'[1]Дневной стационар'!$Y$377</f>
        <v>3</v>
      </c>
      <c r="J206" s="29">
        <f>'[1]Дневной стационар'!$AF$377</f>
        <v>1</v>
      </c>
      <c r="K206" s="32">
        <f>L206+M206+N206+O206</f>
        <v>123.27585209040002</v>
      </c>
      <c r="L206" s="30">
        <f>'[1]Дневной стационар'!$CR$377</f>
        <v>19.464608224800003</v>
      </c>
      <c r="M206" s="30">
        <f>'[1]Дневной стационар'!$DL$377</f>
        <v>19.464608224800003</v>
      </c>
      <c r="N206" s="30">
        <f>'[1]Дневной стационар'!$EF$377</f>
        <v>58.393824674400008</v>
      </c>
      <c r="O206" s="30">
        <f>'[1]Дневной стационар'!$FO$377</f>
        <v>25.952810966400005</v>
      </c>
      <c r="P206" s="21">
        <f t="shared" si="71"/>
        <v>0</v>
      </c>
      <c r="Q206" s="21">
        <f t="shared" si="72"/>
        <v>0</v>
      </c>
    </row>
    <row r="207" spans="1:17" ht="27.2" customHeight="1" x14ac:dyDescent="0.25">
      <c r="A207" s="23"/>
      <c r="B207" s="18" t="s">
        <v>44</v>
      </c>
      <c r="C207" s="18" t="s">
        <v>18</v>
      </c>
      <c r="D207" s="52">
        <f>SUBTOTAL(9,D208:D218)</f>
        <v>163</v>
      </c>
      <c r="E207" s="52">
        <f t="shared" ref="E207:O207" si="79">SUBTOTAL(9,E208:E218)</f>
        <v>3688.8713137944001</v>
      </c>
      <c r="F207" s="52">
        <f t="shared" si="79"/>
        <v>163</v>
      </c>
      <c r="G207" s="52">
        <f t="shared" si="79"/>
        <v>44</v>
      </c>
      <c r="H207" s="52">
        <f t="shared" si="79"/>
        <v>40</v>
      </c>
      <c r="I207" s="52">
        <f t="shared" si="79"/>
        <v>40</v>
      </c>
      <c r="J207" s="52">
        <f t="shared" si="79"/>
        <v>39</v>
      </c>
      <c r="K207" s="52">
        <f t="shared" si="79"/>
        <v>3688.8713137944005</v>
      </c>
      <c r="L207" s="52">
        <f t="shared" si="79"/>
        <v>983.94688093680008</v>
      </c>
      <c r="M207" s="52">
        <f t="shared" si="79"/>
        <v>874.37644587360001</v>
      </c>
      <c r="N207" s="52">
        <f t="shared" si="79"/>
        <v>846.16369912080006</v>
      </c>
      <c r="O207" s="52">
        <f t="shared" si="79"/>
        <v>984.38428786319992</v>
      </c>
      <c r="P207" s="21">
        <f t="shared" si="71"/>
        <v>0</v>
      </c>
      <c r="Q207" s="21">
        <f t="shared" si="72"/>
        <v>0</v>
      </c>
    </row>
    <row r="208" spans="1:17" ht="17.45" customHeight="1" x14ac:dyDescent="0.25">
      <c r="A208" s="23"/>
      <c r="B208" s="42" t="s">
        <v>41</v>
      </c>
      <c r="C208" s="25" t="s">
        <v>18</v>
      </c>
      <c r="D208" s="31">
        <f>SUBTOTAL(9,D209:D218)</f>
        <v>163</v>
      </c>
      <c r="E208" s="31">
        <f t="shared" ref="E208:O208" si="80">SUBTOTAL(9,E209:E218)</f>
        <v>3688.8713137944001</v>
      </c>
      <c r="F208" s="31">
        <f t="shared" si="80"/>
        <v>163</v>
      </c>
      <c r="G208" s="31">
        <f t="shared" si="80"/>
        <v>44</v>
      </c>
      <c r="H208" s="31">
        <f t="shared" si="80"/>
        <v>40</v>
      </c>
      <c r="I208" s="31">
        <f t="shared" si="80"/>
        <v>40</v>
      </c>
      <c r="J208" s="31">
        <f t="shared" si="80"/>
        <v>39</v>
      </c>
      <c r="K208" s="31">
        <f t="shared" si="80"/>
        <v>3688.8713137944005</v>
      </c>
      <c r="L208" s="31">
        <f t="shared" si="80"/>
        <v>983.94688093680008</v>
      </c>
      <c r="M208" s="31">
        <f t="shared" si="80"/>
        <v>874.37644587360001</v>
      </c>
      <c r="N208" s="31">
        <f t="shared" si="80"/>
        <v>846.16369912080006</v>
      </c>
      <c r="O208" s="31">
        <f t="shared" si="80"/>
        <v>984.38428786319992</v>
      </c>
      <c r="P208" s="21">
        <f t="shared" si="71"/>
        <v>0</v>
      </c>
      <c r="Q208" s="21">
        <f t="shared" si="72"/>
        <v>0</v>
      </c>
    </row>
    <row r="209" spans="1:17" ht="17.45" customHeight="1" x14ac:dyDescent="0.25">
      <c r="A209" s="23"/>
      <c r="B209" s="43" t="s">
        <v>22</v>
      </c>
      <c r="C209" s="28" t="s">
        <v>18</v>
      </c>
      <c r="D209" s="29">
        <f>'[1]Дневной стационар'!$AG$381</f>
        <v>12</v>
      </c>
      <c r="E209" s="30">
        <f>'[1]Дневной стационар'!$FT$381</f>
        <v>240.06350143920002</v>
      </c>
      <c r="F209" s="31">
        <f t="shared" ref="F209:F216" si="81">G209+H209+I209+J209</f>
        <v>12</v>
      </c>
      <c r="G209" s="29">
        <f>'[1]Дневной стационар'!$L$381</f>
        <v>3</v>
      </c>
      <c r="H209" s="29">
        <f>'[1]Дневной стационар'!$R$381</f>
        <v>3</v>
      </c>
      <c r="I209" s="29">
        <f>'[1]Дневной стационар'!$Y$381</f>
        <v>3</v>
      </c>
      <c r="J209" s="29">
        <f>'[1]Дневной стационар'!$AF$381</f>
        <v>3</v>
      </c>
      <c r="K209" s="32">
        <f t="shared" ref="K209:K216" si="82">L209+M209+N209+O209</f>
        <v>240.06350143920002</v>
      </c>
      <c r="L209" s="30">
        <f>'[1]Дневной стационар'!$CR$381</f>
        <v>58.393824674400008</v>
      </c>
      <c r="M209" s="30">
        <f>'[1]Дневной стационар'!$EF$381</f>
        <v>58.393824674400008</v>
      </c>
      <c r="N209" s="30">
        <f>'[1]Дневной стационар'!$EF$381</f>
        <v>58.393824674400008</v>
      </c>
      <c r="O209" s="30">
        <f>'[1]Дневной стационар'!$FO$381</f>
        <v>64.882027416</v>
      </c>
      <c r="P209" s="21">
        <f t="shared" si="71"/>
        <v>0</v>
      </c>
      <c r="Q209" s="21">
        <f t="shared" si="72"/>
        <v>0</v>
      </c>
    </row>
    <row r="210" spans="1:17" ht="17.45" customHeight="1" x14ac:dyDescent="0.25">
      <c r="A210" s="23"/>
      <c r="B210" s="43" t="s">
        <v>35</v>
      </c>
      <c r="C210" s="28" t="s">
        <v>18</v>
      </c>
      <c r="D210" s="29">
        <f>'[1]Дневной стационар'!$AG$383</f>
        <v>4</v>
      </c>
      <c r="E210" s="30">
        <f>'[1]Дневной стационар'!$FT$383</f>
        <v>79.608060604799988</v>
      </c>
      <c r="F210" s="31">
        <f t="shared" si="81"/>
        <v>4</v>
      </c>
      <c r="G210" s="29">
        <f>'[1]Дневной стационар'!$L$383</f>
        <v>0</v>
      </c>
      <c r="H210" s="29">
        <f>'[1]Дневной стационар'!$R$383</f>
        <v>1</v>
      </c>
      <c r="I210" s="29">
        <f>'[1]Дневной стационар'!$Y$383</f>
        <v>2</v>
      </c>
      <c r="J210" s="29">
        <f>'[1]Дневной стационар'!$AF$383</f>
        <v>1</v>
      </c>
      <c r="K210" s="32">
        <f t="shared" si="82"/>
        <v>79.608060604799988</v>
      </c>
      <c r="L210" s="30">
        <f>'[1]Дневной стационар'!$CR$383</f>
        <v>0</v>
      </c>
      <c r="M210" s="30">
        <f>'[1]Дневной стационар'!$DL$383</f>
        <v>19.902015151199997</v>
      </c>
      <c r="N210" s="30">
        <f>'[1]Дневной стационар'!$EF$383</f>
        <v>39.804030302399994</v>
      </c>
      <c r="O210" s="30">
        <f>'[1]Дневной стационар'!$FO$383</f>
        <v>19.902015151199997</v>
      </c>
      <c r="P210" s="21">
        <f t="shared" si="71"/>
        <v>0</v>
      </c>
      <c r="Q210" s="21">
        <f t="shared" si="72"/>
        <v>0</v>
      </c>
    </row>
    <row r="211" spans="1:17" ht="17.45" customHeight="1" x14ac:dyDescent="0.25">
      <c r="A211" s="23"/>
      <c r="B211" s="43" t="s">
        <v>36</v>
      </c>
      <c r="C211" s="28" t="s">
        <v>18</v>
      </c>
      <c r="D211" s="29">
        <f>'[1]Дневной стационар'!$AG$385</f>
        <v>5</v>
      </c>
      <c r="E211" s="30">
        <f>'[1]Дневной стационар'!$FT$385</f>
        <v>256.61206348799999</v>
      </c>
      <c r="F211" s="31">
        <f t="shared" si="81"/>
        <v>5</v>
      </c>
      <c r="G211" s="29">
        <f>'[1]Дневной стационар'!$L$385</f>
        <v>2</v>
      </c>
      <c r="H211" s="29">
        <f>'[1]Дневной стационар'!$R$385</f>
        <v>1</v>
      </c>
      <c r="I211" s="29">
        <f>'[1]Дневной стационар'!$Y$385</f>
        <v>0</v>
      </c>
      <c r="J211" s="29">
        <f>'[1]Дневной стационар'!$AF$385</f>
        <v>2</v>
      </c>
      <c r="K211" s="32">
        <f t="shared" si="82"/>
        <v>256.61206348799999</v>
      </c>
      <c r="L211" s="30">
        <f>'[1]Дневной стационар'!$CR$385</f>
        <v>96.22952380800001</v>
      </c>
      <c r="M211" s="30">
        <f>'[1]Дневной стационар'!$DL$385</f>
        <v>48.114761904000005</v>
      </c>
      <c r="N211" s="30">
        <f>'[1]Дневной стационар'!$EF$385</f>
        <v>0</v>
      </c>
      <c r="O211" s="30">
        <f>'[1]Дневной стационар'!$FO$385</f>
        <v>112.267777776</v>
      </c>
      <c r="P211" s="21">
        <f t="shared" si="71"/>
        <v>0</v>
      </c>
      <c r="Q211" s="21">
        <f t="shared" si="72"/>
        <v>0</v>
      </c>
    </row>
    <row r="212" spans="1:17" ht="17.45" customHeight="1" x14ac:dyDescent="0.25">
      <c r="A212" s="23"/>
      <c r="B212" s="43" t="s">
        <v>23</v>
      </c>
      <c r="C212" s="28" t="s">
        <v>18</v>
      </c>
      <c r="D212" s="29">
        <f>'[1]Дневной стационар'!$AG$387</f>
        <v>36</v>
      </c>
      <c r="E212" s="30">
        <f>'[1]Дневной стационар'!$FT$387</f>
        <v>647.36225107200005</v>
      </c>
      <c r="F212" s="31">
        <f t="shared" si="81"/>
        <v>36</v>
      </c>
      <c r="G212" s="29">
        <f>'[1]Дневной стационар'!$L$387</f>
        <v>9</v>
      </c>
      <c r="H212" s="29">
        <f>'[1]Дневной стационар'!$R$387</f>
        <v>9</v>
      </c>
      <c r="I212" s="29">
        <f>'[1]Дневной стационар'!$Y$387</f>
        <v>9</v>
      </c>
      <c r="J212" s="29">
        <f>'[1]Дневной стационар'!$AF$387</f>
        <v>9</v>
      </c>
      <c r="K212" s="32">
        <f t="shared" si="82"/>
        <v>647.36225107199994</v>
      </c>
      <c r="L212" s="30">
        <f>'[1]Дневной стационар'!$CR$387</f>
        <v>157.466493504</v>
      </c>
      <c r="M212" s="30">
        <f>'[1]Дневной стационар'!$EF$387</f>
        <v>157.466493504</v>
      </c>
      <c r="N212" s="30">
        <f>'[1]Дневной стационар'!$EF$387</f>
        <v>157.466493504</v>
      </c>
      <c r="O212" s="30">
        <f>'[1]Дневной стационар'!$FO$387</f>
        <v>174.96277056</v>
      </c>
      <c r="P212" s="21">
        <f t="shared" si="71"/>
        <v>0</v>
      </c>
      <c r="Q212" s="21">
        <f t="shared" si="72"/>
        <v>0</v>
      </c>
    </row>
    <row r="213" spans="1:17" ht="17.45" customHeight="1" x14ac:dyDescent="0.25">
      <c r="A213" s="23"/>
      <c r="B213" s="43" t="s">
        <v>24</v>
      </c>
      <c r="C213" s="28" t="s">
        <v>18</v>
      </c>
      <c r="D213" s="29">
        <f>'[1]Дневной стационар'!$AG$389</f>
        <v>36</v>
      </c>
      <c r="E213" s="30">
        <f>'[1]Дневной стационар'!$FT$389</f>
        <v>793.0187575632001</v>
      </c>
      <c r="F213" s="31">
        <f>G213+H213+I213+J213</f>
        <v>36</v>
      </c>
      <c r="G213" s="29">
        <f>'[1]Дневной стационар'!$L$389</f>
        <v>9</v>
      </c>
      <c r="H213" s="29">
        <f>'[1]Дневной стационар'!$R$389</f>
        <v>9</v>
      </c>
      <c r="I213" s="29">
        <f>'[1]Дневной стационар'!$Y$389</f>
        <v>9</v>
      </c>
      <c r="J213" s="29">
        <f>'[1]Дневной стационар'!$AF$389</f>
        <v>9</v>
      </c>
      <c r="K213" s="32">
        <f>L213+M213+N213+O213</f>
        <v>793.0187575632001</v>
      </c>
      <c r="L213" s="30">
        <f>'[1]Дневной стационар'!$CR$389</f>
        <v>192.89645454240002</v>
      </c>
      <c r="M213" s="30">
        <f>'[1]Дневной стационар'!$EF$389</f>
        <v>192.89645454240002</v>
      </c>
      <c r="N213" s="30">
        <f>'[1]Дневной стационар'!$EF$389</f>
        <v>192.89645454240002</v>
      </c>
      <c r="O213" s="30">
        <f>'[1]Дневной стационар'!$FO$389</f>
        <v>214.32939393600003</v>
      </c>
      <c r="P213" s="21">
        <f t="shared" si="71"/>
        <v>0</v>
      </c>
      <c r="Q213" s="21">
        <f t="shared" si="72"/>
        <v>0</v>
      </c>
    </row>
    <row r="214" spans="1:17" ht="17.45" customHeight="1" x14ac:dyDescent="0.25">
      <c r="A214" s="23"/>
      <c r="B214" s="43" t="s">
        <v>27</v>
      </c>
      <c r="C214" s="28" t="s">
        <v>18</v>
      </c>
      <c r="D214" s="29">
        <f>'[1]Дневной стационар'!$AG$391</f>
        <v>19</v>
      </c>
      <c r="E214" s="30">
        <f>'[1]Дневной стационар'!$FT$391</f>
        <v>380.54402596800003</v>
      </c>
      <c r="F214" s="31">
        <f t="shared" si="81"/>
        <v>19</v>
      </c>
      <c r="G214" s="29">
        <f>'[1]Дневной стационар'!$L$391</f>
        <v>6</v>
      </c>
      <c r="H214" s="29">
        <f>'[1]Дневной стационар'!$R$391</f>
        <v>5</v>
      </c>
      <c r="I214" s="29">
        <f>'[1]Дневной стационар'!$Y$391</f>
        <v>5</v>
      </c>
      <c r="J214" s="29">
        <f>'[1]Дневной стационар'!$AF$391</f>
        <v>3</v>
      </c>
      <c r="K214" s="32">
        <f t="shared" si="82"/>
        <v>380.54402596800003</v>
      </c>
      <c r="L214" s="30">
        <f>'[1]Дневной стационар'!$CR$391</f>
        <v>118.09987012800001</v>
      </c>
      <c r="M214" s="30">
        <f>'[1]Дневной стационар'!$EF$391</f>
        <v>98.416558440000003</v>
      </c>
      <c r="N214" s="30">
        <f>'[1]Дневной стационар'!$EF$391</f>
        <v>98.416558440000003</v>
      </c>
      <c r="O214" s="30">
        <f>'[1]Дневной стационар'!$FO$391</f>
        <v>65.611038960000002</v>
      </c>
      <c r="P214" s="21">
        <f t="shared" si="71"/>
        <v>0</v>
      </c>
      <c r="Q214" s="21">
        <f t="shared" si="72"/>
        <v>0</v>
      </c>
    </row>
    <row r="215" spans="1:17" ht="17.45" customHeight="1" x14ac:dyDescent="0.25">
      <c r="A215" s="23"/>
      <c r="B215" s="43" t="s">
        <v>28</v>
      </c>
      <c r="C215" s="28" t="s">
        <v>18</v>
      </c>
      <c r="D215" s="29">
        <f>'[1]Дневной стационар'!$AG$393</f>
        <v>12</v>
      </c>
      <c r="E215" s="30">
        <f>'[1]Дневной стационар'!$FT$393</f>
        <v>393.81203606880001</v>
      </c>
      <c r="F215" s="31">
        <f t="shared" si="81"/>
        <v>12</v>
      </c>
      <c r="G215" s="29">
        <f>'[1]Дневной стационар'!$L$393</f>
        <v>3</v>
      </c>
      <c r="H215" s="29">
        <f>'[1]Дневной стационар'!$R$393</f>
        <v>3</v>
      </c>
      <c r="I215" s="29">
        <f>'[1]Дневной стационар'!$Y$393</f>
        <v>3</v>
      </c>
      <c r="J215" s="29">
        <f>'[1]Дневной стационар'!$AF$393</f>
        <v>3</v>
      </c>
      <c r="K215" s="32">
        <f t="shared" si="82"/>
        <v>393.81203606880001</v>
      </c>
      <c r="L215" s="30">
        <f>'[1]Дневной стационар'!$CR$393</f>
        <v>95.792116881600009</v>
      </c>
      <c r="M215" s="30">
        <f>'[1]Дневной стационар'!$EF$393</f>
        <v>95.792116881600009</v>
      </c>
      <c r="N215" s="30">
        <f>'[1]Дневной стационар'!$EF$393</f>
        <v>95.792116881600009</v>
      </c>
      <c r="O215" s="30">
        <f>'[1]Дневной стационар'!$FO$393</f>
        <v>106.43568542400001</v>
      </c>
      <c r="P215" s="21">
        <f t="shared" si="71"/>
        <v>0</v>
      </c>
      <c r="Q215" s="21">
        <f t="shared" si="72"/>
        <v>0</v>
      </c>
    </row>
    <row r="216" spans="1:17" ht="17.45" customHeight="1" x14ac:dyDescent="0.25">
      <c r="A216" s="23"/>
      <c r="B216" s="43" t="s">
        <v>29</v>
      </c>
      <c r="C216" s="28" t="s">
        <v>18</v>
      </c>
      <c r="D216" s="29">
        <f>'[1]Дневной стационар'!$AG$395</f>
        <v>24</v>
      </c>
      <c r="E216" s="30">
        <f>'[1]Дневной стационар'!$FT$395</f>
        <v>582.62602596479996</v>
      </c>
      <c r="F216" s="31">
        <f t="shared" si="81"/>
        <v>24</v>
      </c>
      <c r="G216" s="29">
        <f>'[1]Дневной стационар'!$L$395</f>
        <v>6</v>
      </c>
      <c r="H216" s="29">
        <f>'[1]Дневной стационар'!$R$395</f>
        <v>6</v>
      </c>
      <c r="I216" s="29">
        <f>'[1]Дневной стационар'!$Y$395</f>
        <v>6</v>
      </c>
      <c r="J216" s="29">
        <f>'[1]Дневной стационар'!$AF$395</f>
        <v>6</v>
      </c>
      <c r="K216" s="32">
        <f t="shared" si="82"/>
        <v>582.62602596480008</v>
      </c>
      <c r="L216" s="30">
        <f>'[1]Дневной стационар'!$CR$395</f>
        <v>141.71984415360001</v>
      </c>
      <c r="M216" s="30">
        <f>'[1]Дневной стационар'!$EF$395</f>
        <v>141.71984415360001</v>
      </c>
      <c r="N216" s="30">
        <f>'[1]Дневной стационар'!$EF$395</f>
        <v>141.71984415360001</v>
      </c>
      <c r="O216" s="30">
        <f>'[1]Дневной стационар'!$FO$395</f>
        <v>157.46649350400003</v>
      </c>
      <c r="P216" s="21">
        <f t="shared" si="71"/>
        <v>0</v>
      </c>
      <c r="Q216" s="21">
        <f t="shared" si="72"/>
        <v>0</v>
      </c>
    </row>
    <row r="217" spans="1:17" ht="17.45" customHeight="1" x14ac:dyDescent="0.25">
      <c r="A217" s="23"/>
      <c r="B217" s="43" t="s">
        <v>25</v>
      </c>
      <c r="C217" s="28" t="s">
        <v>18</v>
      </c>
      <c r="D217" s="29">
        <f>'[1]Дневной стационар'!$AG$397</f>
        <v>15</v>
      </c>
      <c r="E217" s="30">
        <f>'[1]Дневной стационар'!$FT$397</f>
        <v>315.2245916256</v>
      </c>
      <c r="F217" s="31">
        <f>G217+H217+I217+J217</f>
        <v>15</v>
      </c>
      <c r="G217" s="29">
        <f>'[1]Дневной стационар'!$L$397</f>
        <v>6</v>
      </c>
      <c r="H217" s="29">
        <f>'[1]Дневной стационар'!$R$397</f>
        <v>3</v>
      </c>
      <c r="I217" s="29">
        <f>'[1]Дневной стационар'!$Y$397</f>
        <v>3</v>
      </c>
      <c r="J217" s="29">
        <f>'[1]Дневной стационар'!$AF$397</f>
        <v>3</v>
      </c>
      <c r="K217" s="32">
        <f>L217+M217+N217+O217</f>
        <v>315.2245916256</v>
      </c>
      <c r="L217" s="30">
        <f>'[1]Дневной стационар'!$CR$397</f>
        <v>123.34875324479999</v>
      </c>
      <c r="M217" s="30">
        <f>'[1]Дневной стационар'!$EF$397</f>
        <v>61.674376622399997</v>
      </c>
      <c r="N217" s="30">
        <f>'[1]Дневной стационар'!$EF$397</f>
        <v>61.674376622399997</v>
      </c>
      <c r="O217" s="30">
        <f>'[1]Дневной стационар'!$FO$397</f>
        <v>68.527085135999997</v>
      </c>
      <c r="P217" s="21">
        <f t="shared" si="71"/>
        <v>0</v>
      </c>
      <c r="Q217" s="21">
        <f t="shared" si="72"/>
        <v>0</v>
      </c>
    </row>
    <row r="218" spans="1:17" ht="17.45" customHeight="1" x14ac:dyDescent="0.25">
      <c r="A218" s="23"/>
      <c r="B218" s="43" t="s">
        <v>36</v>
      </c>
      <c r="C218" s="28" t="s">
        <v>18</v>
      </c>
      <c r="D218" s="29">
        <f>'[1]Дневной стационар'!$AG$399</f>
        <v>0</v>
      </c>
      <c r="E218" s="30">
        <f>'[1]Дневной стационар'!$FT$399</f>
        <v>0</v>
      </c>
      <c r="F218" s="31">
        <f>G218+H218+I218+J218</f>
        <v>0</v>
      </c>
      <c r="G218" s="29">
        <f>'[1]Дневной стационар'!$L$399</f>
        <v>0</v>
      </c>
      <c r="H218" s="29">
        <f>'[1]Дневной стационар'!$R$399</f>
        <v>0</v>
      </c>
      <c r="I218" s="29">
        <f>'[1]Дневной стационар'!$Y$399</f>
        <v>0</v>
      </c>
      <c r="J218" s="29">
        <f>'[1]Дневной стационар'!$AF$399</f>
        <v>0</v>
      </c>
      <c r="K218" s="32">
        <f>L218+M218+N218+O218</f>
        <v>0</v>
      </c>
      <c r="L218" s="30">
        <f>'[1]Дневной стационар'!$CR$399</f>
        <v>0</v>
      </c>
      <c r="M218" s="30">
        <f>'[1]Дневной стационар'!$EF$399</f>
        <v>0</v>
      </c>
      <c r="N218" s="30">
        <f>'[1]Дневной стационар'!$EF$399</f>
        <v>0</v>
      </c>
      <c r="O218" s="30">
        <f>'[1]Дневной стационар'!$FO$399</f>
        <v>0</v>
      </c>
      <c r="P218" s="21">
        <f t="shared" si="71"/>
        <v>0</v>
      </c>
      <c r="Q218" s="21">
        <f t="shared" si="72"/>
        <v>0</v>
      </c>
    </row>
    <row r="219" spans="1:17" ht="17.45" customHeight="1" x14ac:dyDescent="0.25">
      <c r="A219" s="37"/>
      <c r="B219" s="38" t="s">
        <v>67</v>
      </c>
      <c r="C219" s="39"/>
      <c r="D219" s="40">
        <f t="shared" ref="D219:O219" si="83">D190+D207</f>
        <v>283</v>
      </c>
      <c r="E219" s="40">
        <f t="shared" si="83"/>
        <v>6174.8006788344001</v>
      </c>
      <c r="F219" s="40">
        <f t="shared" si="83"/>
        <v>283</v>
      </c>
      <c r="G219" s="40">
        <f t="shared" si="83"/>
        <v>73</v>
      </c>
      <c r="H219" s="40">
        <f t="shared" si="83"/>
        <v>73</v>
      </c>
      <c r="I219" s="51">
        <f t="shared" si="83"/>
        <v>71</v>
      </c>
      <c r="J219" s="51">
        <f t="shared" si="83"/>
        <v>66</v>
      </c>
      <c r="K219" s="51">
        <f t="shared" si="83"/>
        <v>6174.800678834401</v>
      </c>
      <c r="L219" s="51">
        <f t="shared" si="83"/>
        <v>1573.9869543040804</v>
      </c>
      <c r="M219" s="51">
        <f t="shared" si="83"/>
        <v>1559.2900815770402</v>
      </c>
      <c r="N219" s="51">
        <f t="shared" si="83"/>
        <v>1474.4768785480801</v>
      </c>
      <c r="O219" s="51">
        <f t="shared" si="83"/>
        <v>1567.0467644051998</v>
      </c>
      <c r="P219" s="21">
        <f t="shared" si="71"/>
        <v>0</v>
      </c>
      <c r="Q219" s="21">
        <f t="shared" si="72"/>
        <v>0</v>
      </c>
    </row>
    <row r="220" spans="1:17" ht="25.7" customHeight="1" x14ac:dyDescent="0.25">
      <c r="A220" s="17" t="s">
        <v>68</v>
      </c>
      <c r="B220" s="18" t="s">
        <v>17</v>
      </c>
      <c r="C220" s="18" t="s">
        <v>18</v>
      </c>
      <c r="D220" s="41">
        <f>SUBTOTAL(9,D221:D238)</f>
        <v>436</v>
      </c>
      <c r="E220" s="41">
        <f t="shared" ref="E220:O220" si="84">SUBTOTAL(9,E221:E238)</f>
        <v>8556.9963700432909</v>
      </c>
      <c r="F220" s="41">
        <f t="shared" si="84"/>
        <v>436</v>
      </c>
      <c r="G220" s="41">
        <f t="shared" si="84"/>
        <v>119</v>
      </c>
      <c r="H220" s="41">
        <f t="shared" si="84"/>
        <v>99</v>
      </c>
      <c r="I220" s="41">
        <f t="shared" si="84"/>
        <v>102</v>
      </c>
      <c r="J220" s="41">
        <f t="shared" si="84"/>
        <v>116</v>
      </c>
      <c r="K220" s="41">
        <f t="shared" si="84"/>
        <v>8556.9963700432909</v>
      </c>
      <c r="L220" s="41">
        <f>SUBTOTAL(9,L221:L238)</f>
        <v>2444.0302663346306</v>
      </c>
      <c r="M220" s="41">
        <f t="shared" si="84"/>
        <v>1804.3066589783039</v>
      </c>
      <c r="N220" s="41">
        <f t="shared" si="84"/>
        <v>1909.8889845697154</v>
      </c>
      <c r="O220" s="41">
        <f t="shared" si="84"/>
        <v>2398.7704601606397</v>
      </c>
      <c r="P220" s="21">
        <f t="shared" si="71"/>
        <v>0</v>
      </c>
      <c r="Q220" s="21">
        <f t="shared" si="72"/>
        <v>0</v>
      </c>
    </row>
    <row r="221" spans="1:17" ht="17.45" customHeight="1" x14ac:dyDescent="0.25">
      <c r="A221" s="23"/>
      <c r="B221" s="42" t="s">
        <v>19</v>
      </c>
      <c r="C221" s="25" t="s">
        <v>18</v>
      </c>
      <c r="D221" s="31">
        <f>SUBTOTAL(9,D222)</f>
        <v>107</v>
      </c>
      <c r="E221" s="31">
        <f t="shared" ref="E221:O221" si="85">SUBTOTAL(9,E222)</f>
        <v>1530.7966224967679</v>
      </c>
      <c r="F221" s="31">
        <f t="shared" si="85"/>
        <v>107</v>
      </c>
      <c r="G221" s="31">
        <f t="shared" si="85"/>
        <v>25</v>
      </c>
      <c r="H221" s="31">
        <f t="shared" si="85"/>
        <v>27</v>
      </c>
      <c r="I221" s="31">
        <f t="shared" si="85"/>
        <v>28</v>
      </c>
      <c r="J221" s="31">
        <f t="shared" si="85"/>
        <v>27</v>
      </c>
      <c r="K221" s="31">
        <f t="shared" si="85"/>
        <v>1530.7966224967684</v>
      </c>
      <c r="L221" s="31">
        <f t="shared" si="85"/>
        <v>359.46821646489605</v>
      </c>
      <c r="M221" s="31">
        <f t="shared" si="85"/>
        <v>374.14038856550405</v>
      </c>
      <c r="N221" s="31">
        <f t="shared" si="85"/>
        <v>381.47647461580806</v>
      </c>
      <c r="O221" s="31">
        <f t="shared" si="85"/>
        <v>415.71154285056008</v>
      </c>
      <c r="P221" s="21">
        <f t="shared" si="71"/>
        <v>0</v>
      </c>
      <c r="Q221" s="21">
        <f t="shared" si="72"/>
        <v>0</v>
      </c>
    </row>
    <row r="222" spans="1:17" ht="17.45" customHeight="1" x14ac:dyDescent="0.25">
      <c r="A222" s="23"/>
      <c r="B222" s="27" t="s">
        <v>19</v>
      </c>
      <c r="C222" s="28" t="s">
        <v>18</v>
      </c>
      <c r="D222" s="29">
        <f>'[1]Дневной стационар'!$AG$404</f>
        <v>107</v>
      </c>
      <c r="E222" s="30">
        <f>'[1]Дневной стационар'!$FT$404</f>
        <v>1530.7966224967679</v>
      </c>
      <c r="F222" s="31">
        <f>G222+H222+I222+J222</f>
        <v>107</v>
      </c>
      <c r="G222" s="29">
        <f>'[1]Дневной стационар'!$L$404</f>
        <v>25</v>
      </c>
      <c r="H222" s="29">
        <f>'[1]Дневной стационар'!$R$404</f>
        <v>27</v>
      </c>
      <c r="I222" s="29">
        <f>'[1]Дневной стационар'!$Y$404</f>
        <v>28</v>
      </c>
      <c r="J222" s="29">
        <f>'[1]Дневной стационар'!$AF$404</f>
        <v>27</v>
      </c>
      <c r="K222" s="32">
        <f>L222+M222+N222+O222</f>
        <v>1530.7966224967684</v>
      </c>
      <c r="L222" s="30">
        <f>'[1]Дневной стационар'!$CR$404</f>
        <v>359.46821646489605</v>
      </c>
      <c r="M222" s="30">
        <f>'[1]Дневной стационар'!$DL$404</f>
        <v>374.14038856550405</v>
      </c>
      <c r="N222" s="30">
        <f>'[1]Дневной стационар'!$EF$404</f>
        <v>381.47647461580806</v>
      </c>
      <c r="O222" s="30">
        <f>'[1]Дневной стационар'!$FO$404</f>
        <v>415.71154285056008</v>
      </c>
      <c r="P222" s="21">
        <f t="shared" si="71"/>
        <v>0</v>
      </c>
      <c r="Q222" s="21">
        <f t="shared" si="72"/>
        <v>0</v>
      </c>
    </row>
    <row r="223" spans="1:17" ht="17.45" customHeight="1" x14ac:dyDescent="0.25">
      <c r="A223" s="23"/>
      <c r="B223" s="42" t="s">
        <v>41</v>
      </c>
      <c r="C223" s="25" t="s">
        <v>18</v>
      </c>
      <c r="D223" s="31">
        <f>SUBTOTAL(9,D224:D229)</f>
        <v>169</v>
      </c>
      <c r="E223" s="31">
        <f t="shared" ref="E223:O223" si="86">SUBTOTAL(9,E224:E229)</f>
        <v>3522.9268448640005</v>
      </c>
      <c r="F223" s="31">
        <f t="shared" si="86"/>
        <v>169</v>
      </c>
      <c r="G223" s="31">
        <f t="shared" si="86"/>
        <v>55</v>
      </c>
      <c r="H223" s="31">
        <f t="shared" si="86"/>
        <v>34</v>
      </c>
      <c r="I223" s="31">
        <f t="shared" si="86"/>
        <v>35</v>
      </c>
      <c r="J223" s="31">
        <f t="shared" si="86"/>
        <v>45</v>
      </c>
      <c r="K223" s="31">
        <f t="shared" si="86"/>
        <v>3522.9268448640005</v>
      </c>
      <c r="L223" s="31">
        <f t="shared" si="86"/>
        <v>1115.001715032</v>
      </c>
      <c r="M223" s="31">
        <f t="shared" si="86"/>
        <v>696.78923375520014</v>
      </c>
      <c r="N223" s="31">
        <f t="shared" si="86"/>
        <v>714.85156683360003</v>
      </c>
      <c r="O223" s="31">
        <f t="shared" si="86"/>
        <v>996.28432924319998</v>
      </c>
      <c r="P223" s="21">
        <f t="shared" si="71"/>
        <v>0</v>
      </c>
      <c r="Q223" s="21">
        <f t="shared" si="72"/>
        <v>0</v>
      </c>
    </row>
    <row r="224" spans="1:17" ht="17.45" customHeight="1" x14ac:dyDescent="0.25">
      <c r="A224" s="23"/>
      <c r="B224" s="43" t="s">
        <v>22</v>
      </c>
      <c r="C224" s="28" t="s">
        <v>18</v>
      </c>
      <c r="D224" s="29">
        <f>'[1]Дневной стационар'!$AG$408</f>
        <v>14</v>
      </c>
      <c r="E224" s="30">
        <f>'[1]Дневной стационар'!$FT$408</f>
        <v>295.40405423520002</v>
      </c>
      <c r="F224" s="31">
        <f t="shared" ref="F224:F229" si="87">G224+H224+I224+J224</f>
        <v>14</v>
      </c>
      <c r="G224" s="29">
        <f>'[1]Дневной стационар'!$L$408</f>
        <v>6</v>
      </c>
      <c r="H224" s="29">
        <f>'[1]Дневной стационар'!$R$408</f>
        <v>3</v>
      </c>
      <c r="I224" s="29">
        <f>'[1]Дневной стационар'!$Y$408</f>
        <v>3</v>
      </c>
      <c r="J224" s="29">
        <f>'[1]Дневной стационар'!$AF$408</f>
        <v>2</v>
      </c>
      <c r="K224" s="32">
        <f t="shared" ref="K224:K229" si="88">L224+M224+N224+O224</f>
        <v>295.40405423520002</v>
      </c>
      <c r="L224" s="30">
        <f>'[1]Дневной стационар'!$CR$408</f>
        <v>123.65751107520001</v>
      </c>
      <c r="M224" s="30">
        <f>'[1]Дневной стационар'!$DL$408</f>
        <v>61.828755537600003</v>
      </c>
      <c r="N224" s="30">
        <f>'[1]Дневной стационар'!$EF$408</f>
        <v>61.828755537600003</v>
      </c>
      <c r="O224" s="30">
        <f>'[1]Дневной стационар'!$FO$408</f>
        <v>48.08903208480001</v>
      </c>
      <c r="P224" s="21">
        <f t="shared" si="71"/>
        <v>0</v>
      </c>
      <c r="Q224" s="21">
        <f t="shared" si="72"/>
        <v>0</v>
      </c>
    </row>
    <row r="225" spans="1:17" ht="17.45" customHeight="1" x14ac:dyDescent="0.25">
      <c r="A225" s="23"/>
      <c r="B225" s="43" t="s">
        <v>35</v>
      </c>
      <c r="C225" s="28" t="s">
        <v>18</v>
      </c>
      <c r="D225" s="29">
        <f>'[1]Дневной стационар'!$AG$410</f>
        <v>3</v>
      </c>
      <c r="E225" s="30">
        <f>'[1]Дневной стационар'!$FT$410</f>
        <v>63.218165774400006</v>
      </c>
      <c r="F225" s="31">
        <f t="shared" si="87"/>
        <v>3</v>
      </c>
      <c r="G225" s="29">
        <f>'[1]Дневной стационар'!$L$410</f>
        <v>1</v>
      </c>
      <c r="H225" s="29">
        <f>'[1]Дневной стационар'!$R$410</f>
        <v>0</v>
      </c>
      <c r="I225" s="29">
        <f>'[1]Дневной стационар'!$Y$410</f>
        <v>0</v>
      </c>
      <c r="J225" s="29">
        <f>'[1]Дневной стационар'!$AF$410</f>
        <v>2</v>
      </c>
      <c r="K225" s="32">
        <f t="shared" si="88"/>
        <v>63.218165774399999</v>
      </c>
      <c r="L225" s="30">
        <f>'[1]Дневной стационар'!$CR$410</f>
        <v>21.0727219248</v>
      </c>
      <c r="M225" s="30">
        <f>'[1]Дневной стационар'!$DL$410</f>
        <v>0</v>
      </c>
      <c r="N225" s="30">
        <f>'[1]Дневной стационар'!$EF$410</f>
        <v>0</v>
      </c>
      <c r="O225" s="30">
        <f>'[1]Дневной стационар'!$FO$410</f>
        <v>42.145443849599999</v>
      </c>
      <c r="P225" s="21">
        <f t="shared" si="71"/>
        <v>0</v>
      </c>
      <c r="Q225" s="21">
        <f t="shared" si="72"/>
        <v>0</v>
      </c>
    </row>
    <row r="226" spans="1:17" ht="17.45" customHeight="1" x14ac:dyDescent="0.25">
      <c r="A226" s="23"/>
      <c r="B226" s="43" t="s">
        <v>23</v>
      </c>
      <c r="C226" s="28" t="s">
        <v>18</v>
      </c>
      <c r="D226" s="29">
        <f>'[1]Дневной стационар'!$AG$412</f>
        <v>61</v>
      </c>
      <c r="E226" s="30">
        <f>'[1]Дневной стационар'!$FT$412</f>
        <v>1167.104598912</v>
      </c>
      <c r="F226" s="31">
        <f t="shared" si="87"/>
        <v>61</v>
      </c>
      <c r="G226" s="29">
        <f>'[1]Дневной стационар'!$L$412</f>
        <v>19</v>
      </c>
      <c r="H226" s="29">
        <f>'[1]Дневной стационар'!$R$412</f>
        <v>12</v>
      </c>
      <c r="I226" s="29">
        <f>'[1]Дневной стационар'!$Y$412</f>
        <v>12</v>
      </c>
      <c r="J226" s="29">
        <f>'[1]Дневной стационар'!$AF$412</f>
        <v>18</v>
      </c>
      <c r="K226" s="32">
        <f t="shared" si="88"/>
        <v>1167.1045989120003</v>
      </c>
      <c r="L226" s="30">
        <f>'[1]Дневной стационар'!$CR$412</f>
        <v>351.98392665600005</v>
      </c>
      <c r="M226" s="30">
        <f>'[1]Дневной стационар'!$DL$412</f>
        <v>222.30563788800004</v>
      </c>
      <c r="N226" s="30">
        <f>'[1]Дневной стационар'!$EF$412</f>
        <v>222.30563788800004</v>
      </c>
      <c r="O226" s="30">
        <f>'[1]Дневной стационар'!$FO$412</f>
        <v>370.50939648000002</v>
      </c>
      <c r="P226" s="21">
        <f t="shared" si="71"/>
        <v>0</v>
      </c>
      <c r="Q226" s="21">
        <f t="shared" si="72"/>
        <v>0</v>
      </c>
    </row>
    <row r="227" spans="1:17" ht="17.45" customHeight="1" x14ac:dyDescent="0.25">
      <c r="A227" s="23"/>
      <c r="B227" s="43" t="s">
        <v>24</v>
      </c>
      <c r="C227" s="28" t="s">
        <v>18</v>
      </c>
      <c r="D227" s="29">
        <f>'[1]Дневной стационар'!$AG$414</f>
        <v>9</v>
      </c>
      <c r="E227" s="30">
        <f>'[1]Дневной стационар'!$FT$414</f>
        <v>172.90438502400002</v>
      </c>
      <c r="F227" s="31">
        <f t="shared" si="87"/>
        <v>9</v>
      </c>
      <c r="G227" s="29">
        <f>'[1]Дневной стационар'!$L$414</f>
        <v>3</v>
      </c>
      <c r="H227" s="29">
        <f>'[1]Дневной стационар'!$R$414</f>
        <v>0</v>
      </c>
      <c r="I227" s="29">
        <f>'[1]Дневной стационар'!$Y$414</f>
        <v>3</v>
      </c>
      <c r="J227" s="29">
        <f>'[1]Дневной стационар'!$AF$414</f>
        <v>3</v>
      </c>
      <c r="K227" s="32">
        <f t="shared" si="88"/>
        <v>172.90438502400002</v>
      </c>
      <c r="L227" s="30">
        <f>'[1]Дневной стационар'!$CR$414</f>
        <v>55.576409472000009</v>
      </c>
      <c r="M227" s="30">
        <f>'[1]Дневной стационар'!$DL$414</f>
        <v>0</v>
      </c>
      <c r="N227" s="30">
        <f>'[1]Дневной стационар'!$EF$414</f>
        <v>55.576409472000009</v>
      </c>
      <c r="O227" s="30">
        <f>'[1]Дневной стационар'!$FO$414</f>
        <v>61.751566080000003</v>
      </c>
      <c r="P227" s="21">
        <f t="shared" si="71"/>
        <v>0</v>
      </c>
      <c r="Q227" s="21">
        <f t="shared" si="72"/>
        <v>0</v>
      </c>
    </row>
    <row r="228" spans="1:17" ht="17.45" customHeight="1" x14ac:dyDescent="0.25">
      <c r="A228" s="23"/>
      <c r="B228" s="43" t="s">
        <v>27</v>
      </c>
      <c r="C228" s="28" t="s">
        <v>18</v>
      </c>
      <c r="D228" s="29">
        <f>'[1]Дневной стационар'!$AG$416</f>
        <v>63</v>
      </c>
      <c r="E228" s="30">
        <f>'[1]Дневной стационар'!$FT$416</f>
        <v>1340.7808785120001</v>
      </c>
      <c r="F228" s="31">
        <f t="shared" si="87"/>
        <v>63</v>
      </c>
      <c r="G228" s="29">
        <f>'[1]Дневной стационар'!$L$416</f>
        <v>21</v>
      </c>
      <c r="H228" s="29">
        <f>'[1]Дневной стационар'!$R$416</f>
        <v>15</v>
      </c>
      <c r="I228" s="29">
        <f>'[1]Дневной стационар'!$Y$416</f>
        <v>12</v>
      </c>
      <c r="J228" s="29">
        <f>'[1]Дневной стационар'!$AF$416</f>
        <v>15</v>
      </c>
      <c r="K228" s="32">
        <f t="shared" si="88"/>
        <v>1340.7808785120001</v>
      </c>
      <c r="L228" s="30">
        <f>'[1]Дневной стационар'!$CR$416</f>
        <v>437.66422459199998</v>
      </c>
      <c r="M228" s="30">
        <f>'[1]Дневной стационар'!$DL$416</f>
        <v>312.61730328000004</v>
      </c>
      <c r="N228" s="30">
        <f>'[1]Дневной стационар'!$EF$416</f>
        <v>250.09384262399999</v>
      </c>
      <c r="O228" s="30">
        <f>'[1]Дневной стационар'!$FO$416</f>
        <v>340.405508016</v>
      </c>
      <c r="P228" s="21">
        <f t="shared" si="71"/>
        <v>0</v>
      </c>
      <c r="Q228" s="21">
        <f t="shared" si="72"/>
        <v>0</v>
      </c>
    </row>
    <row r="229" spans="1:17" ht="17.45" customHeight="1" x14ac:dyDescent="0.25">
      <c r="A229" s="23"/>
      <c r="B229" s="43" t="s">
        <v>29</v>
      </c>
      <c r="C229" s="28" t="s">
        <v>18</v>
      </c>
      <c r="D229" s="29">
        <f>'[1]Дневной стационар'!$AG$418</f>
        <v>19</v>
      </c>
      <c r="E229" s="30">
        <f>'[1]Дневной стационар'!$FT$418</f>
        <v>483.51476240640005</v>
      </c>
      <c r="F229" s="31">
        <f t="shared" si="87"/>
        <v>19</v>
      </c>
      <c r="G229" s="29">
        <f>'[1]Дневной стационар'!$L$418</f>
        <v>5</v>
      </c>
      <c r="H229" s="29">
        <f>'[1]Дневной стационар'!$R$418</f>
        <v>4</v>
      </c>
      <c r="I229" s="29">
        <f>'[1]Дневной стационар'!$Y$418</f>
        <v>5</v>
      </c>
      <c r="J229" s="29">
        <f>'[1]Дневной стационар'!$AF$418</f>
        <v>5</v>
      </c>
      <c r="K229" s="32">
        <f t="shared" si="88"/>
        <v>483.5147624064</v>
      </c>
      <c r="L229" s="30">
        <f>'[1]Дневной стационар'!$CR$418</f>
        <v>125.04692131200001</v>
      </c>
      <c r="M229" s="30">
        <f>'[1]Дневной стационар'!$DL$418</f>
        <v>100.0375370496</v>
      </c>
      <c r="N229" s="30">
        <f>'[1]Дневной стационар'!$EF$418</f>
        <v>125.04692131200001</v>
      </c>
      <c r="O229" s="30">
        <f>'[1]Дневной стационар'!$FO$418</f>
        <v>133.38338273279999</v>
      </c>
      <c r="P229" s="21">
        <f t="shared" si="71"/>
        <v>0</v>
      </c>
      <c r="Q229" s="21">
        <f t="shared" si="72"/>
        <v>0</v>
      </c>
    </row>
    <row r="230" spans="1:17" ht="17.45" customHeight="1" x14ac:dyDescent="0.25">
      <c r="A230" s="23"/>
      <c r="B230" s="42" t="s">
        <v>52</v>
      </c>
      <c r="C230" s="25" t="s">
        <v>18</v>
      </c>
      <c r="D230" s="31">
        <f>SUBTOTAL(9,D231)</f>
        <v>52</v>
      </c>
      <c r="E230" s="31">
        <f>SUBTOTAL(9,E231)</f>
        <v>1202.7661283232001</v>
      </c>
      <c r="F230" s="31">
        <f t="shared" ref="F230:O230" si="89">SUBTOTAL(9,F231)</f>
        <v>52</v>
      </c>
      <c r="G230" s="31">
        <f t="shared" si="89"/>
        <v>9</v>
      </c>
      <c r="H230" s="31">
        <f t="shared" si="89"/>
        <v>13</v>
      </c>
      <c r="I230" s="31">
        <f t="shared" si="89"/>
        <v>12</v>
      </c>
      <c r="J230" s="31">
        <f t="shared" si="89"/>
        <v>18</v>
      </c>
      <c r="K230" s="31">
        <f t="shared" si="89"/>
        <v>1202.7661283232001</v>
      </c>
      <c r="L230" s="31">
        <f t="shared" si="89"/>
        <v>204.24330480960001</v>
      </c>
      <c r="M230" s="31">
        <f t="shared" si="89"/>
        <v>295.01810694719995</v>
      </c>
      <c r="N230" s="31">
        <f t="shared" si="89"/>
        <v>272.32440641280004</v>
      </c>
      <c r="O230" s="31">
        <f t="shared" si="89"/>
        <v>431.18031015359998</v>
      </c>
      <c r="P230" s="21">
        <f t="shared" si="71"/>
        <v>0</v>
      </c>
      <c r="Q230" s="21">
        <f t="shared" si="72"/>
        <v>0</v>
      </c>
    </row>
    <row r="231" spans="1:17" ht="17.45" customHeight="1" x14ac:dyDescent="0.25">
      <c r="A231" s="23"/>
      <c r="B231" s="43" t="s">
        <v>24</v>
      </c>
      <c r="C231" s="28" t="s">
        <v>18</v>
      </c>
      <c r="D231" s="29">
        <f>'[1]Дневной стационар'!$AG$421</f>
        <v>52</v>
      </c>
      <c r="E231" s="30">
        <f>'[1]Дневной стационар'!$FT$421</f>
        <v>1202.7661283232001</v>
      </c>
      <c r="F231" s="31">
        <f>G231+H231+I231+J231</f>
        <v>52</v>
      </c>
      <c r="G231" s="29">
        <f>'[1]Дневной стационар'!$L$421</f>
        <v>9</v>
      </c>
      <c r="H231" s="29">
        <f>'[1]Дневной стационар'!$R$421</f>
        <v>13</v>
      </c>
      <c r="I231" s="29">
        <f>'[1]Дневной стационар'!$Y$421</f>
        <v>12</v>
      </c>
      <c r="J231" s="29">
        <f>'[1]Дневной стационар'!$AF$421</f>
        <v>18</v>
      </c>
      <c r="K231" s="32">
        <f>L231+M231+N231+O231</f>
        <v>1202.7661283232001</v>
      </c>
      <c r="L231" s="30">
        <f>'[1]Дневной стационар'!$CR$421</f>
        <v>204.24330480960001</v>
      </c>
      <c r="M231" s="30">
        <f>'[1]Дневной стационар'!$DL$421</f>
        <v>295.01810694719995</v>
      </c>
      <c r="N231" s="30">
        <f>'[1]Дневной стационар'!$EF$421</f>
        <v>272.32440641280004</v>
      </c>
      <c r="O231" s="30">
        <f>'[1]Дневной стационар'!$FO$421</f>
        <v>431.18031015359998</v>
      </c>
      <c r="P231" s="21">
        <f t="shared" si="71"/>
        <v>0</v>
      </c>
      <c r="Q231" s="21">
        <f t="shared" si="72"/>
        <v>0</v>
      </c>
    </row>
    <row r="232" spans="1:17" ht="17.45" customHeight="1" x14ac:dyDescent="0.25">
      <c r="A232" s="23"/>
      <c r="B232" s="42" t="s">
        <v>30</v>
      </c>
      <c r="C232" s="25" t="s">
        <v>18</v>
      </c>
      <c r="D232" s="31">
        <f>SUBTOTAL(9,D233:D236)</f>
        <v>42</v>
      </c>
      <c r="E232" s="31">
        <f t="shared" ref="E232:O232" si="90">SUBTOTAL(9,E233:E236)</f>
        <v>844.29828722880006</v>
      </c>
      <c r="F232" s="31">
        <f t="shared" si="90"/>
        <v>42</v>
      </c>
      <c r="G232" s="31">
        <f t="shared" si="90"/>
        <v>12</v>
      </c>
      <c r="H232" s="31">
        <f t="shared" si="90"/>
        <v>9</v>
      </c>
      <c r="I232" s="31">
        <f t="shared" si="90"/>
        <v>10</v>
      </c>
      <c r="J232" s="31">
        <f t="shared" si="90"/>
        <v>11</v>
      </c>
      <c r="K232" s="31">
        <f t="shared" si="90"/>
        <v>844.29828722880006</v>
      </c>
      <c r="L232" s="31">
        <f t="shared" si="90"/>
        <v>258.43030404480004</v>
      </c>
      <c r="M232" s="31">
        <f t="shared" si="90"/>
        <v>149.36160045600002</v>
      </c>
      <c r="N232" s="31">
        <f t="shared" si="90"/>
        <v>185.71783498560001</v>
      </c>
      <c r="O232" s="31">
        <f t="shared" si="90"/>
        <v>250.78854774240003</v>
      </c>
      <c r="P232" s="21">
        <f t="shared" si="71"/>
        <v>0</v>
      </c>
      <c r="Q232" s="21">
        <f t="shared" si="72"/>
        <v>0</v>
      </c>
    </row>
    <row r="233" spans="1:17" ht="17.45" customHeight="1" x14ac:dyDescent="0.25">
      <c r="A233" s="23"/>
      <c r="B233" s="43" t="s">
        <v>69</v>
      </c>
      <c r="C233" s="28" t="s">
        <v>18</v>
      </c>
      <c r="D233" s="29">
        <f>'[1]Дневной стационар'!$AG$425</f>
        <v>12</v>
      </c>
      <c r="E233" s="30">
        <f>'[1]Дневной стационар'!$FT$425</f>
        <v>228.48079449600004</v>
      </c>
      <c r="F233" s="31">
        <f>G233+H233+I233+J233</f>
        <v>12</v>
      </c>
      <c r="G233" s="29">
        <f>'[1]Дневной стационар'!$L$425</f>
        <v>3</v>
      </c>
      <c r="H233" s="29">
        <f>'[1]Дневной стационар'!$R$425</f>
        <v>3</v>
      </c>
      <c r="I233" s="29">
        <f>'[1]Дневной стационар'!$Y$425</f>
        <v>3</v>
      </c>
      <c r="J233" s="29">
        <f>'[1]Дневной стационар'!$AF$425</f>
        <v>3</v>
      </c>
      <c r="K233" s="32">
        <f>L233+M233+N233+O233</f>
        <v>228.48079449600002</v>
      </c>
      <c r="L233" s="30">
        <f>'[1]Дневной стационар'!$CR$425</f>
        <v>55.576409472000009</v>
      </c>
      <c r="M233" s="30">
        <f>'[1]Дневной стационар'!$DL$425</f>
        <v>55.576409472000009</v>
      </c>
      <c r="N233" s="30">
        <f>'[1]Дневной стационар'!$EF$425</f>
        <v>55.576409472000009</v>
      </c>
      <c r="O233" s="30">
        <f>'[1]Дневной стационар'!$FO$425</f>
        <v>61.751566080000003</v>
      </c>
      <c r="P233" s="21">
        <f>D233-F233</f>
        <v>0</v>
      </c>
      <c r="Q233" s="21">
        <f>E233-K233</f>
        <v>0</v>
      </c>
    </row>
    <row r="234" spans="1:17" ht="17.45" customHeight="1" x14ac:dyDescent="0.25">
      <c r="A234" s="23"/>
      <c r="B234" s="43" t="s">
        <v>31</v>
      </c>
      <c r="C234" s="28" t="s">
        <v>18</v>
      </c>
      <c r="D234" s="29">
        <f>'[1]Дневной стационар'!$AG$427</f>
        <v>0</v>
      </c>
      <c r="E234" s="30">
        <f>'[1]Дневной стационар'!$FT$427</f>
        <v>0</v>
      </c>
      <c r="F234" s="31">
        <f>G234+H234+I234+J234</f>
        <v>0</v>
      </c>
      <c r="G234" s="29">
        <f>'[1]Дневной стационар'!$L$427</f>
        <v>0</v>
      </c>
      <c r="H234" s="29">
        <f>'[1]Дневной стационар'!$R$427</f>
        <v>0</v>
      </c>
      <c r="I234" s="29">
        <f>'[1]Дневной стационар'!$Y$427</f>
        <v>0</v>
      </c>
      <c r="J234" s="29">
        <f>'[1]Дневной стационар'!$AF$427</f>
        <v>0</v>
      </c>
      <c r="K234" s="32">
        <f>L234+M234+N234+O234</f>
        <v>0</v>
      </c>
      <c r="L234" s="30">
        <f>'[1]Дневной стационар'!$CR$427</f>
        <v>0</v>
      </c>
      <c r="M234" s="30">
        <f>'[1]Дневной стационар'!$DL$427</f>
        <v>0</v>
      </c>
      <c r="N234" s="30">
        <f>'[1]Дневной стационар'!$EF$427</f>
        <v>0</v>
      </c>
      <c r="O234" s="30">
        <f>'[1]Дневной стационар'!$FO$427</f>
        <v>0</v>
      </c>
      <c r="P234" s="21">
        <f>D234-F234</f>
        <v>0</v>
      </c>
      <c r="Q234" s="21">
        <f>E234-K234</f>
        <v>0</v>
      </c>
    </row>
    <row r="235" spans="1:17" ht="17.45" customHeight="1" x14ac:dyDescent="0.25">
      <c r="A235" s="23"/>
      <c r="B235" s="43" t="s">
        <v>32</v>
      </c>
      <c r="C235" s="28" t="s">
        <v>18</v>
      </c>
      <c r="D235" s="29">
        <f>'[1]Дневной стационар'!$AG$429</f>
        <v>24</v>
      </c>
      <c r="E235" s="30">
        <f>'[1]Дневной стационар'!$FT$429</f>
        <v>385.561340712</v>
      </c>
      <c r="F235" s="31">
        <f>G235+H235+I235+J235</f>
        <v>24</v>
      </c>
      <c r="G235" s="29">
        <f>'[1]Дневной стационар'!$L$429</f>
        <v>6</v>
      </c>
      <c r="H235" s="29">
        <f>'[1]Дневной стационар'!$R$429</f>
        <v>6</v>
      </c>
      <c r="I235" s="29">
        <f>'[1]Дневной стационар'!$Y$429</f>
        <v>6</v>
      </c>
      <c r="J235" s="29">
        <f>'[1]Дневной стационар'!$AF$429</f>
        <v>6</v>
      </c>
      <c r="K235" s="32">
        <f>L235+M235+N235+O235</f>
        <v>385.561340712</v>
      </c>
      <c r="L235" s="30">
        <f>'[1]Дневной стационар'!$CR$429</f>
        <v>93.785190983999996</v>
      </c>
      <c r="M235" s="30">
        <f>'[1]Дневной стационар'!$DL$429</f>
        <v>93.785190983999996</v>
      </c>
      <c r="N235" s="30">
        <f>'[1]Дневной стационар'!$EF$429</f>
        <v>93.785190983999996</v>
      </c>
      <c r="O235" s="30">
        <f>'[1]Дневной стационар'!$FO$429</f>
        <v>104.20576776000001</v>
      </c>
      <c r="P235" s="21">
        <f>D235-F235</f>
        <v>0</v>
      </c>
      <c r="Q235" s="21">
        <f t="shared" si="72"/>
        <v>0</v>
      </c>
    </row>
    <row r="236" spans="1:17" ht="17.45" customHeight="1" x14ac:dyDescent="0.25">
      <c r="A236" s="23"/>
      <c r="B236" s="43" t="s">
        <v>70</v>
      </c>
      <c r="C236" s="28" t="s">
        <v>18</v>
      </c>
      <c r="D236" s="29">
        <f>'[1]Дневной стационар'!$AG$431</f>
        <v>6</v>
      </c>
      <c r="E236" s="30">
        <f>'[1]Дневной стационар'!$FT$431</f>
        <v>230.25615202080002</v>
      </c>
      <c r="F236" s="31">
        <f>G236+H236+I236+J236</f>
        <v>6</v>
      </c>
      <c r="G236" s="29">
        <f>'[1]Дневной стационар'!$L$431</f>
        <v>3</v>
      </c>
      <c r="H236" s="29">
        <f>'[1]Дневной стационар'!$R$431</f>
        <v>0</v>
      </c>
      <c r="I236" s="29">
        <f>'[1]Дневной стационар'!$Y$431</f>
        <v>1</v>
      </c>
      <c r="J236" s="29">
        <f>'[1]Дневной стационар'!$AF$431</f>
        <v>2</v>
      </c>
      <c r="K236" s="32">
        <f>L236+M236+N236+O236</f>
        <v>230.25615202080002</v>
      </c>
      <c r="L236" s="30">
        <f>'[1]Дневной стационар'!$CR$431</f>
        <v>109.06870358880001</v>
      </c>
      <c r="M236" s="30">
        <f>'[1]Дневной стационар'!$DL$431</f>
        <v>0</v>
      </c>
      <c r="N236" s="30">
        <f>'[1]Дневной стационар'!$EF$431</f>
        <v>36.356234529600002</v>
      </c>
      <c r="O236" s="30">
        <f>'[1]Дневной стационар'!$FO$431</f>
        <v>84.831213902400009</v>
      </c>
      <c r="P236" s="21">
        <f t="shared" si="71"/>
        <v>0</v>
      </c>
      <c r="Q236" s="21">
        <f t="shared" si="72"/>
        <v>0</v>
      </c>
    </row>
    <row r="237" spans="1:17" ht="17.45" customHeight="1" x14ac:dyDescent="0.25">
      <c r="A237" s="23"/>
      <c r="B237" s="42" t="s">
        <v>55</v>
      </c>
      <c r="C237" s="25" t="s">
        <v>18</v>
      </c>
      <c r="D237" s="31">
        <f>SUBTOTAL(9,D238)</f>
        <v>66</v>
      </c>
      <c r="E237" s="31">
        <f t="shared" ref="E237:O237" si="91">SUBTOTAL(9,E238)</f>
        <v>1456.2084871305217</v>
      </c>
      <c r="F237" s="31">
        <f t="shared" si="91"/>
        <v>66</v>
      </c>
      <c r="G237" s="31">
        <f t="shared" si="91"/>
        <v>18</v>
      </c>
      <c r="H237" s="31">
        <f t="shared" si="91"/>
        <v>16</v>
      </c>
      <c r="I237" s="31">
        <f t="shared" si="91"/>
        <v>17</v>
      </c>
      <c r="J237" s="31">
        <f t="shared" si="91"/>
        <v>15</v>
      </c>
      <c r="K237" s="31">
        <f t="shared" si="91"/>
        <v>1456.2084871305217</v>
      </c>
      <c r="L237" s="31">
        <f t="shared" si="91"/>
        <v>506.88672598333443</v>
      </c>
      <c r="M237" s="31">
        <f t="shared" si="91"/>
        <v>288.99732925440003</v>
      </c>
      <c r="N237" s="31">
        <f t="shared" si="91"/>
        <v>355.51870172190729</v>
      </c>
      <c r="O237" s="31">
        <f t="shared" si="91"/>
        <v>304.80573017088</v>
      </c>
      <c r="P237" s="21">
        <f t="shared" si="71"/>
        <v>0</v>
      </c>
      <c r="Q237" s="21">
        <f t="shared" si="72"/>
        <v>0</v>
      </c>
    </row>
    <row r="238" spans="1:17" ht="17.45" customHeight="1" x14ac:dyDescent="0.25">
      <c r="A238" s="23"/>
      <c r="B238" s="43" t="s">
        <v>36</v>
      </c>
      <c r="C238" s="28" t="s">
        <v>18</v>
      </c>
      <c r="D238" s="29">
        <f>'[1]Дневной стационар'!$AG$434</f>
        <v>66</v>
      </c>
      <c r="E238" s="30">
        <f>'[1]Дневной стационар'!$FT$434</f>
        <v>1456.2084871305217</v>
      </c>
      <c r="F238" s="31">
        <f>G238+H238+I238+J238</f>
        <v>66</v>
      </c>
      <c r="G238" s="29">
        <f>'[1]Дневной стационар'!$L$434</f>
        <v>18</v>
      </c>
      <c r="H238" s="29">
        <f>'[1]Дневной стационар'!$R$434</f>
        <v>16</v>
      </c>
      <c r="I238" s="29">
        <f>'[1]Дневной стационар'!$Y$434</f>
        <v>17</v>
      </c>
      <c r="J238" s="29">
        <f>'[1]Дневной стационар'!$AF$434</f>
        <v>15</v>
      </c>
      <c r="K238" s="32">
        <f>L238+M238+N238+O238</f>
        <v>1456.2084871305217</v>
      </c>
      <c r="L238" s="30">
        <f>'[1]Дневной стационар'!$CR$434</f>
        <v>506.88672598333443</v>
      </c>
      <c r="M238" s="30">
        <f>'[1]Дневной стационар'!$DL$434</f>
        <v>288.99732925440003</v>
      </c>
      <c r="N238" s="30">
        <f>'[1]Дневной стационар'!$EF$434</f>
        <v>355.51870172190729</v>
      </c>
      <c r="O238" s="30">
        <f>'[1]Дневной стационар'!$FO$434</f>
        <v>304.80573017088</v>
      </c>
      <c r="P238" s="21">
        <f t="shared" si="71"/>
        <v>0</v>
      </c>
      <c r="Q238" s="21">
        <f t="shared" si="72"/>
        <v>0</v>
      </c>
    </row>
    <row r="239" spans="1:17" ht="17.45" customHeight="1" x14ac:dyDescent="0.25">
      <c r="A239" s="37"/>
      <c r="B239" s="38" t="s">
        <v>71</v>
      </c>
      <c r="C239" s="39"/>
      <c r="D239" s="40">
        <f t="shared" ref="D239:O239" si="92">D220</f>
        <v>436</v>
      </c>
      <c r="E239" s="40">
        <f t="shared" si="92"/>
        <v>8556.9963700432909</v>
      </c>
      <c r="F239" s="40">
        <f t="shared" si="92"/>
        <v>436</v>
      </c>
      <c r="G239" s="40">
        <f t="shared" si="92"/>
        <v>119</v>
      </c>
      <c r="H239" s="40">
        <f t="shared" si="92"/>
        <v>99</v>
      </c>
      <c r="I239" s="40">
        <f t="shared" si="92"/>
        <v>102</v>
      </c>
      <c r="J239" s="51">
        <f t="shared" si="92"/>
        <v>116</v>
      </c>
      <c r="K239" s="51">
        <f t="shared" si="92"/>
        <v>8556.9963700432909</v>
      </c>
      <c r="L239" s="51">
        <f t="shared" si="92"/>
        <v>2444.0302663346306</v>
      </c>
      <c r="M239" s="51">
        <f t="shared" si="92"/>
        <v>1804.3066589783039</v>
      </c>
      <c r="N239" s="51">
        <f t="shared" si="92"/>
        <v>1909.8889845697154</v>
      </c>
      <c r="O239" s="51">
        <f t="shared" si="92"/>
        <v>2398.7704601606397</v>
      </c>
      <c r="P239" s="21">
        <f t="shared" si="71"/>
        <v>0</v>
      </c>
      <c r="Q239" s="21">
        <f t="shared" si="72"/>
        <v>0</v>
      </c>
    </row>
    <row r="240" spans="1:17" ht="27.2" customHeight="1" x14ac:dyDescent="0.25">
      <c r="A240" s="17" t="s">
        <v>72</v>
      </c>
      <c r="B240" s="18" t="s">
        <v>44</v>
      </c>
      <c r="C240" s="18" t="s">
        <v>18</v>
      </c>
      <c r="D240" s="52">
        <f>SUBTOTAL(9,D241:D252)</f>
        <v>151</v>
      </c>
      <c r="E240" s="52">
        <f t="shared" ref="E240:O240" si="93">SUBTOTAL(9,E241:E252)</f>
        <v>3205.3402558358407</v>
      </c>
      <c r="F240" s="52">
        <f t="shared" si="93"/>
        <v>151</v>
      </c>
      <c r="G240" s="52">
        <f t="shared" si="93"/>
        <v>42</v>
      </c>
      <c r="H240" s="52">
        <f t="shared" si="93"/>
        <v>47</v>
      </c>
      <c r="I240" s="52">
        <f t="shared" si="93"/>
        <v>15</v>
      </c>
      <c r="J240" s="52">
        <f t="shared" si="93"/>
        <v>47</v>
      </c>
      <c r="K240" s="52">
        <f t="shared" si="93"/>
        <v>3205.3402558358407</v>
      </c>
      <c r="L240" s="52">
        <f t="shared" si="93"/>
        <v>831.56202672480015</v>
      </c>
      <c r="M240" s="52">
        <f t="shared" si="93"/>
        <v>923.49467072640016</v>
      </c>
      <c r="N240" s="52">
        <f t="shared" si="93"/>
        <v>288.76576088160004</v>
      </c>
      <c r="O240" s="52">
        <f t="shared" si="93"/>
        <v>1161.5177975030401</v>
      </c>
      <c r="P240" s="21">
        <f t="shared" si="71"/>
        <v>0</v>
      </c>
      <c r="Q240" s="21">
        <f t="shared" si="72"/>
        <v>0</v>
      </c>
    </row>
    <row r="241" spans="1:17" ht="17.45" customHeight="1" x14ac:dyDescent="0.25">
      <c r="A241" s="23"/>
      <c r="B241" s="42" t="s">
        <v>24</v>
      </c>
      <c r="C241" s="25" t="s">
        <v>18</v>
      </c>
      <c r="D241" s="31">
        <f>SUBTOTAL(9,D242)</f>
        <v>19</v>
      </c>
      <c r="E241" s="31">
        <f t="shared" ref="E241:O241" si="94">SUBTOTAL(9,E242)</f>
        <v>510.01990682496</v>
      </c>
      <c r="F241" s="31">
        <f t="shared" si="94"/>
        <v>19</v>
      </c>
      <c r="G241" s="31">
        <f t="shared" si="94"/>
        <v>6</v>
      </c>
      <c r="H241" s="31">
        <f t="shared" si="94"/>
        <v>6</v>
      </c>
      <c r="I241" s="31">
        <f t="shared" si="94"/>
        <v>0</v>
      </c>
      <c r="J241" s="31">
        <f t="shared" si="94"/>
        <v>7</v>
      </c>
      <c r="K241" s="31">
        <f t="shared" si="94"/>
        <v>510.01990682496</v>
      </c>
      <c r="L241" s="31">
        <f t="shared" si="94"/>
        <v>136.16220320639999</v>
      </c>
      <c r="M241" s="31">
        <f t="shared" si="94"/>
        <v>136.16220320639999</v>
      </c>
      <c r="N241" s="31">
        <f t="shared" si="94"/>
        <v>0</v>
      </c>
      <c r="O241" s="31">
        <f t="shared" si="94"/>
        <v>237.69550041216002</v>
      </c>
      <c r="P241" s="21">
        <f t="shared" si="71"/>
        <v>0</v>
      </c>
      <c r="Q241" s="21">
        <f t="shared" si="72"/>
        <v>0</v>
      </c>
    </row>
    <row r="242" spans="1:17" ht="17.45" customHeight="1" x14ac:dyDescent="0.25">
      <c r="A242" s="23"/>
      <c r="B242" s="43" t="s">
        <v>24</v>
      </c>
      <c r="C242" s="28" t="s">
        <v>18</v>
      </c>
      <c r="D242" s="29">
        <f>'[1]Дневной стационар'!$AG$443</f>
        <v>19</v>
      </c>
      <c r="E242" s="30">
        <f>'[1]Дневной стационар'!$FT$443</f>
        <v>510.01990682496</v>
      </c>
      <c r="F242" s="31">
        <f>G242+H242+I242+J242</f>
        <v>19</v>
      </c>
      <c r="G242" s="29">
        <f>'[1]Дневной стационар'!$L$443</f>
        <v>6</v>
      </c>
      <c r="H242" s="29">
        <f>'[1]Дневной стационар'!$R$443</f>
        <v>6</v>
      </c>
      <c r="I242" s="29">
        <f>'[1]Дневной стационар'!$Y$443</f>
        <v>0</v>
      </c>
      <c r="J242" s="29">
        <f>'[1]Дневной стационар'!$AF$443</f>
        <v>7</v>
      </c>
      <c r="K242" s="32">
        <f>L242+M242+N242+O242</f>
        <v>510.01990682496</v>
      </c>
      <c r="L242" s="30">
        <f>'[1]Дневной стационар'!$CR$443</f>
        <v>136.16220320639999</v>
      </c>
      <c r="M242" s="30">
        <f>'[1]Дневной стационар'!$DL$443</f>
        <v>136.16220320639999</v>
      </c>
      <c r="N242" s="30">
        <f>'[1]Дневной стационар'!$EF$443</f>
        <v>0</v>
      </c>
      <c r="O242" s="30">
        <f>'[1]Дневной стационар'!$FO$443</f>
        <v>237.69550041216002</v>
      </c>
      <c r="P242" s="21">
        <f t="shared" si="71"/>
        <v>0</v>
      </c>
      <c r="Q242" s="21">
        <f t="shared" si="72"/>
        <v>0</v>
      </c>
    </row>
    <row r="243" spans="1:17" ht="17.45" customHeight="1" x14ac:dyDescent="0.25">
      <c r="A243" s="23"/>
      <c r="B243" s="42" t="s">
        <v>69</v>
      </c>
      <c r="C243" s="25" t="s">
        <v>18</v>
      </c>
      <c r="D243" s="31">
        <f>SUBTOTAL(9,D244:D247)</f>
        <v>132</v>
      </c>
      <c r="E243" s="31">
        <f t="shared" ref="E243:O243" si="95">SUBTOTAL(9,E244:E247)</f>
        <v>2695.3203490108804</v>
      </c>
      <c r="F243" s="31">
        <f t="shared" si="95"/>
        <v>132</v>
      </c>
      <c r="G243" s="31">
        <f t="shared" si="95"/>
        <v>36</v>
      </c>
      <c r="H243" s="31">
        <f t="shared" si="95"/>
        <v>41</v>
      </c>
      <c r="I243" s="31">
        <f t="shared" si="95"/>
        <v>15</v>
      </c>
      <c r="J243" s="31">
        <f t="shared" si="95"/>
        <v>40</v>
      </c>
      <c r="K243" s="31">
        <f t="shared" si="95"/>
        <v>2695.3203490108804</v>
      </c>
      <c r="L243" s="31">
        <f t="shared" si="95"/>
        <v>695.39982351840013</v>
      </c>
      <c r="M243" s="31">
        <f t="shared" si="95"/>
        <v>787.33246752000014</v>
      </c>
      <c r="N243" s="31">
        <f t="shared" si="95"/>
        <v>288.76576088160004</v>
      </c>
      <c r="O243" s="31">
        <f t="shared" si="95"/>
        <v>923.82229709088017</v>
      </c>
      <c r="P243" s="21">
        <f t="shared" si="71"/>
        <v>0</v>
      </c>
      <c r="Q243" s="21">
        <f t="shared" si="72"/>
        <v>0</v>
      </c>
    </row>
    <row r="244" spans="1:17" ht="17.45" customHeight="1" x14ac:dyDescent="0.25">
      <c r="A244" s="23"/>
      <c r="B244" s="43" t="s">
        <v>22</v>
      </c>
      <c r="C244" s="28" t="s">
        <v>18</v>
      </c>
      <c r="D244" s="29">
        <f>'[1]Дневной стационар'!$AG$446</f>
        <v>28</v>
      </c>
      <c r="E244" s="30">
        <f>'[1]Дневной стационар'!$FT$446</f>
        <v>648.66761056608016</v>
      </c>
      <c r="F244" s="31">
        <f>G244+H244+I244+J244</f>
        <v>28</v>
      </c>
      <c r="G244" s="29">
        <f>'[1]Дневной стационар'!$L$446</f>
        <v>7</v>
      </c>
      <c r="H244" s="29">
        <f>'[1]Дневной стационар'!$R$446</f>
        <v>10</v>
      </c>
      <c r="I244" s="29">
        <f>'[1]Дневной стационар'!$Y$446</f>
        <v>3</v>
      </c>
      <c r="J244" s="29">
        <f>'[1]Дневной стационар'!$AF$446</f>
        <v>8</v>
      </c>
      <c r="K244" s="32">
        <f>L244+M244+N244+O244</f>
        <v>648.66761056608016</v>
      </c>
      <c r="L244" s="30">
        <f>'[1]Дневной стационар'!$CR$446</f>
        <v>144.26709625440003</v>
      </c>
      <c r="M244" s="30">
        <f>'[1]Дневной стационар'!$DL$446</f>
        <v>206.09585179200002</v>
      </c>
      <c r="N244" s="30">
        <f>'[1]Дневной стационар'!$EF$446</f>
        <v>61.828755537600003</v>
      </c>
      <c r="O244" s="30">
        <f>'[1]Дневной стационар'!$FO$446</f>
        <v>236.47590698208006</v>
      </c>
      <c r="P244" s="21">
        <f t="shared" si="71"/>
        <v>0</v>
      </c>
      <c r="Q244" s="21">
        <f t="shared" si="72"/>
        <v>0</v>
      </c>
    </row>
    <row r="245" spans="1:17" ht="17.45" customHeight="1" x14ac:dyDescent="0.25">
      <c r="A245" s="23"/>
      <c r="B245" s="43" t="s">
        <v>23</v>
      </c>
      <c r="C245" s="28" t="s">
        <v>18</v>
      </c>
      <c r="D245" s="29">
        <f>'[1]Дневной стационар'!$AG$448</f>
        <v>40</v>
      </c>
      <c r="E245" s="30">
        <f>'[1]Дневной стационар'!$FT$448</f>
        <v>777.79528120320026</v>
      </c>
      <c r="F245" s="31">
        <f>G245+H245+I245+J245</f>
        <v>40</v>
      </c>
      <c r="G245" s="29">
        <f>'[1]Дневной стационар'!$L$448</f>
        <v>13</v>
      </c>
      <c r="H245" s="29">
        <f>'[1]Дневной стационар'!$R$448</f>
        <v>15</v>
      </c>
      <c r="I245" s="29">
        <f>'[1]Дневной стационар'!$Y$448</f>
        <v>4</v>
      </c>
      <c r="J245" s="29">
        <f>'[1]Дневной стационар'!$AF$448</f>
        <v>8</v>
      </c>
      <c r="K245" s="32">
        <f>L245+M245+N245+O245</f>
        <v>777.79528120320015</v>
      </c>
      <c r="L245" s="30">
        <f>'[1]Дневной стационар'!$CR$448</f>
        <v>240.83110771200006</v>
      </c>
      <c r="M245" s="30">
        <f>'[1]Дневной стационар'!$DL$448</f>
        <v>277.88204736000006</v>
      </c>
      <c r="N245" s="30">
        <f>'[1]Дневной стационар'!$EF$448</f>
        <v>74.101879296000021</v>
      </c>
      <c r="O245" s="30">
        <f>'[1]Дневной стационар'!$FO$448</f>
        <v>184.98024683520003</v>
      </c>
      <c r="P245" s="21">
        <f t="shared" si="71"/>
        <v>0</v>
      </c>
      <c r="Q245" s="21">
        <f t="shared" si="72"/>
        <v>0</v>
      </c>
    </row>
    <row r="246" spans="1:17" ht="17.45" customHeight="1" x14ac:dyDescent="0.25">
      <c r="A246" s="23"/>
      <c r="B246" s="43" t="s">
        <v>26</v>
      </c>
      <c r="C246" s="28" t="s">
        <v>18</v>
      </c>
      <c r="D246" s="29">
        <f>'[1]Дневной стационар'!$AG$450</f>
        <v>36</v>
      </c>
      <c r="E246" s="30">
        <f>'[1]Дневной стационар'!$FT$450</f>
        <v>685.30515778560016</v>
      </c>
      <c r="F246" s="31">
        <f>G246+H246+I246+J246</f>
        <v>36</v>
      </c>
      <c r="G246" s="29">
        <f>'[1]Дневной стационар'!$L$450</f>
        <v>10</v>
      </c>
      <c r="H246" s="29">
        <f>'[1]Дневной стационар'!$R$450</f>
        <v>13</v>
      </c>
      <c r="I246" s="29">
        <f>'[1]Дневной стационар'!$Y$450</f>
        <v>6</v>
      </c>
      <c r="J246" s="29">
        <f>'[1]Дневной стационар'!$AF$450</f>
        <v>7</v>
      </c>
      <c r="K246" s="32">
        <f>L246+M246+N246+O246</f>
        <v>685.30515778560016</v>
      </c>
      <c r="L246" s="30">
        <f>'[1]Дневной стационар'!$CR$450</f>
        <v>185.25469824000004</v>
      </c>
      <c r="M246" s="30">
        <f>'[1]Дневной стационар'!$DL$450</f>
        <v>240.83110771200006</v>
      </c>
      <c r="N246" s="30">
        <f>'[1]Дневной стационар'!$EF$450</f>
        <v>111.15281894400002</v>
      </c>
      <c r="O246" s="30">
        <f>'[1]Дневной стационар'!$FO$450</f>
        <v>148.06653288960001</v>
      </c>
      <c r="P246" s="21">
        <f t="shared" si="71"/>
        <v>0</v>
      </c>
      <c r="Q246" s="21">
        <f t="shared" si="72"/>
        <v>0</v>
      </c>
    </row>
    <row r="247" spans="1:17" ht="17.45" customHeight="1" x14ac:dyDescent="0.25">
      <c r="A247" s="23"/>
      <c r="B247" s="43" t="s">
        <v>27</v>
      </c>
      <c r="C247" s="28" t="s">
        <v>18</v>
      </c>
      <c r="D247" s="29">
        <f>'[1]Дневной стационар'!$AG$452</f>
        <v>28</v>
      </c>
      <c r="E247" s="30">
        <f>'[1]Дневной стационар'!$FT$452</f>
        <v>583.55229945600013</v>
      </c>
      <c r="F247" s="31">
        <f>G247+H247+I247+J247</f>
        <v>28</v>
      </c>
      <c r="G247" s="29">
        <f>'[1]Дневной стационар'!$L$452</f>
        <v>6</v>
      </c>
      <c r="H247" s="29">
        <f>'[1]Дневной стационар'!$R$452</f>
        <v>3</v>
      </c>
      <c r="I247" s="29">
        <f>'[1]Дневной стационар'!$Y$452</f>
        <v>2</v>
      </c>
      <c r="J247" s="29">
        <f>'[1]Дневной стационар'!$AF$452</f>
        <v>17</v>
      </c>
      <c r="K247" s="32">
        <f>L247+M247+N247+O247</f>
        <v>583.55229945600013</v>
      </c>
      <c r="L247" s="30">
        <f>'[1]Дневной стационар'!$CR$452</f>
        <v>125.04692131200002</v>
      </c>
      <c r="M247" s="30">
        <f>'[1]Дневной стационар'!$DL$452</f>
        <v>62.523460656000012</v>
      </c>
      <c r="N247" s="30">
        <f>'[1]Дневной стационар'!$EF$452</f>
        <v>41.682307104000003</v>
      </c>
      <c r="O247" s="30">
        <f>'[1]Дневной стационар'!$FO$452</f>
        <v>354.29961038400006</v>
      </c>
      <c r="P247" s="21">
        <f t="shared" si="71"/>
        <v>0</v>
      </c>
      <c r="Q247" s="21">
        <f t="shared" si="72"/>
        <v>0</v>
      </c>
    </row>
    <row r="248" spans="1:17" ht="17.45" customHeight="1" x14ac:dyDescent="0.25">
      <c r="A248" s="23"/>
      <c r="B248" s="42" t="s">
        <v>38</v>
      </c>
      <c r="C248" s="25" t="s">
        <v>18</v>
      </c>
      <c r="D248" s="31">
        <f>SUBTOTAL(9,D249:D252)</f>
        <v>0</v>
      </c>
      <c r="E248" s="31">
        <f t="shared" ref="E248:O248" si="96">SUBTOTAL(9,E249:E252)</f>
        <v>0</v>
      </c>
      <c r="F248" s="31">
        <f t="shared" si="96"/>
        <v>0</v>
      </c>
      <c r="G248" s="31">
        <f t="shared" si="96"/>
        <v>0</v>
      </c>
      <c r="H248" s="31">
        <f t="shared" si="96"/>
        <v>0</v>
      </c>
      <c r="I248" s="31">
        <f t="shared" si="96"/>
        <v>0</v>
      </c>
      <c r="J248" s="31">
        <f t="shared" si="96"/>
        <v>0</v>
      </c>
      <c r="K248" s="31">
        <f t="shared" si="96"/>
        <v>0</v>
      </c>
      <c r="L248" s="31">
        <f t="shared" si="96"/>
        <v>0</v>
      </c>
      <c r="M248" s="31">
        <f t="shared" si="96"/>
        <v>0</v>
      </c>
      <c r="N248" s="31">
        <f t="shared" si="96"/>
        <v>0</v>
      </c>
      <c r="O248" s="31">
        <f t="shared" si="96"/>
        <v>0</v>
      </c>
      <c r="P248" s="21">
        <f t="shared" si="71"/>
        <v>0</v>
      </c>
      <c r="Q248" s="21">
        <f t="shared" si="72"/>
        <v>0</v>
      </c>
    </row>
    <row r="249" spans="1:17" ht="17.45" customHeight="1" x14ac:dyDescent="0.25">
      <c r="A249" s="23"/>
      <c r="B249" s="43" t="s">
        <v>22</v>
      </c>
      <c r="C249" s="28" t="s">
        <v>18</v>
      </c>
      <c r="D249" s="29">
        <f>'[1]Дневной стационар'!$AG$455</f>
        <v>0</v>
      </c>
      <c r="E249" s="30">
        <f>'[1]Дневной стационар'!$FT$455</f>
        <v>0</v>
      </c>
      <c r="F249" s="31">
        <f>G249+H249+I249+J249</f>
        <v>0</v>
      </c>
      <c r="G249" s="29">
        <f>'[1]Дневной стационар'!$L$455</f>
        <v>0</v>
      </c>
      <c r="H249" s="29">
        <f>'[1]Дневной стационар'!$R$455</f>
        <v>0</v>
      </c>
      <c r="I249" s="29">
        <f>'[1]Дневной стационар'!$Y$455</f>
        <v>0</v>
      </c>
      <c r="J249" s="29">
        <f>'[1]Дневной стационар'!$AF$455</f>
        <v>0</v>
      </c>
      <c r="K249" s="32">
        <f>L249+M249+N249+O249</f>
        <v>0</v>
      </c>
      <c r="L249" s="30">
        <f>'[1]Дневной стационар'!$CR$455</f>
        <v>0</v>
      </c>
      <c r="M249" s="30">
        <f>'[1]Дневной стационар'!$DL$455</f>
        <v>0</v>
      </c>
      <c r="N249" s="30">
        <f>'[1]Дневной стационар'!$EF$455</f>
        <v>0</v>
      </c>
      <c r="O249" s="30">
        <f>'[1]Дневной стационар'!$FO$455</f>
        <v>0</v>
      </c>
      <c r="P249" s="21">
        <f t="shared" si="71"/>
        <v>0</v>
      </c>
      <c r="Q249" s="21">
        <f t="shared" si="72"/>
        <v>0</v>
      </c>
    </row>
    <row r="250" spans="1:17" ht="17.45" customHeight="1" x14ac:dyDescent="0.25">
      <c r="A250" s="23"/>
      <c r="B250" s="43" t="s">
        <v>24</v>
      </c>
      <c r="C250" s="28" t="s">
        <v>18</v>
      </c>
      <c r="D250" s="29">
        <f>'[1]Дневной стационар'!$AG$457</f>
        <v>0</v>
      </c>
      <c r="E250" s="30">
        <f>'[1]Дневной стационар'!$FT$457</f>
        <v>0</v>
      </c>
      <c r="F250" s="31">
        <f>G250+H250+I250+J250</f>
        <v>0</v>
      </c>
      <c r="G250" s="29">
        <f>'[1]Дневной стационар'!$L$457</f>
        <v>0</v>
      </c>
      <c r="H250" s="29">
        <f>'[1]Дневной стационар'!$R$457</f>
        <v>0</v>
      </c>
      <c r="I250" s="29">
        <f>'[1]Дневной стационар'!$Y$457</f>
        <v>0</v>
      </c>
      <c r="J250" s="29">
        <f>'[1]Дневной стационар'!$AF$457</f>
        <v>0</v>
      </c>
      <c r="K250" s="32">
        <f>L250+M250+N250+O250</f>
        <v>0</v>
      </c>
      <c r="L250" s="30">
        <f>'[1]Дневной стационар'!$CR$457</f>
        <v>0</v>
      </c>
      <c r="M250" s="30">
        <f>'[1]Дневной стационар'!$DL$457</f>
        <v>0</v>
      </c>
      <c r="N250" s="30">
        <f>'[1]Дневной стационар'!$EF$457</f>
        <v>0</v>
      </c>
      <c r="O250" s="30">
        <f>'[1]Дневной стационар'!$FO$457</f>
        <v>0</v>
      </c>
      <c r="P250" s="21">
        <f t="shared" si="71"/>
        <v>0</v>
      </c>
      <c r="Q250" s="21">
        <f t="shared" si="72"/>
        <v>0</v>
      </c>
    </row>
    <row r="251" spans="1:17" ht="17.45" customHeight="1" x14ac:dyDescent="0.25">
      <c r="A251" s="23"/>
      <c r="B251" s="43" t="s">
        <v>27</v>
      </c>
      <c r="C251" s="28" t="s">
        <v>18</v>
      </c>
      <c r="D251" s="29">
        <f>'[1]Дневной стационар'!$AG$459</f>
        <v>0</v>
      </c>
      <c r="E251" s="30">
        <f>'[1]Дневной стационар'!$FT$459</f>
        <v>0</v>
      </c>
      <c r="F251" s="31">
        <f>G251+H251+I251+J251</f>
        <v>0</v>
      </c>
      <c r="G251" s="29">
        <f>'[1]Дневной стационар'!$L$459</f>
        <v>0</v>
      </c>
      <c r="H251" s="29">
        <f>'[1]Дневной стационар'!$R$459</f>
        <v>0</v>
      </c>
      <c r="I251" s="29">
        <f>'[1]Дневной стационар'!$Y$459</f>
        <v>0</v>
      </c>
      <c r="J251" s="29">
        <f>'[1]Дневной стационар'!$AF$459</f>
        <v>0</v>
      </c>
      <c r="K251" s="32">
        <f>L251+M251+N251+O251</f>
        <v>0</v>
      </c>
      <c r="L251" s="30">
        <f>'[1]Дневной стационар'!$CR$459</f>
        <v>0</v>
      </c>
      <c r="M251" s="30">
        <f>'[1]Дневной стационар'!$DL$459</f>
        <v>0</v>
      </c>
      <c r="N251" s="30">
        <f>'[1]Дневной стационар'!$EF$459</f>
        <v>0</v>
      </c>
      <c r="O251" s="30">
        <f>'[1]Дневной стационар'!$FO$459</f>
        <v>0</v>
      </c>
      <c r="P251" s="21">
        <f t="shared" si="71"/>
        <v>0</v>
      </c>
      <c r="Q251" s="21">
        <f t="shared" si="72"/>
        <v>0</v>
      </c>
    </row>
    <row r="252" spans="1:17" ht="17.45" customHeight="1" x14ac:dyDescent="0.25">
      <c r="A252" s="23"/>
      <c r="B252" s="43" t="s">
        <v>37</v>
      </c>
      <c r="C252" s="28" t="s">
        <v>18</v>
      </c>
      <c r="D252" s="29">
        <f>'[1]Дневной стационар'!$AG$461</f>
        <v>0</v>
      </c>
      <c r="E252" s="30">
        <f>'[1]Дневной стационар'!$FT$461</f>
        <v>0</v>
      </c>
      <c r="F252" s="31">
        <f>G252+H252+I252+J252</f>
        <v>0</v>
      </c>
      <c r="G252" s="29">
        <f>'[1]Дневной стационар'!$L$461</f>
        <v>0</v>
      </c>
      <c r="H252" s="29">
        <f>'[1]Дневной стационар'!$R$461</f>
        <v>0</v>
      </c>
      <c r="I252" s="29">
        <f>'[1]Дневной стационар'!$Y$461</f>
        <v>0</v>
      </c>
      <c r="J252" s="29">
        <f>'[1]Дневной стационар'!$AF$461</f>
        <v>0</v>
      </c>
      <c r="K252" s="32">
        <f>L252+M252+N252+O252</f>
        <v>0</v>
      </c>
      <c r="L252" s="30">
        <f>'[1]Дневной стационар'!$CR$461</f>
        <v>0</v>
      </c>
      <c r="M252" s="30">
        <f>'[1]Дневной стационар'!$DL$461</f>
        <v>0</v>
      </c>
      <c r="N252" s="30">
        <f>'[1]Дневной стационар'!$EF$461</f>
        <v>0</v>
      </c>
      <c r="O252" s="30">
        <f>'[1]Дневной стационар'!$FO$461</f>
        <v>0</v>
      </c>
      <c r="P252" s="21">
        <f t="shared" si="71"/>
        <v>0</v>
      </c>
      <c r="Q252" s="21">
        <f t="shared" si="72"/>
        <v>0</v>
      </c>
    </row>
    <row r="253" spans="1:17" ht="17.45" customHeight="1" x14ac:dyDescent="0.25">
      <c r="A253" s="37"/>
      <c r="B253" s="38" t="s">
        <v>73</v>
      </c>
      <c r="C253" s="39"/>
      <c r="D253" s="40">
        <f>D240</f>
        <v>151</v>
      </c>
      <c r="E253" s="51">
        <f t="shared" ref="E253:O253" si="97">E240</f>
        <v>3205.3402558358407</v>
      </c>
      <c r="F253" s="53">
        <f t="shared" si="97"/>
        <v>151</v>
      </c>
      <c r="G253" s="40">
        <f t="shared" si="97"/>
        <v>42</v>
      </c>
      <c r="H253" s="40">
        <f t="shared" si="97"/>
        <v>47</v>
      </c>
      <c r="I253" s="40">
        <f t="shared" si="97"/>
        <v>15</v>
      </c>
      <c r="J253" s="40">
        <f t="shared" si="97"/>
        <v>47</v>
      </c>
      <c r="K253" s="54">
        <f t="shared" si="97"/>
        <v>3205.3402558358407</v>
      </c>
      <c r="L253" s="51">
        <f t="shared" si="97"/>
        <v>831.56202672480015</v>
      </c>
      <c r="M253" s="51">
        <f t="shared" si="97"/>
        <v>923.49467072640016</v>
      </c>
      <c r="N253" s="51">
        <f t="shared" si="97"/>
        <v>288.76576088160004</v>
      </c>
      <c r="O253" s="51">
        <f t="shared" si="97"/>
        <v>1161.5177975030401</v>
      </c>
      <c r="P253" s="21">
        <f t="shared" ref="P253:P316" si="98">D253-F253</f>
        <v>0</v>
      </c>
      <c r="Q253" s="21">
        <f t="shared" ref="Q253:Q316" si="99">E253-K253</f>
        <v>0</v>
      </c>
    </row>
    <row r="254" spans="1:17" ht="17.45" customHeight="1" x14ac:dyDescent="0.25">
      <c r="A254" s="17" t="s">
        <v>74</v>
      </c>
      <c r="B254" s="18" t="s">
        <v>17</v>
      </c>
      <c r="C254" s="18" t="s">
        <v>18</v>
      </c>
      <c r="D254" s="41">
        <f>SUBTOTAL(9,D255:D272)</f>
        <v>148</v>
      </c>
      <c r="E254" s="41">
        <f t="shared" ref="E254:O254" si="100">SUBTOTAL(9,E255:E272)</f>
        <v>2561.2388305171207</v>
      </c>
      <c r="F254" s="41">
        <f t="shared" si="100"/>
        <v>148</v>
      </c>
      <c r="G254" s="41">
        <f t="shared" si="100"/>
        <v>48</v>
      </c>
      <c r="H254" s="41">
        <f t="shared" si="100"/>
        <v>39</v>
      </c>
      <c r="I254" s="41">
        <f t="shared" si="100"/>
        <v>29</v>
      </c>
      <c r="J254" s="41">
        <f t="shared" si="100"/>
        <v>32</v>
      </c>
      <c r="K254" s="41">
        <f t="shared" si="100"/>
        <v>2561.2388305171207</v>
      </c>
      <c r="L254" s="41">
        <f>SUBTOTAL(9,L255:L272)</f>
        <v>799.29065829139211</v>
      </c>
      <c r="M254" s="41">
        <f t="shared" si="100"/>
        <v>668.24148475641607</v>
      </c>
      <c r="N254" s="41">
        <f t="shared" si="100"/>
        <v>487.07165261260815</v>
      </c>
      <c r="O254" s="41">
        <f t="shared" si="100"/>
        <v>606.63503485670401</v>
      </c>
      <c r="P254" s="21">
        <f t="shared" si="98"/>
        <v>0</v>
      </c>
      <c r="Q254" s="21">
        <f t="shared" si="99"/>
        <v>0</v>
      </c>
    </row>
    <row r="255" spans="1:17" ht="17.45" customHeight="1" x14ac:dyDescent="0.25">
      <c r="A255" s="23"/>
      <c r="B255" s="42" t="s">
        <v>19</v>
      </c>
      <c r="C255" s="25" t="s">
        <v>18</v>
      </c>
      <c r="D255" s="31">
        <f>SUBTOTAL(9,D256)</f>
        <v>42</v>
      </c>
      <c r="E255" s="31">
        <f t="shared" ref="E255:O255" si="101">SUBTOTAL(9,E256)</f>
        <v>574.66007394048006</v>
      </c>
      <c r="F255" s="31">
        <f t="shared" si="101"/>
        <v>42</v>
      </c>
      <c r="G255" s="31">
        <f t="shared" si="101"/>
        <v>16</v>
      </c>
      <c r="H255" s="31">
        <f t="shared" si="101"/>
        <v>10</v>
      </c>
      <c r="I255" s="31">
        <f t="shared" si="101"/>
        <v>9</v>
      </c>
      <c r="J255" s="31">
        <f t="shared" si="101"/>
        <v>7</v>
      </c>
      <c r="K255" s="31">
        <f t="shared" si="101"/>
        <v>574.66007394048006</v>
      </c>
      <c r="L255" s="31">
        <f t="shared" si="101"/>
        <v>205.41040940851201</v>
      </c>
      <c r="M255" s="31">
        <f t="shared" si="101"/>
        <v>139.38563495577603</v>
      </c>
      <c r="N255" s="31">
        <f t="shared" si="101"/>
        <v>124.71346285516802</v>
      </c>
      <c r="O255" s="31">
        <f t="shared" si="101"/>
        <v>105.15056672102401</v>
      </c>
      <c r="P255" s="21">
        <f t="shared" si="98"/>
        <v>0</v>
      </c>
      <c r="Q255" s="21">
        <f t="shared" si="99"/>
        <v>0</v>
      </c>
    </row>
    <row r="256" spans="1:17" ht="17.45" customHeight="1" x14ac:dyDescent="0.25">
      <c r="A256" s="23"/>
      <c r="B256" s="27" t="s">
        <v>19</v>
      </c>
      <c r="C256" s="28" t="s">
        <v>18</v>
      </c>
      <c r="D256" s="29">
        <f>'[1]Дневной стационар'!$AG$466</f>
        <v>42</v>
      </c>
      <c r="E256" s="30">
        <f>'[1]Дневной стационар'!$FT$466</f>
        <v>574.66007394048006</v>
      </c>
      <c r="F256" s="31">
        <f>G256+H256+I256+J256</f>
        <v>42</v>
      </c>
      <c r="G256" s="29">
        <f>'[1]Дневной стационар'!$L$466</f>
        <v>16</v>
      </c>
      <c r="H256" s="29">
        <f>'[1]Дневной стационар'!$R$466</f>
        <v>10</v>
      </c>
      <c r="I256" s="29">
        <f>'[1]Дневной стационар'!$Y$466</f>
        <v>9</v>
      </c>
      <c r="J256" s="29">
        <f>'[1]Дневной стационар'!$AF$466</f>
        <v>7</v>
      </c>
      <c r="K256" s="32">
        <f>L256+M256+N256+O256</f>
        <v>574.66007394048006</v>
      </c>
      <c r="L256" s="30">
        <f>'[1]Дневной стационар'!$CR$466</f>
        <v>205.41040940851201</v>
      </c>
      <c r="M256" s="30">
        <f>'[1]Дневной стационар'!$DL$466</f>
        <v>139.38563495577603</v>
      </c>
      <c r="N256" s="30">
        <f>'[1]Дневной стационар'!$EF$466</f>
        <v>124.71346285516802</v>
      </c>
      <c r="O256" s="30">
        <f>'[1]Дневной стационар'!$FO$466</f>
        <v>105.15056672102401</v>
      </c>
      <c r="P256" s="21">
        <f t="shared" si="98"/>
        <v>0</v>
      </c>
      <c r="Q256" s="21">
        <f t="shared" si="99"/>
        <v>0</v>
      </c>
    </row>
    <row r="257" spans="1:17" ht="17.45" customHeight="1" x14ac:dyDescent="0.25">
      <c r="A257" s="23"/>
      <c r="B257" s="42" t="s">
        <v>41</v>
      </c>
      <c r="C257" s="25" t="s">
        <v>18</v>
      </c>
      <c r="D257" s="32">
        <f>SUBTOTAL(9,D258:D265)</f>
        <v>73</v>
      </c>
      <c r="E257" s="32">
        <f t="shared" ref="E257:O257" si="102">SUBTOTAL(9,E258:E265)</f>
        <v>1402.7794508563202</v>
      </c>
      <c r="F257" s="32">
        <f t="shared" si="102"/>
        <v>73</v>
      </c>
      <c r="G257" s="32">
        <f t="shared" si="102"/>
        <v>23</v>
      </c>
      <c r="H257" s="32">
        <f t="shared" si="102"/>
        <v>20</v>
      </c>
      <c r="I257" s="32">
        <f t="shared" si="102"/>
        <v>13</v>
      </c>
      <c r="J257" s="32">
        <f t="shared" si="102"/>
        <v>17</v>
      </c>
      <c r="K257" s="32">
        <f t="shared" si="102"/>
        <v>1402.7794508563202</v>
      </c>
      <c r="L257" s="32">
        <f t="shared" si="102"/>
        <v>439.88728097088006</v>
      </c>
      <c r="M257" s="32">
        <f t="shared" si="102"/>
        <v>377.59538868768004</v>
      </c>
      <c r="N257" s="32">
        <f t="shared" si="102"/>
        <v>243.74886920928003</v>
      </c>
      <c r="O257" s="32">
        <f t="shared" si="102"/>
        <v>341.54791198848011</v>
      </c>
      <c r="P257" s="21">
        <f t="shared" si="98"/>
        <v>0</v>
      </c>
      <c r="Q257" s="21">
        <f t="shared" si="99"/>
        <v>0</v>
      </c>
    </row>
    <row r="258" spans="1:17" ht="17.45" customHeight="1" x14ac:dyDescent="0.25">
      <c r="A258" s="23"/>
      <c r="B258" s="43" t="s">
        <v>22</v>
      </c>
      <c r="C258" s="28" t="s">
        <v>18</v>
      </c>
      <c r="D258" s="29">
        <f>'[1]Дневной стационар'!$AG$471</f>
        <v>6</v>
      </c>
      <c r="E258" s="30">
        <f>'[1]Дневной стационар'!$FT$471</f>
        <v>123.65751107520001</v>
      </c>
      <c r="F258" s="31">
        <f t="shared" ref="F258:F265" si="103">G258+H258+I258+J258</f>
        <v>6</v>
      </c>
      <c r="G258" s="29">
        <f>'[1]Дневной стационар'!$L$471</f>
        <v>3</v>
      </c>
      <c r="H258" s="29">
        <f>'[1]Дневной стационар'!$R$471</f>
        <v>2</v>
      </c>
      <c r="I258" s="29">
        <f>'[1]Дневной стационар'!$Y$471</f>
        <v>0</v>
      </c>
      <c r="J258" s="29">
        <f>'[1]Дневной стационар'!$AF$471</f>
        <v>1</v>
      </c>
      <c r="K258" s="32">
        <f t="shared" ref="K258:K265" si="104">L258+M258+N258+O258</f>
        <v>123.65751107520001</v>
      </c>
      <c r="L258" s="30">
        <f>'[1]Дневной стационар'!$CR$471</f>
        <v>61.82875553760001</v>
      </c>
      <c r="M258" s="30">
        <f>'[1]Дневной стационар'!$DL$471</f>
        <v>41.219170358400007</v>
      </c>
      <c r="N258" s="30">
        <f>'[1]Дневной стационар'!$EF$471</f>
        <v>0</v>
      </c>
      <c r="O258" s="30">
        <f>'[1]Дневной стационар'!$FO$471</f>
        <v>20.609585179200003</v>
      </c>
      <c r="P258" s="21">
        <f t="shared" si="98"/>
        <v>0</v>
      </c>
      <c r="Q258" s="21">
        <f t="shared" si="99"/>
        <v>0</v>
      </c>
    </row>
    <row r="259" spans="1:17" ht="17.45" customHeight="1" x14ac:dyDescent="0.25">
      <c r="A259" s="23"/>
      <c r="B259" s="43" t="s">
        <v>35</v>
      </c>
      <c r="C259" s="28" t="s">
        <v>18</v>
      </c>
      <c r="D259" s="29">
        <f>'[1]Дневной стационар'!$AG$473</f>
        <v>4</v>
      </c>
      <c r="E259" s="30">
        <f>'[1]Дневной стационар'!$FT$473</f>
        <v>84.290887699200027</v>
      </c>
      <c r="F259" s="31">
        <f t="shared" si="103"/>
        <v>4</v>
      </c>
      <c r="G259" s="29">
        <f>'[1]Дневной стационар'!$L$473</f>
        <v>1</v>
      </c>
      <c r="H259" s="29">
        <f>'[1]Дневной стационар'!$R$473</f>
        <v>1</v>
      </c>
      <c r="I259" s="29">
        <f>'[1]Дневной стационар'!$Y$473</f>
        <v>1</v>
      </c>
      <c r="J259" s="29">
        <f>'[1]Дневной стационар'!$AF$473</f>
        <v>1</v>
      </c>
      <c r="K259" s="32">
        <f t="shared" si="104"/>
        <v>84.290887699200027</v>
      </c>
      <c r="L259" s="30">
        <f>'[1]Дневной стационар'!$CR$473</f>
        <v>21.072721924800007</v>
      </c>
      <c r="M259" s="30">
        <f>'[1]Дневной стационар'!$DL$473</f>
        <v>21.072721924800007</v>
      </c>
      <c r="N259" s="30">
        <f>'[1]Дневной стационар'!$EF$473</f>
        <v>21.072721924800007</v>
      </c>
      <c r="O259" s="30">
        <f>'[1]Дневной стационар'!$FO$473</f>
        <v>21.072721924800007</v>
      </c>
      <c r="P259" s="21">
        <f t="shared" si="98"/>
        <v>0</v>
      </c>
      <c r="Q259" s="21">
        <f t="shared" si="99"/>
        <v>0</v>
      </c>
    </row>
    <row r="260" spans="1:17" ht="17.45" customHeight="1" x14ac:dyDescent="0.25">
      <c r="A260" s="23"/>
      <c r="B260" s="43" t="s">
        <v>47</v>
      </c>
      <c r="C260" s="28" t="s">
        <v>18</v>
      </c>
      <c r="D260" s="29">
        <f>'[1]Дневной стационар'!$AG$475</f>
        <v>0</v>
      </c>
      <c r="E260" s="30">
        <f>'[1]Дневной стационар'!$FT$475</f>
        <v>0</v>
      </c>
      <c r="F260" s="31">
        <f>G260+H260+I260+J260</f>
        <v>0</v>
      </c>
      <c r="G260" s="29">
        <f>'[1]Дневной стационар'!$L$475</f>
        <v>0</v>
      </c>
      <c r="H260" s="29">
        <f>'[1]Дневной стационар'!$R$475</f>
        <v>0</v>
      </c>
      <c r="I260" s="29">
        <f>'[1]Дневной стационар'!$Y$475</f>
        <v>0</v>
      </c>
      <c r="J260" s="29">
        <f>'[1]Дневной стационар'!$AF$475</f>
        <v>0</v>
      </c>
      <c r="K260" s="32">
        <f>L260+M260+N260+O260</f>
        <v>0</v>
      </c>
      <c r="L260" s="30">
        <f>'[1]Дневной стационар'!$CR$475</f>
        <v>0</v>
      </c>
      <c r="M260" s="30">
        <f>'[1]Дневной стационар'!$DL$475</f>
        <v>0</v>
      </c>
      <c r="N260" s="30">
        <f>'[1]Дневной стационар'!$EF$475</f>
        <v>0</v>
      </c>
      <c r="O260" s="30">
        <f>'[1]Дневной стационар'!$FO$475</f>
        <v>0</v>
      </c>
      <c r="P260" s="21">
        <f t="shared" si="98"/>
        <v>0</v>
      </c>
      <c r="Q260" s="21">
        <f t="shared" si="99"/>
        <v>0</v>
      </c>
    </row>
    <row r="261" spans="1:17" ht="17.45" customHeight="1" x14ac:dyDescent="0.25">
      <c r="A261" s="23"/>
      <c r="B261" s="43" t="s">
        <v>36</v>
      </c>
      <c r="C261" s="28" t="s">
        <v>18</v>
      </c>
      <c r="D261" s="29">
        <f>'[1]Дневной стационар'!$AG$477</f>
        <v>4</v>
      </c>
      <c r="E261" s="30">
        <f>'[1]Дневной стационар'!$FT$477</f>
        <v>38.532977233920008</v>
      </c>
      <c r="F261" s="31">
        <f>G261+H261+I261+J261</f>
        <v>4</v>
      </c>
      <c r="G261" s="29">
        <f>'[1]Дневной стационар'!$L$477</f>
        <v>1</v>
      </c>
      <c r="H261" s="29">
        <f>'[1]Дневной стационар'!$R$477</f>
        <v>1</v>
      </c>
      <c r="I261" s="29">
        <f>'[1]Дневной стационар'!$Y$477</f>
        <v>1</v>
      </c>
      <c r="J261" s="29">
        <f>'[1]Дневной стационар'!$AF$477</f>
        <v>1</v>
      </c>
      <c r="K261" s="32">
        <f>L261+M261+N261+O261</f>
        <v>38.532977233920008</v>
      </c>
      <c r="L261" s="30">
        <f>'[1]Дневной стационар'!$CR$477</f>
        <v>9.6332443084800019</v>
      </c>
      <c r="M261" s="30">
        <f>'[1]Дневной стационар'!$DL$477</f>
        <v>9.6332443084800019</v>
      </c>
      <c r="N261" s="30">
        <f>'[1]Дневной стационар'!$EF$477</f>
        <v>9.6332443084800019</v>
      </c>
      <c r="O261" s="30">
        <f>'[1]Дневной стационар'!$FO$477</f>
        <v>9.6332443084800019</v>
      </c>
      <c r="P261" s="21">
        <f t="shared" si="98"/>
        <v>0</v>
      </c>
      <c r="Q261" s="21">
        <f t="shared" si="99"/>
        <v>0</v>
      </c>
    </row>
    <row r="262" spans="1:17" ht="17.45" customHeight="1" x14ac:dyDescent="0.25">
      <c r="A262" s="23"/>
      <c r="B262" s="43" t="s">
        <v>23</v>
      </c>
      <c r="C262" s="28" t="s">
        <v>18</v>
      </c>
      <c r="D262" s="29">
        <f>'[1]Дневной стационар'!$AG$479</f>
        <v>33</v>
      </c>
      <c r="E262" s="30">
        <f>'[1]Дневной стационар'!$FT$479</f>
        <v>623.69081740800016</v>
      </c>
      <c r="F262" s="31">
        <f t="shared" si="103"/>
        <v>33</v>
      </c>
      <c r="G262" s="29">
        <f>'[1]Дневной стационар'!$L$479</f>
        <v>10</v>
      </c>
      <c r="H262" s="29">
        <f>'[1]Дневной стационар'!$R$479</f>
        <v>10</v>
      </c>
      <c r="I262" s="29">
        <f>'[1]Дневной стационар'!$Y$479</f>
        <v>6</v>
      </c>
      <c r="J262" s="29">
        <f>'[1]Дневной стационар'!$AF$479</f>
        <v>7</v>
      </c>
      <c r="K262" s="32">
        <f t="shared" si="104"/>
        <v>623.69081740800016</v>
      </c>
      <c r="L262" s="30">
        <f>'[1]Дневной стационар'!$CR$479</f>
        <v>185.25469824000004</v>
      </c>
      <c r="M262" s="30">
        <f>'[1]Дневной стационар'!$DL$479</f>
        <v>185.25469824000004</v>
      </c>
      <c r="N262" s="30">
        <f>'[1]Дневной стационар'!$EF$479</f>
        <v>111.15281894400002</v>
      </c>
      <c r="O262" s="30">
        <f>'[1]Дневной стационар'!$FO$479</f>
        <v>142.02860198400003</v>
      </c>
      <c r="P262" s="21">
        <f t="shared" si="98"/>
        <v>0</v>
      </c>
      <c r="Q262" s="21">
        <f t="shared" si="99"/>
        <v>0</v>
      </c>
    </row>
    <row r="263" spans="1:17" ht="17.45" customHeight="1" x14ac:dyDescent="0.25">
      <c r="A263" s="23"/>
      <c r="B263" s="43" t="s">
        <v>26</v>
      </c>
      <c r="C263" s="28" t="s">
        <v>18</v>
      </c>
      <c r="D263" s="29">
        <f>'[1]Дневной стационар'!$AG$481</f>
        <v>7</v>
      </c>
      <c r="E263" s="30">
        <f>'[1]Дневной стационар'!$FT$481</f>
        <v>129.67828876800004</v>
      </c>
      <c r="F263" s="31">
        <f t="shared" si="103"/>
        <v>7</v>
      </c>
      <c r="G263" s="29">
        <f>'[1]Дневной стационар'!$L$481</f>
        <v>2</v>
      </c>
      <c r="H263" s="29">
        <f>'[1]Дневной стационар'!$R$481</f>
        <v>2</v>
      </c>
      <c r="I263" s="29">
        <f>'[1]Дневной стационар'!$Y$481</f>
        <v>1</v>
      </c>
      <c r="J263" s="29">
        <f>'[1]Дневной стационар'!$AF$481</f>
        <v>2</v>
      </c>
      <c r="K263" s="32">
        <f t="shared" si="104"/>
        <v>129.67828876800002</v>
      </c>
      <c r="L263" s="30">
        <f>'[1]Дневной стационар'!$CR$481</f>
        <v>37.050939648000011</v>
      </c>
      <c r="M263" s="30">
        <f>'[1]Дневной стационар'!$DL$481</f>
        <v>37.050939648000011</v>
      </c>
      <c r="N263" s="30">
        <f>'[1]Дневной стационар'!$EF$481</f>
        <v>18.525469824000005</v>
      </c>
      <c r="O263" s="30">
        <f>'[1]Дневной стационар'!$FO$481</f>
        <v>37.050939648000011</v>
      </c>
      <c r="P263" s="21">
        <f t="shared" si="98"/>
        <v>0</v>
      </c>
      <c r="Q263" s="21">
        <f t="shared" si="99"/>
        <v>0</v>
      </c>
    </row>
    <row r="264" spans="1:17" ht="17.45" customHeight="1" x14ac:dyDescent="0.25">
      <c r="A264" s="23"/>
      <c r="B264" s="43" t="s">
        <v>27</v>
      </c>
      <c r="C264" s="28" t="s">
        <v>18</v>
      </c>
      <c r="D264" s="29">
        <f>'[1]Дневной стационар'!$AG$483</f>
        <v>19</v>
      </c>
      <c r="E264" s="30">
        <f>'[1]Дневной стационар'!$FT$483</f>
        <v>402.92896867200005</v>
      </c>
      <c r="F264" s="31">
        <f t="shared" si="103"/>
        <v>19</v>
      </c>
      <c r="G264" s="29">
        <f>'[1]Дневной стационар'!$L$483</f>
        <v>6</v>
      </c>
      <c r="H264" s="29">
        <f>'[1]Дневной стационар'!$R$483</f>
        <v>4</v>
      </c>
      <c r="I264" s="29">
        <f>'[1]Дневной стационар'!$Y$483</f>
        <v>4</v>
      </c>
      <c r="J264" s="29">
        <f>'[1]Дневной стационар'!$AF$483</f>
        <v>5</v>
      </c>
      <c r="K264" s="32">
        <f t="shared" si="104"/>
        <v>402.92896867200011</v>
      </c>
      <c r="L264" s="30">
        <f>'[1]Дневной стационар'!$CR$483</f>
        <v>125.04692131200002</v>
      </c>
      <c r="M264" s="30">
        <f>'[1]Дневной стационар'!$DL$483</f>
        <v>83.364614208000006</v>
      </c>
      <c r="N264" s="30">
        <f>'[1]Дневной стационар'!$EF$483</f>
        <v>83.364614208000006</v>
      </c>
      <c r="O264" s="30">
        <f>'[1]Дневной стационар'!$FO$483</f>
        <v>111.15281894400002</v>
      </c>
      <c r="P264" s="21">
        <f t="shared" si="98"/>
        <v>0</v>
      </c>
      <c r="Q264" s="21">
        <f t="shared" si="99"/>
        <v>0</v>
      </c>
    </row>
    <row r="265" spans="1:17" ht="17.45" customHeight="1" x14ac:dyDescent="0.25">
      <c r="A265" s="23"/>
      <c r="B265" s="43" t="s">
        <v>31</v>
      </c>
      <c r="C265" s="28" t="s">
        <v>18</v>
      </c>
      <c r="D265" s="29">
        <f>'[1]Дневной стационар'!$AG$485</f>
        <v>0</v>
      </c>
      <c r="E265" s="30">
        <f>'[1]Дневной стационар'!$FT$485</f>
        <v>0</v>
      </c>
      <c r="F265" s="31">
        <f t="shared" si="103"/>
        <v>0</v>
      </c>
      <c r="G265" s="29">
        <f>'[1]Дневной стационар'!$L$485</f>
        <v>0</v>
      </c>
      <c r="H265" s="29">
        <f>'[1]Дневной стационар'!$R$485</f>
        <v>0</v>
      </c>
      <c r="I265" s="29">
        <f>'[1]Дневной стационар'!$Y$485</f>
        <v>0</v>
      </c>
      <c r="J265" s="29">
        <f>'[1]Дневной стационар'!$AF$485</f>
        <v>0</v>
      </c>
      <c r="K265" s="32">
        <f t="shared" si="104"/>
        <v>0</v>
      </c>
      <c r="L265" s="30">
        <f>'[1]Дневной стационар'!$CR$485</f>
        <v>0</v>
      </c>
      <c r="M265" s="30">
        <f>'[1]Дневной стационар'!$DL$485</f>
        <v>0</v>
      </c>
      <c r="N265" s="30">
        <f>'[1]Дневной стационар'!$EF$485</f>
        <v>0</v>
      </c>
      <c r="O265" s="30">
        <f>'[1]Дневной стационар'!$FO$485</f>
        <v>0</v>
      </c>
      <c r="P265" s="21">
        <f t="shared" si="98"/>
        <v>0</v>
      </c>
      <c r="Q265" s="21">
        <f t="shared" si="99"/>
        <v>0</v>
      </c>
    </row>
    <row r="266" spans="1:17" ht="17.45" customHeight="1" x14ac:dyDescent="0.25">
      <c r="A266" s="23"/>
      <c r="B266" s="42" t="s">
        <v>75</v>
      </c>
      <c r="C266" s="25" t="s">
        <v>18</v>
      </c>
      <c r="D266" s="31">
        <f>SUBTOTAL(9,D267:D272)</f>
        <v>33</v>
      </c>
      <c r="E266" s="31">
        <f t="shared" ref="E266:O266" si="105">SUBTOTAL(9,E267:E272)</f>
        <v>583.79930572032004</v>
      </c>
      <c r="F266" s="31">
        <f t="shared" si="105"/>
        <v>33</v>
      </c>
      <c r="G266" s="31">
        <f t="shared" si="105"/>
        <v>9</v>
      </c>
      <c r="H266" s="31">
        <f t="shared" si="105"/>
        <v>9</v>
      </c>
      <c r="I266" s="31">
        <f t="shared" si="105"/>
        <v>7</v>
      </c>
      <c r="J266" s="31">
        <f t="shared" si="105"/>
        <v>8</v>
      </c>
      <c r="K266" s="31">
        <f t="shared" si="105"/>
        <v>583.79930572032004</v>
      </c>
      <c r="L266" s="31">
        <f t="shared" si="105"/>
        <v>153.99296791200004</v>
      </c>
      <c r="M266" s="31">
        <f t="shared" si="105"/>
        <v>151.26046111296003</v>
      </c>
      <c r="N266" s="31">
        <f t="shared" si="105"/>
        <v>118.60932054816003</v>
      </c>
      <c r="O266" s="31">
        <f t="shared" si="105"/>
        <v>159.93655614720001</v>
      </c>
      <c r="P266" s="21">
        <f t="shared" si="98"/>
        <v>0</v>
      </c>
      <c r="Q266" s="21">
        <f t="shared" si="99"/>
        <v>0</v>
      </c>
    </row>
    <row r="267" spans="1:17" ht="17.45" customHeight="1" x14ac:dyDescent="0.25">
      <c r="A267" s="23"/>
      <c r="B267" s="43" t="s">
        <v>36</v>
      </c>
      <c r="C267" s="28" t="s">
        <v>18</v>
      </c>
      <c r="D267" s="29">
        <f>'[1]Дневной стационар'!$AG$488</f>
        <v>11</v>
      </c>
      <c r="E267" s="30">
        <f>'[1]Дневной стационар'!$FT$488</f>
        <v>132.45710924159999</v>
      </c>
      <c r="F267" s="31">
        <f t="shared" ref="F267:F272" si="106">G267+H267+I267+J267</f>
        <v>11</v>
      </c>
      <c r="G267" s="29">
        <f>'[1]Дневной стационар'!$L$488</f>
        <v>4</v>
      </c>
      <c r="H267" s="29">
        <f>'[1]Дневной стационар'!$R$488</f>
        <v>3</v>
      </c>
      <c r="I267" s="29">
        <f>'[1]Дневной стационар'!$Y$488</f>
        <v>2</v>
      </c>
      <c r="J267" s="29">
        <f>'[1]Дневной стационар'!$AF$488</f>
        <v>2</v>
      </c>
      <c r="K267" s="32">
        <f t="shared" ref="K267:K272" si="107">L267+M267+N267+O267</f>
        <v>132.45710924160002</v>
      </c>
      <c r="L267" s="30">
        <f>'[1]Дневной стационар'!$CR$488</f>
        <v>48.16622154240001</v>
      </c>
      <c r="M267" s="30">
        <f>'[1]Дневной стационар'!$DL$488</f>
        <v>36.124666156800004</v>
      </c>
      <c r="N267" s="30">
        <f>'[1]Дневной стационар'!$EF$488</f>
        <v>24.083110771200005</v>
      </c>
      <c r="O267" s="30">
        <f>'[1]Дневной стационар'!$FO$488</f>
        <v>24.083110771200005</v>
      </c>
      <c r="P267" s="21">
        <f t="shared" si="98"/>
        <v>0</v>
      </c>
      <c r="Q267" s="21">
        <f t="shared" si="99"/>
        <v>0</v>
      </c>
    </row>
    <row r="268" spans="1:17" ht="17.45" customHeight="1" x14ac:dyDescent="0.25">
      <c r="A268" s="23"/>
      <c r="B268" s="43" t="s">
        <v>24</v>
      </c>
      <c r="C268" s="28" t="s">
        <v>18</v>
      </c>
      <c r="D268" s="29">
        <f>'[1]Дневной стационар'!$AG$490</f>
        <v>4</v>
      </c>
      <c r="E268" s="30">
        <f>'[1]Дневной стационар'!$FT$490</f>
        <v>98.339368982400003</v>
      </c>
      <c r="F268" s="31">
        <f t="shared" si="106"/>
        <v>4</v>
      </c>
      <c r="G268" s="29">
        <f>'[1]Дневной стационар'!$L$490</f>
        <v>1</v>
      </c>
      <c r="H268" s="29">
        <f>'[1]Дневной стационар'!$R$490</f>
        <v>1</v>
      </c>
      <c r="I268" s="29">
        <f>'[1]Дневной стационар'!$Y$490</f>
        <v>0</v>
      </c>
      <c r="J268" s="29">
        <f>'[1]Дневной стационар'!$AF$490</f>
        <v>2</v>
      </c>
      <c r="K268" s="32">
        <f t="shared" si="107"/>
        <v>98.339368982400003</v>
      </c>
      <c r="L268" s="30">
        <f>'[1]Дневной стационар'!$CR$490</f>
        <v>22.693700534400001</v>
      </c>
      <c r="M268" s="30">
        <f>'[1]Дневной стационар'!$DL$490</f>
        <v>22.693700534400001</v>
      </c>
      <c r="N268" s="30">
        <f>'[1]Дневной стационар'!$EF$490</f>
        <v>0</v>
      </c>
      <c r="O268" s="30">
        <f>'[1]Дневной стационар'!$FO$490</f>
        <v>52.951967913600001</v>
      </c>
      <c r="P268" s="21">
        <f t="shared" si="98"/>
        <v>0</v>
      </c>
      <c r="Q268" s="21">
        <f t="shared" si="99"/>
        <v>0</v>
      </c>
    </row>
    <row r="269" spans="1:17" ht="17.45" customHeight="1" x14ac:dyDescent="0.25">
      <c r="A269" s="23"/>
      <c r="B269" s="43" t="s">
        <v>26</v>
      </c>
      <c r="C269" s="28" t="s">
        <v>18</v>
      </c>
      <c r="D269" s="29">
        <f>'[1]Дневной стационар'!$AG$492</f>
        <v>3</v>
      </c>
      <c r="E269" s="30">
        <f>'[1]Дневной стационар'!$FT$492</f>
        <v>55.576409472000009</v>
      </c>
      <c r="F269" s="31">
        <f t="shared" si="106"/>
        <v>3</v>
      </c>
      <c r="G269" s="29">
        <f>'[1]Дневной стационар'!$L$492</f>
        <v>0</v>
      </c>
      <c r="H269" s="29">
        <f>'[1]Дневной стационар'!$R$492</f>
        <v>2</v>
      </c>
      <c r="I269" s="29">
        <f>'[1]Дневной стационар'!$Y$492</f>
        <v>1</v>
      </c>
      <c r="J269" s="29">
        <f>'[1]Дневной стационар'!$AF$492</f>
        <v>0</v>
      </c>
      <c r="K269" s="32">
        <f t="shared" si="107"/>
        <v>55.576409472000016</v>
      </c>
      <c r="L269" s="30">
        <f>'[1]Дневной стационар'!$CR$492</f>
        <v>0</v>
      </c>
      <c r="M269" s="30">
        <f>'[1]Дневной стационар'!$DL$492</f>
        <v>37.050939648000011</v>
      </c>
      <c r="N269" s="30">
        <f>'[1]Дневной стационар'!$EF$492</f>
        <v>18.525469824000005</v>
      </c>
      <c r="O269" s="30">
        <f>'[1]Дневной стационар'!$FO$492</f>
        <v>0</v>
      </c>
      <c r="P269" s="21">
        <f t="shared" si="98"/>
        <v>0</v>
      </c>
      <c r="Q269" s="21">
        <f t="shared" si="99"/>
        <v>0</v>
      </c>
    </row>
    <row r="270" spans="1:17" ht="17.45" customHeight="1" x14ac:dyDescent="0.25">
      <c r="A270" s="23"/>
      <c r="B270" s="43" t="s">
        <v>37</v>
      </c>
      <c r="C270" s="28" t="s">
        <v>18</v>
      </c>
      <c r="D270" s="29">
        <f>'[1]Дневной стационар'!$AG$494</f>
        <v>2</v>
      </c>
      <c r="E270" s="30">
        <f>'[1]Дневной стационар'!$FT$494</f>
        <v>27.417695339520005</v>
      </c>
      <c r="F270" s="31">
        <f t="shared" si="106"/>
        <v>2</v>
      </c>
      <c r="G270" s="29">
        <f>'[1]Дневной стационар'!$L$494</f>
        <v>0</v>
      </c>
      <c r="H270" s="29">
        <f>'[1]Дневной стационар'!$R$494</f>
        <v>1</v>
      </c>
      <c r="I270" s="29">
        <f>'[1]Дневной стационар'!$Y$494</f>
        <v>1</v>
      </c>
      <c r="J270" s="29">
        <f>'[1]Дневной стационар'!$AF$494</f>
        <v>0</v>
      </c>
      <c r="K270" s="32">
        <f t="shared" si="107"/>
        <v>27.417695339520005</v>
      </c>
      <c r="L270" s="30">
        <f>'[1]Дневной стационар'!$CR$494</f>
        <v>0</v>
      </c>
      <c r="M270" s="30">
        <f>'[1]Дневной стационар'!$DL$494</f>
        <v>13.708847669760003</v>
      </c>
      <c r="N270" s="30">
        <f>'[1]Дневной стационар'!$EF$494</f>
        <v>13.708847669760003</v>
      </c>
      <c r="O270" s="30">
        <f>'[1]Дневной стационар'!$FO$494</f>
        <v>0</v>
      </c>
      <c r="P270" s="21">
        <f t="shared" si="98"/>
        <v>0</v>
      </c>
      <c r="Q270" s="21">
        <f t="shared" si="99"/>
        <v>0</v>
      </c>
    </row>
    <row r="271" spans="1:17" ht="17.45" customHeight="1" x14ac:dyDescent="0.25">
      <c r="A271" s="23"/>
      <c r="B271" s="43" t="s">
        <v>38</v>
      </c>
      <c r="C271" s="28" t="s">
        <v>18</v>
      </c>
      <c r="D271" s="29">
        <f>'[1]Дневной стационар'!$AG$496</f>
        <v>4</v>
      </c>
      <c r="E271" s="30">
        <f>'[1]Дневной стационар'!$FT$496</f>
        <v>82.438340716800013</v>
      </c>
      <c r="F271" s="31">
        <f t="shared" si="106"/>
        <v>4</v>
      </c>
      <c r="G271" s="29">
        <f>'[1]Дневной стационар'!$L$496</f>
        <v>1</v>
      </c>
      <c r="H271" s="29">
        <f>'[1]Дневной стационар'!$R$496</f>
        <v>0</v>
      </c>
      <c r="I271" s="29">
        <f>'[1]Дневной стационар'!$Y$496</f>
        <v>1</v>
      </c>
      <c r="J271" s="29">
        <f>'[1]Дневной стационар'!$AF$496</f>
        <v>2</v>
      </c>
      <c r="K271" s="32">
        <f t="shared" si="107"/>
        <v>82.438340716800013</v>
      </c>
      <c r="L271" s="30">
        <f>'[1]Дневной стационар'!$CR$496</f>
        <v>20.609585179200003</v>
      </c>
      <c r="M271" s="30">
        <f>'[1]Дневной стационар'!$DL$496</f>
        <v>0</v>
      </c>
      <c r="N271" s="30">
        <f>'[1]Дневной стационар'!$EF$496</f>
        <v>20.609585179200003</v>
      </c>
      <c r="O271" s="30">
        <f>'[1]Дневной стационар'!$FO$496</f>
        <v>41.219170358400007</v>
      </c>
      <c r="P271" s="21">
        <f t="shared" si="98"/>
        <v>0</v>
      </c>
      <c r="Q271" s="21">
        <f t="shared" si="99"/>
        <v>0</v>
      </c>
    </row>
    <row r="272" spans="1:17" ht="17.45" customHeight="1" x14ac:dyDescent="0.25">
      <c r="A272" s="23"/>
      <c r="B272" s="43" t="s">
        <v>27</v>
      </c>
      <c r="C272" s="28" t="s">
        <v>18</v>
      </c>
      <c r="D272" s="29">
        <f>'[1]Дневной стационар'!$AG$498</f>
        <v>9</v>
      </c>
      <c r="E272" s="30">
        <f>'[1]Дневной стационар'!$FT$498</f>
        <v>187.57038196800005</v>
      </c>
      <c r="F272" s="31">
        <f t="shared" si="106"/>
        <v>9</v>
      </c>
      <c r="G272" s="29">
        <f>'[1]Дневной стационар'!$L$498</f>
        <v>3</v>
      </c>
      <c r="H272" s="29">
        <f>'[1]Дневной стационар'!$R$498</f>
        <v>2</v>
      </c>
      <c r="I272" s="29">
        <f>'[1]Дневной стационар'!$Y$498</f>
        <v>2</v>
      </c>
      <c r="J272" s="29">
        <f>'[1]Дневной стационар'!$AF$498</f>
        <v>2</v>
      </c>
      <c r="K272" s="32">
        <f t="shared" si="107"/>
        <v>187.57038196800005</v>
      </c>
      <c r="L272" s="30">
        <f>'[1]Дневной стационар'!$CR$498</f>
        <v>62.523460656000012</v>
      </c>
      <c r="M272" s="30">
        <f>'[1]Дневной стационар'!$DL$498</f>
        <v>41.682307104000003</v>
      </c>
      <c r="N272" s="30">
        <f>'[1]Дневной стационар'!$EF$498</f>
        <v>41.682307104000003</v>
      </c>
      <c r="O272" s="30">
        <f>'[1]Дневной стационар'!$FO$498</f>
        <v>41.682307104000003</v>
      </c>
      <c r="P272" s="21">
        <f t="shared" si="98"/>
        <v>0</v>
      </c>
      <c r="Q272" s="21">
        <f t="shared" si="99"/>
        <v>0</v>
      </c>
    </row>
    <row r="273" spans="1:17" ht="25.7" customHeight="1" x14ac:dyDescent="0.25">
      <c r="A273" s="23"/>
      <c r="B273" s="18" t="s">
        <v>44</v>
      </c>
      <c r="C273" s="18" t="s">
        <v>18</v>
      </c>
      <c r="D273" s="52">
        <f>SUBTOTAL(9,D274:D299)</f>
        <v>571</v>
      </c>
      <c r="E273" s="52">
        <f t="shared" ref="E273:O273" si="108">SUBTOTAL(9,E274:E299)</f>
        <v>10306.492787405268</v>
      </c>
      <c r="F273" s="52">
        <f t="shared" si="108"/>
        <v>571</v>
      </c>
      <c r="G273" s="52">
        <f t="shared" si="108"/>
        <v>132</v>
      </c>
      <c r="H273" s="52">
        <f t="shared" si="108"/>
        <v>178</v>
      </c>
      <c r="I273" s="52">
        <f t="shared" si="108"/>
        <v>114</v>
      </c>
      <c r="J273" s="52">
        <f t="shared" si="108"/>
        <v>147</v>
      </c>
      <c r="K273" s="52">
        <f>SUBTOTAL(9,K274:K299)</f>
        <v>10306.492787405268</v>
      </c>
      <c r="L273" s="52">
        <f t="shared" si="108"/>
        <v>2293.2833388102399</v>
      </c>
      <c r="M273" s="52">
        <f t="shared" si="108"/>
        <v>3144.7633417683851</v>
      </c>
      <c r="N273" s="52">
        <f t="shared" si="108"/>
        <v>1968.1428179292163</v>
      </c>
      <c r="O273" s="52">
        <f t="shared" si="108"/>
        <v>2900.303288897429</v>
      </c>
      <c r="P273" s="21">
        <f t="shared" si="98"/>
        <v>0</v>
      </c>
      <c r="Q273" s="21">
        <f>E273-K273</f>
        <v>0</v>
      </c>
    </row>
    <row r="274" spans="1:17" ht="17.45" customHeight="1" x14ac:dyDescent="0.25">
      <c r="A274" s="23"/>
      <c r="B274" s="42" t="s">
        <v>19</v>
      </c>
      <c r="C274" s="25" t="s">
        <v>18</v>
      </c>
      <c r="D274" s="32">
        <f>SUBTOTAL(9,D275)</f>
        <v>82</v>
      </c>
      <c r="E274" s="32">
        <f t="shared" ref="E274:O274" si="109">SUBTOTAL(9,E275)</f>
        <v>1178.6644920821761</v>
      </c>
      <c r="F274" s="32">
        <f t="shared" si="109"/>
        <v>82</v>
      </c>
      <c r="G274" s="32">
        <f t="shared" si="109"/>
        <v>21</v>
      </c>
      <c r="H274" s="32">
        <f t="shared" si="109"/>
        <v>27</v>
      </c>
      <c r="I274" s="32">
        <f t="shared" si="109"/>
        <v>12</v>
      </c>
      <c r="J274" s="32">
        <f t="shared" si="109"/>
        <v>22</v>
      </c>
      <c r="K274" s="32">
        <f t="shared" si="109"/>
        <v>1178.6644920821761</v>
      </c>
      <c r="L274" s="32">
        <f t="shared" si="109"/>
        <v>286.10735596185606</v>
      </c>
      <c r="M274" s="32">
        <f t="shared" si="109"/>
        <v>374.14038856550405</v>
      </c>
      <c r="N274" s="32">
        <f t="shared" si="109"/>
        <v>168.72997915699202</v>
      </c>
      <c r="O274" s="32">
        <f t="shared" si="109"/>
        <v>349.68676839782398</v>
      </c>
      <c r="P274" s="21">
        <f t="shared" si="98"/>
        <v>0</v>
      </c>
      <c r="Q274" s="21">
        <f t="shared" si="99"/>
        <v>0</v>
      </c>
    </row>
    <row r="275" spans="1:17" ht="17.45" customHeight="1" x14ac:dyDescent="0.25">
      <c r="A275" s="23"/>
      <c r="B275" s="27" t="s">
        <v>19</v>
      </c>
      <c r="C275" s="28" t="s">
        <v>18</v>
      </c>
      <c r="D275" s="29">
        <f>'[1]Дневной стационар'!$AG$502</f>
        <v>82</v>
      </c>
      <c r="E275" s="30">
        <f>'[1]Дневной стационар'!$FT$502</f>
        <v>1178.6644920821761</v>
      </c>
      <c r="F275" s="31">
        <f>G275+H275+I275+J275</f>
        <v>82</v>
      </c>
      <c r="G275" s="29">
        <f>'[1]Дневной стационар'!$L$502</f>
        <v>21</v>
      </c>
      <c r="H275" s="29">
        <f>'[1]Дневной стационар'!$R$502</f>
        <v>27</v>
      </c>
      <c r="I275" s="29">
        <f>'[1]Дневной стационар'!$Y$502</f>
        <v>12</v>
      </c>
      <c r="J275" s="29">
        <f>'[1]Дневной стационар'!$AF$502</f>
        <v>22</v>
      </c>
      <c r="K275" s="32">
        <f>L275+M275+N275+O275</f>
        <v>1178.6644920821761</v>
      </c>
      <c r="L275" s="30">
        <f>'[1]Дневной стационар'!$CR$502</f>
        <v>286.10735596185606</v>
      </c>
      <c r="M275" s="30">
        <f>'[1]Дневной стационар'!$DL$502</f>
        <v>374.14038856550405</v>
      </c>
      <c r="N275" s="30">
        <f>'[1]Дневной стационар'!$EF$502</f>
        <v>168.72997915699202</v>
      </c>
      <c r="O275" s="30">
        <f>'[1]Дневной стационар'!$FO$502</f>
        <v>349.68676839782398</v>
      </c>
      <c r="P275" s="21">
        <f t="shared" si="98"/>
        <v>0</v>
      </c>
      <c r="Q275" s="21">
        <f t="shared" si="99"/>
        <v>0</v>
      </c>
    </row>
    <row r="276" spans="1:17" ht="17.45" customHeight="1" x14ac:dyDescent="0.25">
      <c r="A276" s="23"/>
      <c r="B276" s="42" t="s">
        <v>41</v>
      </c>
      <c r="C276" s="25" t="s">
        <v>18</v>
      </c>
      <c r="D276" s="32">
        <f>SUBTOTAL(9,D277:D284)</f>
        <v>198</v>
      </c>
      <c r="E276" s="32">
        <f t="shared" ref="E276:O276" si="110">SUBTOTAL(9,E277:E284)</f>
        <v>3791.4380920713611</v>
      </c>
      <c r="F276" s="32">
        <f t="shared" si="110"/>
        <v>198</v>
      </c>
      <c r="G276" s="32">
        <f t="shared" si="110"/>
        <v>40</v>
      </c>
      <c r="H276" s="32">
        <f t="shared" si="110"/>
        <v>63</v>
      </c>
      <c r="I276" s="32">
        <f t="shared" si="110"/>
        <v>40</v>
      </c>
      <c r="J276" s="32">
        <f t="shared" si="110"/>
        <v>55</v>
      </c>
      <c r="K276" s="32">
        <f t="shared" si="110"/>
        <v>3791.4380920713602</v>
      </c>
      <c r="L276" s="32">
        <f t="shared" si="110"/>
        <v>741.66718440384011</v>
      </c>
      <c r="M276" s="32">
        <f t="shared" si="110"/>
        <v>1152.8399871475203</v>
      </c>
      <c r="N276" s="32">
        <f t="shared" si="110"/>
        <v>743.79761343360019</v>
      </c>
      <c r="O276" s="32">
        <f t="shared" si="110"/>
        <v>1153.1333070864002</v>
      </c>
      <c r="P276" s="21">
        <f t="shared" si="98"/>
        <v>0</v>
      </c>
      <c r="Q276" s="21">
        <f t="shared" si="99"/>
        <v>0</v>
      </c>
    </row>
    <row r="277" spans="1:17" ht="17.45" customHeight="1" x14ac:dyDescent="0.25">
      <c r="A277" s="23"/>
      <c r="B277" s="43" t="s">
        <v>22</v>
      </c>
      <c r="C277" s="28" t="s">
        <v>18</v>
      </c>
      <c r="D277" s="29">
        <f>'[1]Дневной стационар'!$AG$507</f>
        <v>30</v>
      </c>
      <c r="E277" s="30">
        <f>'[1]Дневной стационар'!$FT$507</f>
        <v>632.02727882880004</v>
      </c>
      <c r="F277" s="31">
        <f t="shared" ref="F277:F284" si="111">G277+H277+I277+J277</f>
        <v>30</v>
      </c>
      <c r="G277" s="29">
        <f>'[1]Дневной стационар'!$L$507</f>
        <v>3</v>
      </c>
      <c r="H277" s="29">
        <f>'[1]Дневной стационар'!$R$507</f>
        <v>11</v>
      </c>
      <c r="I277" s="29">
        <f>'[1]Дневной стационар'!$Y$507</f>
        <v>9</v>
      </c>
      <c r="J277" s="29">
        <f>'[1]Дневной стационар'!$AF$507</f>
        <v>7</v>
      </c>
      <c r="K277" s="32">
        <f t="shared" ref="K277:K284" si="112">L277+M277+N277+O277</f>
        <v>632.02727882880004</v>
      </c>
      <c r="L277" s="30">
        <f>'[1]Дневной стационар'!$CR$507</f>
        <v>61.82875553760001</v>
      </c>
      <c r="M277" s="30">
        <f>'[1]Дневной стационар'!$DL$507</f>
        <v>226.70543697120004</v>
      </c>
      <c r="N277" s="30">
        <f>'[1]Дневной стационар'!$EF$507</f>
        <v>185.48626661280002</v>
      </c>
      <c r="O277" s="30">
        <f>'[1]Дневной стационар'!$FO$507</f>
        <v>158.00681970720001</v>
      </c>
      <c r="P277" s="21">
        <f t="shared" si="98"/>
        <v>0</v>
      </c>
      <c r="Q277" s="21">
        <f t="shared" si="99"/>
        <v>0</v>
      </c>
    </row>
    <row r="278" spans="1:17" ht="17.45" customHeight="1" x14ac:dyDescent="0.25">
      <c r="A278" s="23"/>
      <c r="B278" s="43" t="s">
        <v>35</v>
      </c>
      <c r="C278" s="28" t="s">
        <v>18</v>
      </c>
      <c r="D278" s="29">
        <f>'[1]Дневной стационар'!$AG$509</f>
        <v>12</v>
      </c>
      <c r="E278" s="30">
        <f>'[1]Дневной стационар'!$FT$509</f>
        <v>259.89690373920007</v>
      </c>
      <c r="F278" s="31">
        <f>G278+H278+I278+J278</f>
        <v>12</v>
      </c>
      <c r="G278" s="29">
        <f>'[1]Дневной стационар'!$L$509</f>
        <v>1</v>
      </c>
      <c r="H278" s="29">
        <f>'[1]Дневной стационар'!$R$509</f>
        <v>5</v>
      </c>
      <c r="I278" s="29">
        <f>'[1]Дневной стационар'!$Y$509</f>
        <v>3</v>
      </c>
      <c r="J278" s="29">
        <f>'[1]Дневной стационар'!$AF$509</f>
        <v>3</v>
      </c>
      <c r="K278" s="32">
        <f>L278+M278+N278+O278</f>
        <v>259.89690373920007</v>
      </c>
      <c r="L278" s="30">
        <f>'[1]Дневной стационар'!$CR$509</f>
        <v>21.072721924800007</v>
      </c>
      <c r="M278" s="30">
        <f>'[1]Дневной стационар'!$DL$509</f>
        <v>105.36360962400003</v>
      </c>
      <c r="N278" s="30">
        <f>'[1]Дневной стационар'!$EF$509</f>
        <v>63.21816577440002</v>
      </c>
      <c r="O278" s="30">
        <f>'[1]Дневной стационар'!$FO$509</f>
        <v>70.242406416000023</v>
      </c>
      <c r="P278" s="21">
        <f t="shared" si="98"/>
        <v>0</v>
      </c>
      <c r="Q278" s="21">
        <f t="shared" si="99"/>
        <v>0</v>
      </c>
    </row>
    <row r="279" spans="1:17" ht="17.45" customHeight="1" x14ac:dyDescent="0.25">
      <c r="A279" s="23"/>
      <c r="B279" s="43" t="s">
        <v>47</v>
      </c>
      <c r="C279" s="28" t="s">
        <v>18</v>
      </c>
      <c r="D279" s="29">
        <f>'[1]Дневной стационар'!$AG$511</f>
        <v>0</v>
      </c>
      <c r="E279" s="30">
        <f>'[1]Дневной стационар'!$FT$511</f>
        <v>0</v>
      </c>
      <c r="F279" s="31">
        <f t="shared" si="111"/>
        <v>0</v>
      </c>
      <c r="G279" s="29">
        <f>'[1]Дневной стационар'!$L$511</f>
        <v>0</v>
      </c>
      <c r="H279" s="29">
        <f>'[1]Дневной стационар'!$R$511</f>
        <v>0</v>
      </c>
      <c r="I279" s="29">
        <f>'[1]Дневной стационар'!$Y$511</f>
        <v>0</v>
      </c>
      <c r="J279" s="29">
        <f>'[1]Дневной стационар'!$AF$511</f>
        <v>0</v>
      </c>
      <c r="K279" s="32">
        <f t="shared" si="112"/>
        <v>0</v>
      </c>
      <c r="L279" s="30">
        <f>'[1]Дневной стационар'!$CR$511</f>
        <v>0</v>
      </c>
      <c r="M279" s="30">
        <f>'[1]Дневной стационар'!$DL$511</f>
        <v>0</v>
      </c>
      <c r="N279" s="30">
        <f>'[1]Дневной стационар'!$EF$511</f>
        <v>0</v>
      </c>
      <c r="O279" s="30">
        <f>'[1]Дневной стационар'!$FO$511</f>
        <v>0</v>
      </c>
      <c r="P279" s="21">
        <f t="shared" si="98"/>
        <v>0</v>
      </c>
      <c r="Q279" s="21">
        <f t="shared" si="99"/>
        <v>0</v>
      </c>
    </row>
    <row r="280" spans="1:17" ht="17.45" customHeight="1" x14ac:dyDescent="0.25">
      <c r="A280" s="23"/>
      <c r="B280" s="43" t="s">
        <v>36</v>
      </c>
      <c r="C280" s="28" t="s">
        <v>18</v>
      </c>
      <c r="D280" s="29">
        <f>'[1]Дневной стационар'!$AG$513</f>
        <v>23</v>
      </c>
      <c r="E280" s="30">
        <f>'[1]Дневной стационар'!$FT$513</f>
        <v>227.98678196736006</v>
      </c>
      <c r="F280" s="31">
        <f t="shared" si="111"/>
        <v>23</v>
      </c>
      <c r="G280" s="29">
        <f>'[1]Дневной стационар'!$L$513</f>
        <v>3</v>
      </c>
      <c r="H280" s="29">
        <f>'[1]Дневной стационар'!$R$513</f>
        <v>9</v>
      </c>
      <c r="I280" s="29">
        <f>'[1]Дневной стационар'!$Y$513</f>
        <v>5</v>
      </c>
      <c r="J280" s="29">
        <f>'[1]Дневной стационар'!$AF$513</f>
        <v>6</v>
      </c>
      <c r="K280" s="32">
        <f t="shared" si="112"/>
        <v>227.98678196736006</v>
      </c>
      <c r="L280" s="30">
        <f>'[1]Дневной стационар'!$CR$513</f>
        <v>28.899732925440006</v>
      </c>
      <c r="M280" s="30">
        <f>'[1]Дневной стационар'!$DL$513</f>
        <v>86.699198776320017</v>
      </c>
      <c r="N280" s="30">
        <f>'[1]Дневной стационар'!$EF$513</f>
        <v>48.16622154240001</v>
      </c>
      <c r="O280" s="30">
        <f>'[1]Дневной стационар'!$FO$513</f>
        <v>64.221628723200013</v>
      </c>
      <c r="P280" s="21">
        <f t="shared" si="98"/>
        <v>0</v>
      </c>
      <c r="Q280" s="21">
        <f t="shared" si="99"/>
        <v>0</v>
      </c>
    </row>
    <row r="281" spans="1:17" ht="17.45" customHeight="1" x14ac:dyDescent="0.25">
      <c r="A281" s="23"/>
      <c r="B281" s="43" t="s">
        <v>23</v>
      </c>
      <c r="C281" s="28" t="s">
        <v>18</v>
      </c>
      <c r="D281" s="29">
        <f>'[1]Дневной стационар'!$AG$515</f>
        <v>73</v>
      </c>
      <c r="E281" s="30">
        <f>'[1]Дневной стационар'!$FT$515</f>
        <v>1401.7605500160005</v>
      </c>
      <c r="F281" s="31">
        <f t="shared" si="111"/>
        <v>73</v>
      </c>
      <c r="G281" s="29">
        <f>'[1]Дневной стационар'!$L$515</f>
        <v>24</v>
      </c>
      <c r="H281" s="29">
        <f>'[1]Дневной стационар'!$R$515</f>
        <v>19</v>
      </c>
      <c r="I281" s="29">
        <f>'[1]Дневной стационар'!$Y$515</f>
        <v>10</v>
      </c>
      <c r="J281" s="29">
        <f>'[1]Дневной стационар'!$AF$515</f>
        <v>20</v>
      </c>
      <c r="K281" s="32">
        <f t="shared" si="112"/>
        <v>1401.7605500160003</v>
      </c>
      <c r="L281" s="30">
        <f>'[1]Дневной стационар'!$CR$515</f>
        <v>444.61127577600007</v>
      </c>
      <c r="M281" s="30">
        <f>'[1]Дневной стационар'!$DL$515</f>
        <v>351.98392665600011</v>
      </c>
      <c r="N281" s="30">
        <f>'[1]Дневной стационар'!$EF$515</f>
        <v>185.25469824000004</v>
      </c>
      <c r="O281" s="30">
        <f>'[1]Дневной стационар'!$FO$515</f>
        <v>419.91064934400009</v>
      </c>
      <c r="P281" s="21">
        <f t="shared" si="98"/>
        <v>0</v>
      </c>
      <c r="Q281" s="21">
        <f t="shared" si="99"/>
        <v>0</v>
      </c>
    </row>
    <row r="282" spans="1:17" ht="17.45" customHeight="1" x14ac:dyDescent="0.25">
      <c r="A282" s="23"/>
      <c r="B282" s="43" t="s">
        <v>26</v>
      </c>
      <c r="C282" s="28" t="s">
        <v>18</v>
      </c>
      <c r="D282" s="29">
        <f>'[1]Дневной стационар'!$AG$517</f>
        <v>15</v>
      </c>
      <c r="E282" s="30">
        <f>'[1]Дневной стационар'!$FT$517</f>
        <v>290.23236057600002</v>
      </c>
      <c r="F282" s="31">
        <f t="shared" si="111"/>
        <v>15</v>
      </c>
      <c r="G282" s="29">
        <f>'[1]Дневной стационар'!$L$517</f>
        <v>1</v>
      </c>
      <c r="H282" s="29">
        <f>'[1]Дневной стационар'!$R$517</f>
        <v>6</v>
      </c>
      <c r="I282" s="29">
        <f>'[1]Дневной стационар'!$Y$517</f>
        <v>4</v>
      </c>
      <c r="J282" s="29">
        <f>'[1]Дневной стационар'!$AF$517</f>
        <v>4</v>
      </c>
      <c r="K282" s="32">
        <f t="shared" si="112"/>
        <v>290.23236057600002</v>
      </c>
      <c r="L282" s="30">
        <f>'[1]Дневной стационар'!$CR$517</f>
        <v>18.525469824000005</v>
      </c>
      <c r="M282" s="30">
        <f>'[1]Дневной стационар'!$DL$517</f>
        <v>111.15281894400002</v>
      </c>
      <c r="N282" s="30">
        <f>'[1]Дневной стационар'!$EF$517</f>
        <v>74.101879296000021</v>
      </c>
      <c r="O282" s="30">
        <f>'[1]Дневной стационар'!$FO$517</f>
        <v>86.452192512000011</v>
      </c>
      <c r="P282" s="21">
        <f t="shared" si="98"/>
        <v>0</v>
      </c>
      <c r="Q282" s="21">
        <f t="shared" si="99"/>
        <v>0</v>
      </c>
    </row>
    <row r="283" spans="1:17" ht="17.45" customHeight="1" x14ac:dyDescent="0.25">
      <c r="A283" s="23"/>
      <c r="B283" s="43" t="s">
        <v>27</v>
      </c>
      <c r="C283" s="28" t="s">
        <v>18</v>
      </c>
      <c r="D283" s="29">
        <f>'[1]Дневной стационар'!$AG$519</f>
        <v>45</v>
      </c>
      <c r="E283" s="30">
        <f>'[1]Дневной стационар'!$FT$519</f>
        <v>979.53421694400026</v>
      </c>
      <c r="F283" s="31">
        <f t="shared" si="111"/>
        <v>45</v>
      </c>
      <c r="G283" s="29">
        <f>'[1]Дневной стационар'!$L$519</f>
        <v>8</v>
      </c>
      <c r="H283" s="29">
        <f>'[1]Дневной стационар'!$R$519</f>
        <v>13</v>
      </c>
      <c r="I283" s="29">
        <f>'[1]Дневной стационар'!$Y$519</f>
        <v>9</v>
      </c>
      <c r="J283" s="29">
        <f>'[1]Дневной стационар'!$AF$519</f>
        <v>15</v>
      </c>
      <c r="K283" s="32">
        <f t="shared" si="112"/>
        <v>979.53421694400026</v>
      </c>
      <c r="L283" s="30">
        <f>'[1]Дневной стационар'!$CR$519</f>
        <v>166.72922841600001</v>
      </c>
      <c r="M283" s="30">
        <f>'[1]Дневной стационар'!$DL$519</f>
        <v>270.93499617600008</v>
      </c>
      <c r="N283" s="30">
        <f>'[1]Дневной стационар'!$EF$519</f>
        <v>187.57038196800005</v>
      </c>
      <c r="O283" s="30">
        <f>'[1]Дневной стационар'!$FO$519</f>
        <v>354.29961038400006</v>
      </c>
      <c r="P283" s="21">
        <f t="shared" si="98"/>
        <v>0</v>
      </c>
      <c r="Q283" s="21">
        <f t="shared" si="99"/>
        <v>0</v>
      </c>
    </row>
    <row r="284" spans="1:17" ht="17.45" customHeight="1" x14ac:dyDescent="0.25">
      <c r="A284" s="23"/>
      <c r="B284" s="43" t="s">
        <v>31</v>
      </c>
      <c r="C284" s="28" t="s">
        <v>18</v>
      </c>
      <c r="D284" s="29">
        <f>'[1]Дневной стационар'!$AG$521</f>
        <v>0</v>
      </c>
      <c r="E284" s="30">
        <f>'[1]Дневной стационар'!$FT$521</f>
        <v>0</v>
      </c>
      <c r="F284" s="31">
        <f t="shared" si="111"/>
        <v>0</v>
      </c>
      <c r="G284" s="29">
        <f>'[1]Дневной стационар'!$L$521</f>
        <v>0</v>
      </c>
      <c r="H284" s="29">
        <f>'[1]Дневной стационар'!$R$521</f>
        <v>0</v>
      </c>
      <c r="I284" s="29">
        <f>'[1]Дневной стационар'!$Y$521</f>
        <v>0</v>
      </c>
      <c r="J284" s="29">
        <f>'[1]Дневной стационар'!$AF$521</f>
        <v>0</v>
      </c>
      <c r="K284" s="32">
        <f t="shared" si="112"/>
        <v>0</v>
      </c>
      <c r="L284" s="30">
        <f>'[1]Дневной стационар'!$CR$521</f>
        <v>0</v>
      </c>
      <c r="M284" s="30">
        <f>'[1]Дневной стационар'!$DL$521</f>
        <v>0</v>
      </c>
      <c r="N284" s="30">
        <f>'[1]Дневной стационар'!$EF$521</f>
        <v>0</v>
      </c>
      <c r="O284" s="30">
        <f>'[1]Дневной стационар'!$FO$521</f>
        <v>0</v>
      </c>
      <c r="P284" s="21">
        <f t="shared" si="98"/>
        <v>0</v>
      </c>
      <c r="Q284" s="21">
        <f t="shared" si="99"/>
        <v>0</v>
      </c>
    </row>
    <row r="285" spans="1:17" ht="17.45" customHeight="1" x14ac:dyDescent="0.25">
      <c r="A285" s="23"/>
      <c r="B285" s="42" t="s">
        <v>34</v>
      </c>
      <c r="C285" s="25" t="s">
        <v>18</v>
      </c>
      <c r="D285" s="31">
        <f>SUBTOTAL(9,D286:D295)</f>
        <v>183</v>
      </c>
      <c r="E285" s="31">
        <f t="shared" ref="E285:O285" si="113">SUBTOTAL(9,E286:E295)</f>
        <v>3008.3561620357318</v>
      </c>
      <c r="F285" s="31">
        <f t="shared" si="113"/>
        <v>183</v>
      </c>
      <c r="G285" s="31">
        <f>SUBTOTAL(9,G286:G295)</f>
        <v>49</v>
      </c>
      <c r="H285" s="31">
        <f t="shared" si="113"/>
        <v>52</v>
      </c>
      <c r="I285" s="31">
        <f t="shared" si="113"/>
        <v>40</v>
      </c>
      <c r="J285" s="31">
        <f t="shared" si="113"/>
        <v>42</v>
      </c>
      <c r="K285" s="31">
        <f t="shared" si="113"/>
        <v>3008.3561620357323</v>
      </c>
      <c r="L285" s="31">
        <f t="shared" si="113"/>
        <v>801.90891609894356</v>
      </c>
      <c r="M285" s="31">
        <f t="shared" si="113"/>
        <v>864.72261770976002</v>
      </c>
      <c r="N285" s="31">
        <f t="shared" si="113"/>
        <v>606.37258210662355</v>
      </c>
      <c r="O285" s="31">
        <f t="shared" si="113"/>
        <v>735.35204612040479</v>
      </c>
      <c r="P285" s="21">
        <f t="shared" si="98"/>
        <v>0</v>
      </c>
      <c r="Q285" s="21">
        <f t="shared" si="99"/>
        <v>0</v>
      </c>
    </row>
    <row r="286" spans="1:17" ht="17.45" customHeight="1" x14ac:dyDescent="0.25">
      <c r="A286" s="23"/>
      <c r="B286" s="43" t="s">
        <v>35</v>
      </c>
      <c r="C286" s="28" t="s">
        <v>18</v>
      </c>
      <c r="D286" s="29">
        <f>'[1]Дневной стационар'!$AG$524</f>
        <v>2</v>
      </c>
      <c r="E286" s="30">
        <f>'[1]Дневной стационар'!$FT$524</f>
        <v>42.145443849600014</v>
      </c>
      <c r="F286" s="31">
        <f t="shared" ref="F286:F295" si="114">G286+H286+I286+J286</f>
        <v>2</v>
      </c>
      <c r="G286" s="29">
        <f>'[1]Дневной стационар'!$L$524</f>
        <v>0</v>
      </c>
      <c r="H286" s="29">
        <f>'[1]Дневной стационар'!$R$524</f>
        <v>1</v>
      </c>
      <c r="I286" s="29">
        <f>'[1]Дневной стационар'!$Y$524</f>
        <v>1</v>
      </c>
      <c r="J286" s="29">
        <f>'[1]Дневной стационар'!$AF$524</f>
        <v>0</v>
      </c>
      <c r="K286" s="32">
        <f t="shared" ref="K286:K295" si="115">L286+M286+N286+O286</f>
        <v>42.145443849600014</v>
      </c>
      <c r="L286" s="30">
        <f>'[1]Дневной стационар'!$CR$524</f>
        <v>0</v>
      </c>
      <c r="M286" s="30">
        <f>'[1]Дневной стационар'!$DL$524</f>
        <v>21.072721924800007</v>
      </c>
      <c r="N286" s="30">
        <f>'[1]Дневной стационар'!$EF$524</f>
        <v>21.072721924800007</v>
      </c>
      <c r="O286" s="30">
        <f>'[1]Дневной стационар'!$FO$524</f>
        <v>0</v>
      </c>
      <c r="P286" s="21">
        <f t="shared" si="98"/>
        <v>0</v>
      </c>
      <c r="Q286" s="21">
        <f t="shared" si="99"/>
        <v>0</v>
      </c>
    </row>
    <row r="287" spans="1:17" ht="17.45" customHeight="1" x14ac:dyDescent="0.25">
      <c r="A287" s="23"/>
      <c r="B287" s="43" t="s">
        <v>47</v>
      </c>
      <c r="C287" s="28" t="s">
        <v>18</v>
      </c>
      <c r="D287" s="29">
        <f>'[1]Дневной стационар'!$AG$526</f>
        <v>3</v>
      </c>
      <c r="E287" s="30">
        <f>'[1]Дневной стационар'!$FT$526</f>
        <v>59.703443824211547</v>
      </c>
      <c r="F287" s="31">
        <f>G287+H287+I287+J287</f>
        <v>3</v>
      </c>
      <c r="G287" s="29">
        <f>'[1]Дневной стационар'!$L$526</f>
        <v>1</v>
      </c>
      <c r="H287" s="29">
        <f>'[1]Дневной стационар'!$R$526</f>
        <v>0</v>
      </c>
      <c r="I287" s="29">
        <f>'[1]Дневной стационар'!$Y$526</f>
        <v>1</v>
      </c>
      <c r="J287" s="29">
        <f>'[1]Дневной стационар'!$AF$526</f>
        <v>1</v>
      </c>
      <c r="K287" s="32">
        <f>L287+M287+N287+O287</f>
        <v>59.703443824211547</v>
      </c>
      <c r="L287" s="30">
        <f>'[1]Дневной стационар'!$CR$526</f>
        <v>17.911033147263463</v>
      </c>
      <c r="M287" s="30">
        <f>'[1]Дневной стационар'!$DL$526</f>
        <v>0</v>
      </c>
      <c r="N287" s="30">
        <f>'[1]Дневной стационар'!$EF$526</f>
        <v>17.911033147263463</v>
      </c>
      <c r="O287" s="30">
        <f>'[1]Дневной стационар'!$FO$526</f>
        <v>23.881377529684617</v>
      </c>
      <c r="P287" s="21">
        <f t="shared" si="98"/>
        <v>0</v>
      </c>
      <c r="Q287" s="21">
        <f t="shared" si="99"/>
        <v>0</v>
      </c>
    </row>
    <row r="288" spans="1:17" ht="17.45" customHeight="1" x14ac:dyDescent="0.25">
      <c r="A288" s="23"/>
      <c r="B288" s="43" t="s">
        <v>76</v>
      </c>
      <c r="C288" s="28" t="s">
        <v>18</v>
      </c>
      <c r="D288" s="29">
        <f>'[1]Дневной стационар'!$AG$528</f>
        <v>1</v>
      </c>
      <c r="E288" s="30">
        <f>'[1]Дневной стационар'!$FT$528</f>
        <v>22.693700534400001</v>
      </c>
      <c r="F288" s="31">
        <f t="shared" si="114"/>
        <v>1</v>
      </c>
      <c r="G288" s="29">
        <f>'[1]Дневной стационар'!$L$528</f>
        <v>0</v>
      </c>
      <c r="H288" s="29">
        <f>'[1]Дневной стационар'!$R$528</f>
        <v>1</v>
      </c>
      <c r="I288" s="29">
        <f>'[1]Дневной стационар'!$Y$528</f>
        <v>0</v>
      </c>
      <c r="J288" s="29">
        <f>'[1]Дневной стационар'!$AF$528</f>
        <v>0</v>
      </c>
      <c r="K288" s="32">
        <f t="shared" si="115"/>
        <v>22.693700534400001</v>
      </c>
      <c r="L288" s="30">
        <f>'[1]Дневной стационар'!$CR$528</f>
        <v>0</v>
      </c>
      <c r="M288" s="30">
        <f>'[1]Дневной стационар'!$DL$528</f>
        <v>22.693700534400001</v>
      </c>
      <c r="N288" s="30">
        <f>'[1]Дневной стационар'!$EF$528</f>
        <v>0</v>
      </c>
      <c r="O288" s="30">
        <f>'[1]Дневной стационар'!$FO$528</f>
        <v>0</v>
      </c>
      <c r="P288" s="21">
        <f t="shared" si="98"/>
        <v>0</v>
      </c>
      <c r="Q288" s="21">
        <f t="shared" si="99"/>
        <v>0</v>
      </c>
    </row>
    <row r="289" spans="1:17" ht="17.45" customHeight="1" x14ac:dyDescent="0.25">
      <c r="A289" s="23"/>
      <c r="B289" s="43" t="s">
        <v>36</v>
      </c>
      <c r="C289" s="28" t="s">
        <v>18</v>
      </c>
      <c r="D289" s="29">
        <f>'[1]Дневной стационар'!$AG$530</f>
        <v>75</v>
      </c>
      <c r="E289" s="30">
        <f>'[1]Дневной стационар'!$FT$530</f>
        <v>927.19976469120002</v>
      </c>
      <c r="F289" s="31">
        <f t="shared" si="114"/>
        <v>75</v>
      </c>
      <c r="G289" s="29">
        <f>'[1]Дневной стационар'!$L$530</f>
        <v>21</v>
      </c>
      <c r="H289" s="29">
        <f>'[1]Дневной стационар'!$R$530</f>
        <v>18</v>
      </c>
      <c r="I289" s="29">
        <f>'[1]Дневной стационар'!$Y$530</f>
        <v>18</v>
      </c>
      <c r="J289" s="29">
        <f>'[1]Дневной стационар'!$AF$530</f>
        <v>18</v>
      </c>
      <c r="K289" s="32">
        <f t="shared" si="115"/>
        <v>927.19976469120013</v>
      </c>
      <c r="L289" s="30">
        <f>'[1]Дневной стационар'!$CR$530</f>
        <v>252.87266309760003</v>
      </c>
      <c r="M289" s="30">
        <f>'[1]Дневной стационар'!$DL$530</f>
        <v>216.74799694080002</v>
      </c>
      <c r="N289" s="30">
        <f>'[1]Дневной стационар'!$EF$530</f>
        <v>216.74799694080002</v>
      </c>
      <c r="O289" s="30">
        <f>'[1]Дневной стационар'!$FO$530</f>
        <v>240.83110771200003</v>
      </c>
      <c r="P289" s="21">
        <f t="shared" si="98"/>
        <v>0</v>
      </c>
      <c r="Q289" s="21">
        <f t="shared" si="99"/>
        <v>0</v>
      </c>
    </row>
    <row r="290" spans="1:17" ht="17.45" customHeight="1" x14ac:dyDescent="0.25">
      <c r="A290" s="23"/>
      <c r="B290" s="43" t="s">
        <v>24</v>
      </c>
      <c r="C290" s="28" t="s">
        <v>18</v>
      </c>
      <c r="D290" s="29">
        <f>'[1]Дневной стационар'!$AG$532</f>
        <v>9</v>
      </c>
      <c r="E290" s="30">
        <f>'[1]Дневной стационар'!$FT$532</f>
        <v>204.24330480960001</v>
      </c>
      <c r="F290" s="31">
        <f t="shared" si="114"/>
        <v>9</v>
      </c>
      <c r="G290" s="29">
        <f>'[1]Дневной стационар'!$L$532</f>
        <v>2</v>
      </c>
      <c r="H290" s="29">
        <f>'[1]Дневной стационар'!$R$532</f>
        <v>4</v>
      </c>
      <c r="I290" s="29">
        <f>'[1]Дневной стационар'!$Y$532</f>
        <v>2</v>
      </c>
      <c r="J290" s="29">
        <f>'[1]Дневной стационар'!$AF$532</f>
        <v>1</v>
      </c>
      <c r="K290" s="32">
        <f t="shared" si="115"/>
        <v>204.24330480960001</v>
      </c>
      <c r="L290" s="30">
        <f>'[1]Дневной стационар'!$CR$532</f>
        <v>45.387401068800003</v>
      </c>
      <c r="M290" s="30">
        <f>'[1]Дневной стационар'!$DL$532</f>
        <v>90.774802137600005</v>
      </c>
      <c r="N290" s="30">
        <f>'[1]Дневной стационар'!$EF$532</f>
        <v>45.387401068800003</v>
      </c>
      <c r="O290" s="30">
        <f>'[1]Дневной стационар'!$FO$532</f>
        <v>22.693700534400001</v>
      </c>
      <c r="P290" s="21">
        <f t="shared" si="98"/>
        <v>0</v>
      </c>
      <c r="Q290" s="21">
        <f t="shared" si="99"/>
        <v>0</v>
      </c>
    </row>
    <row r="291" spans="1:17" ht="17.45" customHeight="1" x14ac:dyDescent="0.25">
      <c r="A291" s="23"/>
      <c r="B291" s="43" t="s">
        <v>26</v>
      </c>
      <c r="C291" s="28" t="s">
        <v>18</v>
      </c>
      <c r="D291" s="29">
        <f>'[1]Дневной стационар'!$AG$534</f>
        <v>12</v>
      </c>
      <c r="E291" s="30">
        <f>'[1]Дневной стационар'!$FT$534</f>
        <v>228.48079449600004</v>
      </c>
      <c r="F291" s="31">
        <f t="shared" si="114"/>
        <v>12</v>
      </c>
      <c r="G291" s="29">
        <f>'[1]Дневной стационар'!$L$534</f>
        <v>3</v>
      </c>
      <c r="H291" s="29">
        <f>'[1]Дневной стационар'!$R$534</f>
        <v>3</v>
      </c>
      <c r="I291" s="29">
        <f>'[1]Дневной стационар'!$Y$534</f>
        <v>3</v>
      </c>
      <c r="J291" s="29">
        <f>'[1]Дневной стационар'!$AF$534</f>
        <v>3</v>
      </c>
      <c r="K291" s="32">
        <f t="shared" si="115"/>
        <v>228.48079449600002</v>
      </c>
      <c r="L291" s="30">
        <f>'[1]Дневной стационар'!$CR$534</f>
        <v>55.576409472000009</v>
      </c>
      <c r="M291" s="30">
        <f>'[1]Дневной стационар'!$DL$534</f>
        <v>55.576409472000009</v>
      </c>
      <c r="N291" s="30">
        <f>'[1]Дневной стационар'!$EF$534</f>
        <v>55.576409472000009</v>
      </c>
      <c r="O291" s="30">
        <f>'[1]Дневной стационар'!$FO$534</f>
        <v>61.751566080000003</v>
      </c>
      <c r="P291" s="21">
        <f t="shared" si="98"/>
        <v>0</v>
      </c>
      <c r="Q291" s="21">
        <f t="shared" si="99"/>
        <v>0</v>
      </c>
    </row>
    <row r="292" spans="1:17" ht="17.45" customHeight="1" x14ac:dyDescent="0.25">
      <c r="A292" s="23"/>
      <c r="B292" s="43" t="s">
        <v>37</v>
      </c>
      <c r="C292" s="28" t="s">
        <v>18</v>
      </c>
      <c r="D292" s="29">
        <f>'[1]Дневной стационар'!$AG$536</f>
        <v>11</v>
      </c>
      <c r="E292" s="30">
        <f>'[1]Дневной стационар'!$FT$536</f>
        <v>155.36694025728002</v>
      </c>
      <c r="F292" s="31">
        <f>G292+H292+I292+J292</f>
        <v>11</v>
      </c>
      <c r="G292" s="29">
        <f>'[1]Дневной стационар'!$L$536</f>
        <v>2</v>
      </c>
      <c r="H292" s="29">
        <f>'[1]Дневной стационар'!$R$536</f>
        <v>3</v>
      </c>
      <c r="I292" s="29">
        <f>'[1]Дневной стационар'!$Y$536</f>
        <v>3</v>
      </c>
      <c r="J292" s="29">
        <f>'[1]Дневной стационар'!$AF$536</f>
        <v>3</v>
      </c>
      <c r="K292" s="32">
        <f>L292+M292+N292+O292</f>
        <v>155.36694025728002</v>
      </c>
      <c r="L292" s="30">
        <f>'[1]Дневной стационар'!$CR$536</f>
        <v>27.417695339520005</v>
      </c>
      <c r="M292" s="30">
        <f>'[1]Дневной стационар'!$DL$536</f>
        <v>41.126543009280006</v>
      </c>
      <c r="N292" s="30">
        <f>'[1]Дневной стационар'!$EF$536</f>
        <v>41.126543009280006</v>
      </c>
      <c r="O292" s="30">
        <f>'[1]Дневной стационар'!$FO$536</f>
        <v>45.696158899200015</v>
      </c>
      <c r="P292" s="21">
        <f t="shared" si="98"/>
        <v>0</v>
      </c>
      <c r="Q292" s="21">
        <f t="shared" si="99"/>
        <v>0</v>
      </c>
    </row>
    <row r="293" spans="1:17" ht="17.45" customHeight="1" x14ac:dyDescent="0.25">
      <c r="A293" s="23"/>
      <c r="B293" s="43" t="s">
        <v>77</v>
      </c>
      <c r="C293" s="28" t="s">
        <v>18</v>
      </c>
      <c r="D293" s="29">
        <f>'[1]Дневной стационар'!$AG$538</f>
        <v>9</v>
      </c>
      <c r="E293" s="30">
        <f>'[1]Дневной стационар'!$FT$538</f>
        <v>65.024399082240024</v>
      </c>
      <c r="F293" s="31">
        <f>G293+H293+I293+J293</f>
        <v>9</v>
      </c>
      <c r="G293" s="29">
        <f>'[1]Дневной стационар'!$L$538</f>
        <v>1</v>
      </c>
      <c r="H293" s="29">
        <f>'[1]Дневной стационар'!$R$538</f>
        <v>3</v>
      </c>
      <c r="I293" s="29">
        <f>'[1]Дневной стационар'!$Y$538</f>
        <v>3</v>
      </c>
      <c r="J293" s="29">
        <f>'[1]Дневной стационар'!$AF$538</f>
        <v>2</v>
      </c>
      <c r="K293" s="32">
        <f>L293+M293+N293+O293</f>
        <v>65.024399082240024</v>
      </c>
      <c r="L293" s="30">
        <f>'[1]Дневной стационар'!$CR$538</f>
        <v>7.2249332313600023</v>
      </c>
      <c r="M293" s="30">
        <f>'[1]Дневной стационар'!$DL$538</f>
        <v>21.674799694080008</v>
      </c>
      <c r="N293" s="30">
        <f>'[1]Дневной стационар'!$EF$538</f>
        <v>21.674799694080008</v>
      </c>
      <c r="O293" s="30">
        <f>'[1]Дневной стационар'!$FO$538</f>
        <v>14.449866462720005</v>
      </c>
      <c r="P293" s="21">
        <f t="shared" si="98"/>
        <v>0</v>
      </c>
      <c r="Q293" s="21">
        <f t="shared" si="99"/>
        <v>0</v>
      </c>
    </row>
    <row r="294" spans="1:17" ht="17.45" customHeight="1" x14ac:dyDescent="0.25">
      <c r="A294" s="23"/>
      <c r="B294" s="43" t="s">
        <v>38</v>
      </c>
      <c r="C294" s="28" t="s">
        <v>18</v>
      </c>
      <c r="D294" s="29">
        <f>'[1]Дневной стационар'!$AG$540</f>
        <v>11</v>
      </c>
      <c r="E294" s="30">
        <f>'[1]Дневной стационар'!$FT$540</f>
        <v>226.70543697120002</v>
      </c>
      <c r="F294" s="31">
        <f t="shared" si="114"/>
        <v>11</v>
      </c>
      <c r="G294" s="29">
        <f>'[1]Дневной стационар'!$L$540</f>
        <v>2</v>
      </c>
      <c r="H294" s="29">
        <f>'[1]Дневной стационар'!$R$540</f>
        <v>4</v>
      </c>
      <c r="I294" s="29">
        <f>'[1]Дневной стационар'!$Y$540</f>
        <v>3</v>
      </c>
      <c r="J294" s="29">
        <f>'[1]Дневной стационар'!$AF$540</f>
        <v>2</v>
      </c>
      <c r="K294" s="32">
        <f t="shared" si="115"/>
        <v>226.70543697120002</v>
      </c>
      <c r="L294" s="30">
        <f>'[1]Дневной стационар'!$CR$540</f>
        <v>41.219170358400007</v>
      </c>
      <c r="M294" s="30">
        <f>'[1]Дневной стационар'!$DL$540</f>
        <v>82.438340716800013</v>
      </c>
      <c r="N294" s="30">
        <f>'[1]Дневной стационар'!$EF$540</f>
        <v>61.82875553760001</v>
      </c>
      <c r="O294" s="30">
        <f>'[1]Дневной стационар'!$FO$540</f>
        <v>41.219170358400007</v>
      </c>
      <c r="P294" s="21">
        <f t="shared" si="98"/>
        <v>0</v>
      </c>
      <c r="Q294" s="21">
        <f t="shared" si="99"/>
        <v>0</v>
      </c>
    </row>
    <row r="295" spans="1:17" ht="17.45" customHeight="1" x14ac:dyDescent="0.25">
      <c r="A295" s="23"/>
      <c r="B295" s="43" t="s">
        <v>27</v>
      </c>
      <c r="C295" s="28" t="s">
        <v>18</v>
      </c>
      <c r="D295" s="29">
        <f>'[1]Дневной стационар'!$AG$542</f>
        <v>50</v>
      </c>
      <c r="E295" s="30">
        <f>'[1]Дневной стационар'!$FT$542</f>
        <v>1076.7929335200001</v>
      </c>
      <c r="F295" s="31">
        <f t="shared" si="114"/>
        <v>50</v>
      </c>
      <c r="G295" s="29">
        <f>'[1]Дневной стационар'!$L$542</f>
        <v>17</v>
      </c>
      <c r="H295" s="29">
        <f>'[1]Дневной стационар'!$R$542</f>
        <v>15</v>
      </c>
      <c r="I295" s="29">
        <f>'[1]Дневной стационар'!$Y$542</f>
        <v>6</v>
      </c>
      <c r="J295" s="29">
        <f>'[1]Дневной стационар'!$AF$542</f>
        <v>12</v>
      </c>
      <c r="K295" s="32">
        <f t="shared" si="115"/>
        <v>1076.7929335200001</v>
      </c>
      <c r="L295" s="30">
        <f>'[1]Дневной стационар'!$CR$542</f>
        <v>354.29961038400006</v>
      </c>
      <c r="M295" s="30">
        <f>'[1]Дневной стационар'!$DL$542</f>
        <v>312.61730328000004</v>
      </c>
      <c r="N295" s="30">
        <f>'[1]Дневной стационар'!$EF$542</f>
        <v>125.04692131200002</v>
      </c>
      <c r="O295" s="30">
        <f>'[1]Дневной стационар'!$FO$542</f>
        <v>284.82909854400003</v>
      </c>
      <c r="P295" s="21">
        <f t="shared" si="98"/>
        <v>0</v>
      </c>
      <c r="Q295" s="21">
        <f t="shared" si="99"/>
        <v>0</v>
      </c>
    </row>
    <row r="296" spans="1:17" ht="17.45" customHeight="1" x14ac:dyDescent="0.25">
      <c r="A296" s="23"/>
      <c r="B296" s="42" t="s">
        <v>52</v>
      </c>
      <c r="C296" s="25" t="s">
        <v>18</v>
      </c>
      <c r="D296" s="32">
        <f>SUBTOTAL(9,D297:D299)</f>
        <v>108</v>
      </c>
      <c r="E296" s="32">
        <f t="shared" ref="E296:O296" si="116">SUBTOTAL(9,E297:E299)</f>
        <v>2328.0340412160003</v>
      </c>
      <c r="F296" s="32">
        <f t="shared" si="116"/>
        <v>108</v>
      </c>
      <c r="G296" s="32">
        <f t="shared" si="116"/>
        <v>22</v>
      </c>
      <c r="H296" s="32">
        <f t="shared" si="116"/>
        <v>36</v>
      </c>
      <c r="I296" s="32">
        <f t="shared" si="116"/>
        <v>22</v>
      </c>
      <c r="J296" s="32">
        <f t="shared" si="116"/>
        <v>28</v>
      </c>
      <c r="K296" s="32">
        <f t="shared" si="116"/>
        <v>2328.0340412160003</v>
      </c>
      <c r="L296" s="32">
        <f t="shared" si="116"/>
        <v>463.59988234560001</v>
      </c>
      <c r="M296" s="32">
        <f t="shared" si="116"/>
        <v>753.0603483456</v>
      </c>
      <c r="N296" s="32">
        <f t="shared" si="116"/>
        <v>449.24264323200009</v>
      </c>
      <c r="O296" s="32">
        <f t="shared" si="116"/>
        <v>662.1311672928</v>
      </c>
      <c r="P296" s="21">
        <f t="shared" si="98"/>
        <v>0</v>
      </c>
      <c r="Q296" s="21">
        <f t="shared" si="99"/>
        <v>0</v>
      </c>
    </row>
    <row r="297" spans="1:17" ht="17.45" customHeight="1" x14ac:dyDescent="0.25">
      <c r="A297" s="23"/>
      <c r="B297" s="43" t="s">
        <v>23</v>
      </c>
      <c r="C297" s="28" t="s">
        <v>18</v>
      </c>
      <c r="D297" s="29">
        <f>'[1]Дневной стационар'!$AG$545</f>
        <v>36</v>
      </c>
      <c r="E297" s="30">
        <f>'[1]Дневной стационар'!$FT$545</f>
        <v>685.44238348800013</v>
      </c>
      <c r="F297" s="31">
        <f>G297+H297+I297+J297</f>
        <v>36</v>
      </c>
      <c r="G297" s="29">
        <f>'[1]Дневной стационар'!$L$545</f>
        <v>5</v>
      </c>
      <c r="H297" s="29">
        <f>'[1]Дневной стационар'!$R$545</f>
        <v>12</v>
      </c>
      <c r="I297" s="29">
        <f>'[1]Дневной стационар'!$Y$545</f>
        <v>10</v>
      </c>
      <c r="J297" s="29">
        <f>'[1]Дневной стационар'!$AF$545</f>
        <v>9</v>
      </c>
      <c r="K297" s="32">
        <f>L297+M297+N297+O297</f>
        <v>685.44238348800013</v>
      </c>
      <c r="L297" s="30">
        <f>'[1]Дневной стационар'!$CR$545</f>
        <v>92.627349120000019</v>
      </c>
      <c r="M297" s="30">
        <f>'[1]Дневной стационар'!$DL$545</f>
        <v>222.30563788800004</v>
      </c>
      <c r="N297" s="30">
        <f>'[1]Дневной стационар'!$EF$545</f>
        <v>185.25469824000004</v>
      </c>
      <c r="O297" s="30">
        <f>'[1]Дневной стационар'!$FO$545</f>
        <v>185.25469824000004</v>
      </c>
      <c r="P297" s="21">
        <f t="shared" si="98"/>
        <v>0</v>
      </c>
      <c r="Q297" s="21">
        <f t="shared" si="99"/>
        <v>0</v>
      </c>
    </row>
    <row r="298" spans="1:17" ht="17.45" customHeight="1" x14ac:dyDescent="0.25">
      <c r="A298" s="23"/>
      <c r="B298" s="43" t="s">
        <v>24</v>
      </c>
      <c r="C298" s="28" t="s">
        <v>18</v>
      </c>
      <c r="D298" s="29">
        <f>'[1]Дневной стационар'!$AG$547</f>
        <v>18</v>
      </c>
      <c r="E298" s="30">
        <f>'[1]Дневной стационар'!$FT$547</f>
        <v>423.61574330880001</v>
      </c>
      <c r="F298" s="31">
        <f>G298+H298+I298+J298</f>
        <v>18</v>
      </c>
      <c r="G298" s="29">
        <f>'[1]Дневной стационар'!$L$547</f>
        <v>1</v>
      </c>
      <c r="H298" s="29">
        <f>'[1]Дневной стационар'!$R$547</f>
        <v>9</v>
      </c>
      <c r="I298" s="29">
        <f>'[1]Дневной стационар'!$Y$547</f>
        <v>3</v>
      </c>
      <c r="J298" s="29">
        <f>'[1]Дневной стационар'!$AF$547</f>
        <v>5</v>
      </c>
      <c r="K298" s="32">
        <f>L298+M298+N298+O298</f>
        <v>423.61574330880001</v>
      </c>
      <c r="L298" s="30">
        <f>'[1]Дневной стационар'!$CR$547</f>
        <v>22.693700534400001</v>
      </c>
      <c r="M298" s="30">
        <f>'[1]Дневной стационар'!$DL$547</f>
        <v>204.24330480960001</v>
      </c>
      <c r="N298" s="30">
        <f>'[1]Дневной стационар'!$EF$547</f>
        <v>68.081101603200011</v>
      </c>
      <c r="O298" s="30">
        <f>'[1]Дневной стационар'!$FO$547</f>
        <v>128.5976363616</v>
      </c>
      <c r="P298" s="21">
        <f t="shared" si="98"/>
        <v>0</v>
      </c>
      <c r="Q298" s="21">
        <f t="shared" si="99"/>
        <v>0</v>
      </c>
    </row>
    <row r="299" spans="1:17" ht="17.45" customHeight="1" x14ac:dyDescent="0.25">
      <c r="A299" s="23"/>
      <c r="B299" s="43" t="s">
        <v>25</v>
      </c>
      <c r="C299" s="28" t="s">
        <v>18</v>
      </c>
      <c r="D299" s="29">
        <f>'[1]Дневной стационар'!$AG$549</f>
        <v>54</v>
      </c>
      <c r="E299" s="30">
        <f>'[1]Дневной стационар'!$FT$549</f>
        <v>1218.9759144192001</v>
      </c>
      <c r="F299" s="31">
        <f>G299+H299+I299+J299</f>
        <v>54</v>
      </c>
      <c r="G299" s="29">
        <f>'[1]Дневной стационар'!$L$549</f>
        <v>16</v>
      </c>
      <c r="H299" s="29">
        <f>'[1]Дневной стационар'!$R$549</f>
        <v>15</v>
      </c>
      <c r="I299" s="29">
        <f>'[1]Дневной стационар'!$Y$549</f>
        <v>9</v>
      </c>
      <c r="J299" s="29">
        <f>'[1]Дневной стационар'!$AF$549</f>
        <v>14</v>
      </c>
      <c r="K299" s="32">
        <f>L299+M299+N299+O299</f>
        <v>1218.9759144192001</v>
      </c>
      <c r="L299" s="30">
        <f>'[1]Дневной стационар'!$CR$549</f>
        <v>348.27883269120002</v>
      </c>
      <c r="M299" s="30">
        <f>'[1]Дневной стационар'!$DL$549</f>
        <v>326.51140564799999</v>
      </c>
      <c r="N299" s="30">
        <f>'[1]Дневной стационар'!$EF$549</f>
        <v>195.90684338880004</v>
      </c>
      <c r="O299" s="30">
        <f>'[1]Дневной стационар'!$FO$549</f>
        <v>348.27883269120002</v>
      </c>
      <c r="P299" s="21">
        <f t="shared" si="98"/>
        <v>0</v>
      </c>
      <c r="Q299" s="21">
        <f t="shared" si="99"/>
        <v>0</v>
      </c>
    </row>
    <row r="300" spans="1:17" ht="17.45" customHeight="1" x14ac:dyDescent="0.25">
      <c r="A300" s="37"/>
      <c r="B300" s="38" t="s">
        <v>78</v>
      </c>
      <c r="C300" s="39"/>
      <c r="D300" s="40">
        <f t="shared" ref="D300:O300" si="117">D254+D273</f>
        <v>719</v>
      </c>
      <c r="E300" s="40">
        <f t="shared" si="117"/>
        <v>12867.731617922389</v>
      </c>
      <c r="F300" s="40">
        <f t="shared" si="117"/>
        <v>719</v>
      </c>
      <c r="G300" s="40">
        <f t="shared" si="117"/>
        <v>180</v>
      </c>
      <c r="H300" s="40">
        <f t="shared" si="117"/>
        <v>217</v>
      </c>
      <c r="I300" s="51">
        <f t="shared" si="117"/>
        <v>143</v>
      </c>
      <c r="J300" s="51">
        <f t="shared" si="117"/>
        <v>179</v>
      </c>
      <c r="K300" s="51">
        <f t="shared" si="117"/>
        <v>12867.731617922389</v>
      </c>
      <c r="L300" s="51">
        <f t="shared" si="117"/>
        <v>3092.5739971016319</v>
      </c>
      <c r="M300" s="51">
        <f t="shared" si="117"/>
        <v>3813.004826524801</v>
      </c>
      <c r="N300" s="51">
        <f t="shared" si="117"/>
        <v>2455.2144705418245</v>
      </c>
      <c r="O300" s="51">
        <f t="shared" si="117"/>
        <v>3506.9383237541329</v>
      </c>
      <c r="P300" s="21">
        <f t="shared" si="98"/>
        <v>0</v>
      </c>
      <c r="Q300" s="21">
        <f t="shared" si="99"/>
        <v>0</v>
      </c>
    </row>
    <row r="301" spans="1:17" ht="24" customHeight="1" x14ac:dyDescent="0.25">
      <c r="A301" s="17" t="s">
        <v>79</v>
      </c>
      <c r="B301" s="18" t="s">
        <v>44</v>
      </c>
      <c r="C301" s="18" t="s">
        <v>18</v>
      </c>
      <c r="D301" s="41">
        <f>SUBTOTAL(9,D302:D317)</f>
        <v>166</v>
      </c>
      <c r="E301" s="41">
        <f t="shared" ref="E301:O301" si="118">SUBTOTAL(9,E302:E317)</f>
        <v>3699.2770358881153</v>
      </c>
      <c r="F301" s="41">
        <f t="shared" si="118"/>
        <v>166</v>
      </c>
      <c r="G301" s="41">
        <f t="shared" si="118"/>
        <v>37</v>
      </c>
      <c r="H301" s="41">
        <f t="shared" si="118"/>
        <v>33</v>
      </c>
      <c r="I301" s="41">
        <f t="shared" si="118"/>
        <v>38</v>
      </c>
      <c r="J301" s="41">
        <f t="shared" si="118"/>
        <v>58</v>
      </c>
      <c r="K301" s="41">
        <f t="shared" si="118"/>
        <v>3699.2770358881153</v>
      </c>
      <c r="L301" s="41">
        <f t="shared" si="118"/>
        <v>724.00500147363834</v>
      </c>
      <c r="M301" s="41">
        <f t="shared" si="118"/>
        <v>603.49558523719679</v>
      </c>
      <c r="N301" s="41">
        <f t="shared" si="118"/>
        <v>697.81245720514573</v>
      </c>
      <c r="O301" s="41">
        <f t="shared" si="118"/>
        <v>1673.9639919721349</v>
      </c>
      <c r="P301" s="21">
        <f t="shared" si="98"/>
        <v>0</v>
      </c>
      <c r="Q301" s="21">
        <f t="shared" si="99"/>
        <v>0</v>
      </c>
    </row>
    <row r="302" spans="1:17" ht="17.45" customHeight="1" x14ac:dyDescent="0.25">
      <c r="A302" s="23"/>
      <c r="B302" s="42" t="s">
        <v>19</v>
      </c>
      <c r="C302" s="25" t="s">
        <v>18</v>
      </c>
      <c r="D302" s="31">
        <f>SUBTOTAL(9,D303)</f>
        <v>33</v>
      </c>
      <c r="E302" s="31">
        <f t="shared" ref="E302:O302" si="119">SUBTOTAL(9,E303)</f>
        <v>607.14798453227513</v>
      </c>
      <c r="F302" s="31">
        <f t="shared" si="119"/>
        <v>33</v>
      </c>
      <c r="G302" s="31">
        <f t="shared" si="119"/>
        <v>6</v>
      </c>
      <c r="H302" s="31">
        <f t="shared" si="119"/>
        <v>12</v>
      </c>
      <c r="I302" s="31">
        <f t="shared" si="119"/>
        <v>4</v>
      </c>
      <c r="J302" s="31">
        <f t="shared" si="119"/>
        <v>11</v>
      </c>
      <c r="K302" s="31">
        <f t="shared" si="119"/>
        <v>607.14798453227513</v>
      </c>
      <c r="L302" s="31">
        <f t="shared" si="119"/>
        <v>105.99532814499838</v>
      </c>
      <c r="M302" s="31">
        <f t="shared" si="119"/>
        <v>211.99065628999676</v>
      </c>
      <c r="N302" s="31">
        <f t="shared" si="119"/>
        <v>70.663552096665597</v>
      </c>
      <c r="O302" s="31">
        <f t="shared" si="119"/>
        <v>218.49844800061442</v>
      </c>
      <c r="P302" s="21">
        <f t="shared" si="98"/>
        <v>0</v>
      </c>
      <c r="Q302" s="21">
        <f t="shared" si="99"/>
        <v>0</v>
      </c>
    </row>
    <row r="303" spans="1:17" ht="17.45" customHeight="1" x14ac:dyDescent="0.25">
      <c r="A303" s="23"/>
      <c r="B303" s="27" t="s">
        <v>19</v>
      </c>
      <c r="C303" s="28" t="s">
        <v>18</v>
      </c>
      <c r="D303" s="29">
        <f>'[1]Дневной стационар'!$AG$554</f>
        <v>33</v>
      </c>
      <c r="E303" s="30">
        <f>'[1]Дневной стационар'!$FT$554</f>
        <v>607.14798453227513</v>
      </c>
      <c r="F303" s="31">
        <f>G303+H303+I303+J303</f>
        <v>33</v>
      </c>
      <c r="G303" s="29">
        <f>'[1]Дневной стационар'!$L$554</f>
        <v>6</v>
      </c>
      <c r="H303" s="29">
        <f>'[1]Дневной стационар'!$R$554</f>
        <v>12</v>
      </c>
      <c r="I303" s="29">
        <f>'[1]Дневной стационар'!$Y$554</f>
        <v>4</v>
      </c>
      <c r="J303" s="29">
        <f>'[1]Дневной стационар'!$AF$554</f>
        <v>11</v>
      </c>
      <c r="K303" s="32">
        <f>L303+M303+N303+O303</f>
        <v>607.14798453227513</v>
      </c>
      <c r="L303" s="30">
        <f>'[1]Дневной стационар'!$CR$554</f>
        <v>105.99532814499838</v>
      </c>
      <c r="M303" s="30">
        <f>'[1]Дневной стационар'!$DL$554</f>
        <v>211.99065628999676</v>
      </c>
      <c r="N303" s="30">
        <f>'[1]Дневной стационар'!$EF$554</f>
        <v>70.663552096665597</v>
      </c>
      <c r="O303" s="30">
        <f>'[1]Дневной стационар'!$FO$554</f>
        <v>218.49844800061442</v>
      </c>
      <c r="P303" s="21">
        <f t="shared" si="98"/>
        <v>0</v>
      </c>
      <c r="Q303" s="21">
        <f t="shared" si="99"/>
        <v>0</v>
      </c>
    </row>
    <row r="304" spans="1:17" ht="17.45" customHeight="1" x14ac:dyDescent="0.25">
      <c r="A304" s="23"/>
      <c r="B304" s="42" t="s">
        <v>41</v>
      </c>
      <c r="C304" s="25" t="s">
        <v>18</v>
      </c>
      <c r="D304" s="31">
        <f>SUBTOTAL(9,D305:D310)</f>
        <v>67</v>
      </c>
      <c r="E304" s="31">
        <f t="shared" ref="E304:O304" si="120">SUBTOTAL(9,E305:E310)</f>
        <v>1988.6783098233602</v>
      </c>
      <c r="F304" s="31">
        <f t="shared" si="120"/>
        <v>67</v>
      </c>
      <c r="G304" s="31">
        <f t="shared" si="120"/>
        <v>14</v>
      </c>
      <c r="H304" s="31">
        <f t="shared" si="120"/>
        <v>9</v>
      </c>
      <c r="I304" s="31">
        <f t="shared" si="120"/>
        <v>12</v>
      </c>
      <c r="J304" s="31">
        <f t="shared" si="120"/>
        <v>32</v>
      </c>
      <c r="K304" s="31">
        <f t="shared" si="120"/>
        <v>1988.6783098233602</v>
      </c>
      <c r="L304" s="31">
        <f t="shared" si="120"/>
        <v>341.11565102591999</v>
      </c>
      <c r="M304" s="31">
        <f t="shared" si="120"/>
        <v>198.34603024896001</v>
      </c>
      <c r="N304" s="31">
        <f t="shared" si="120"/>
        <v>264.54370908672001</v>
      </c>
      <c r="O304" s="31">
        <f t="shared" si="120"/>
        <v>1184.6729194617603</v>
      </c>
      <c r="P304" s="21">
        <f t="shared" si="98"/>
        <v>0</v>
      </c>
      <c r="Q304" s="21">
        <f t="shared" si="99"/>
        <v>0</v>
      </c>
    </row>
    <row r="305" spans="1:17" ht="17.45" customHeight="1" x14ac:dyDescent="0.25">
      <c r="A305" s="23"/>
      <c r="B305" s="43" t="s">
        <v>22</v>
      </c>
      <c r="C305" s="28" t="s">
        <v>18</v>
      </c>
      <c r="D305" s="29">
        <f>'[1]Дневной стационар'!$AG$558</f>
        <v>14</v>
      </c>
      <c r="E305" s="30">
        <f>'[1]Дневной стационар'!$FT$558</f>
        <v>316.62429379008</v>
      </c>
      <c r="F305" s="31">
        <f t="shared" ref="F305:F310" si="121">G305+H305+I305+J305</f>
        <v>14</v>
      </c>
      <c r="G305" s="29">
        <f>'[1]Дневной стационар'!$L$558</f>
        <v>5</v>
      </c>
      <c r="H305" s="29">
        <f>'[1]Дневной стационар'!$R$558</f>
        <v>3</v>
      </c>
      <c r="I305" s="29">
        <f>'[1]Дневной стационар'!$Y$558</f>
        <v>3</v>
      </c>
      <c r="J305" s="29">
        <f>'[1]Дневной стационар'!$AF$558</f>
        <v>3</v>
      </c>
      <c r="K305" s="32">
        <f t="shared" ref="K305:K310" si="122">L305+M305+N305+O305</f>
        <v>316.62429379007995</v>
      </c>
      <c r="L305" s="30">
        <f>'[1]Дневной стационар'!$CR$558</f>
        <v>109.9177876224</v>
      </c>
      <c r="M305" s="30">
        <f>'[1]Дневной стационар'!$DL$558</f>
        <v>65.950672573440002</v>
      </c>
      <c r="N305" s="30">
        <f>'[1]Дневной стационар'!$EF$558</f>
        <v>65.950672573440002</v>
      </c>
      <c r="O305" s="30">
        <f>'[1]Дневной стационар'!$FO$558</f>
        <v>74.8051610208</v>
      </c>
      <c r="P305" s="21">
        <f t="shared" si="98"/>
        <v>0</v>
      </c>
      <c r="Q305" s="21">
        <f t="shared" si="99"/>
        <v>0</v>
      </c>
    </row>
    <row r="306" spans="1:17" ht="17.45" customHeight="1" x14ac:dyDescent="0.25">
      <c r="A306" s="23"/>
      <c r="B306" s="43" t="s">
        <v>36</v>
      </c>
      <c r="C306" s="28" t="s">
        <v>18</v>
      </c>
      <c r="D306" s="29">
        <f>'[1]Дневной стационар'!$AG$560</f>
        <v>0</v>
      </c>
      <c r="E306" s="30">
        <f>'[1]Дневной стационар'!$FT$560</f>
        <v>0</v>
      </c>
      <c r="F306" s="31">
        <f t="shared" si="121"/>
        <v>0</v>
      </c>
      <c r="G306" s="29">
        <f>'[1]Дневной стационар'!$L$560</f>
        <v>0</v>
      </c>
      <c r="H306" s="29">
        <f>'[1]Дневной стационар'!$R$560</f>
        <v>0</v>
      </c>
      <c r="I306" s="29">
        <f>'[1]Дневной стационар'!$Y$560</f>
        <v>0</v>
      </c>
      <c r="J306" s="29">
        <f>'[1]Дневной стационар'!$AF$560</f>
        <v>0</v>
      </c>
      <c r="K306" s="32">
        <f t="shared" si="122"/>
        <v>0</v>
      </c>
      <c r="L306" s="30">
        <f>'[1]Дневной стационар'!$CR$560</f>
        <v>0</v>
      </c>
      <c r="M306" s="30">
        <f>'[1]Дневной стационар'!$DL$560</f>
        <v>0</v>
      </c>
      <c r="N306" s="30">
        <f>'[1]Дневной стационар'!$EF$560</f>
        <v>0</v>
      </c>
      <c r="O306" s="30">
        <f>'[1]Дневной стационар'!$FO$560</f>
        <v>0</v>
      </c>
      <c r="P306" s="21">
        <f t="shared" si="98"/>
        <v>0</v>
      </c>
      <c r="Q306" s="21">
        <f t="shared" si="99"/>
        <v>0</v>
      </c>
    </row>
    <row r="307" spans="1:17" ht="17.45" customHeight="1" x14ac:dyDescent="0.25">
      <c r="A307" s="23"/>
      <c r="B307" s="43" t="s">
        <v>23</v>
      </c>
      <c r="C307" s="28" t="s">
        <v>18</v>
      </c>
      <c r="D307" s="29">
        <f>'[1]Дневной стационар'!$AG$562</f>
        <v>18</v>
      </c>
      <c r="E307" s="30">
        <f>'[1]Дневной стационар'!$FT$562</f>
        <v>363.64811136000003</v>
      </c>
      <c r="F307" s="31">
        <f t="shared" si="121"/>
        <v>18</v>
      </c>
      <c r="G307" s="29">
        <f>'[1]Дневной стационар'!$L$562</f>
        <v>4</v>
      </c>
      <c r="H307" s="29">
        <f>'[1]Дневной стационар'!$R$562</f>
        <v>4</v>
      </c>
      <c r="I307" s="29">
        <f>'[1]Дневной стационар'!$Y$562</f>
        <v>6</v>
      </c>
      <c r="J307" s="29">
        <f>'[1]Дневной стационар'!$AF$562</f>
        <v>4</v>
      </c>
      <c r="K307" s="32">
        <f t="shared" si="122"/>
        <v>363.64811136000003</v>
      </c>
      <c r="L307" s="30">
        <f>'[1]Дневной стационар'!$CR$562</f>
        <v>79.042004582399997</v>
      </c>
      <c r="M307" s="30">
        <f>'[1]Дневной стационар'!$DL$562</f>
        <v>79.042004582399997</v>
      </c>
      <c r="N307" s="30">
        <f>'[1]Дневной стационар'!$EF$562</f>
        <v>118.5630068736</v>
      </c>
      <c r="O307" s="30">
        <f>'[1]Дневной стационар'!$FO$562</f>
        <v>87.001095321600005</v>
      </c>
      <c r="P307" s="21">
        <f t="shared" si="98"/>
        <v>0</v>
      </c>
      <c r="Q307" s="21">
        <f t="shared" si="99"/>
        <v>0</v>
      </c>
    </row>
    <row r="308" spans="1:17" ht="17.45" customHeight="1" x14ac:dyDescent="0.25">
      <c r="A308" s="23"/>
      <c r="B308" s="43" t="s">
        <v>28</v>
      </c>
      <c r="C308" s="28" t="s">
        <v>18</v>
      </c>
      <c r="D308" s="29">
        <f>'[1]Дневной стационар'!$AG$564</f>
        <v>13</v>
      </c>
      <c r="E308" s="30">
        <f>'[1]Дневной стационар'!$FT$564</f>
        <v>614.07129566976005</v>
      </c>
      <c r="F308" s="31">
        <f t="shared" si="121"/>
        <v>13</v>
      </c>
      <c r="G308" s="29">
        <f>'[1]Дневной стационар'!$L$564</f>
        <v>2</v>
      </c>
      <c r="H308" s="29">
        <f>'[1]Дневной стационар'!$R$564</f>
        <v>0</v>
      </c>
      <c r="I308" s="29">
        <f>'[1]Дневной стационар'!$Y$564</f>
        <v>0</v>
      </c>
      <c r="J308" s="29">
        <f>'[1]Дневной стационар'!$AF$564</f>
        <v>11</v>
      </c>
      <c r="K308" s="32">
        <f t="shared" si="122"/>
        <v>614.07129566976005</v>
      </c>
      <c r="L308" s="30">
        <f>'[1]Дневной стационар'!$CR$564</f>
        <v>72.125829181439997</v>
      </c>
      <c r="M308" s="30">
        <f>'[1]Дневной стационар'!$DL$564</f>
        <v>0</v>
      </c>
      <c r="N308" s="30">
        <f>'[1]Дневной стационар'!$EF$564</f>
        <v>0</v>
      </c>
      <c r="O308" s="30">
        <f>'[1]Дневной стационар'!$FO$564</f>
        <v>541.94546648832011</v>
      </c>
      <c r="P308" s="21">
        <f t="shared" si="98"/>
        <v>0</v>
      </c>
      <c r="Q308" s="21">
        <f t="shared" si="99"/>
        <v>0</v>
      </c>
    </row>
    <row r="309" spans="1:17" ht="17.45" customHeight="1" x14ac:dyDescent="0.25">
      <c r="A309" s="23"/>
      <c r="B309" s="43" t="s">
        <v>69</v>
      </c>
      <c r="C309" s="28" t="s">
        <v>18</v>
      </c>
      <c r="D309" s="29">
        <f>'[1]Дневной стационар'!$AG$566</f>
        <v>0</v>
      </c>
      <c r="E309" s="30">
        <f>'[1]Дневной стационар'!$FT$566</f>
        <v>0</v>
      </c>
      <c r="F309" s="31">
        <f t="shared" si="121"/>
        <v>0</v>
      </c>
      <c r="G309" s="29">
        <f>'[1]Дневной стационар'!$L$566</f>
        <v>0</v>
      </c>
      <c r="H309" s="29">
        <f>'[1]Дневной стационар'!$R$566</f>
        <v>0</v>
      </c>
      <c r="I309" s="29">
        <f>'[1]Дневной стационар'!$Y$566</f>
        <v>0</v>
      </c>
      <c r="J309" s="29">
        <f>'[1]Дневной стационар'!$AF$566</f>
        <v>0</v>
      </c>
      <c r="K309" s="32">
        <f t="shared" si="122"/>
        <v>0</v>
      </c>
      <c r="L309" s="30">
        <f>'[1]Дневной стационар'!$CR$566</f>
        <v>0</v>
      </c>
      <c r="M309" s="30">
        <f>'[1]Дневной стационар'!$DL$566</f>
        <v>0</v>
      </c>
      <c r="N309" s="30">
        <f>'[1]Дневной стационар'!$EF$566</f>
        <v>0</v>
      </c>
      <c r="O309" s="30">
        <f>'[1]Дневной стационар'!$FO$566</f>
        <v>0</v>
      </c>
      <c r="P309" s="21">
        <f t="shared" si="98"/>
        <v>0</v>
      </c>
      <c r="Q309" s="21">
        <f t="shared" si="99"/>
        <v>0</v>
      </c>
    </row>
    <row r="310" spans="1:17" ht="17.45" customHeight="1" x14ac:dyDescent="0.25">
      <c r="A310" s="23"/>
      <c r="B310" s="43" t="s">
        <v>29</v>
      </c>
      <c r="C310" s="28" t="s">
        <v>18</v>
      </c>
      <c r="D310" s="29">
        <f>'[1]Дневной стационар'!$AG$568</f>
        <v>22</v>
      </c>
      <c r="E310" s="30">
        <f>'[1]Дневной стационар'!$FT$568</f>
        <v>694.3346090035202</v>
      </c>
      <c r="F310" s="31">
        <f t="shared" si="121"/>
        <v>22</v>
      </c>
      <c r="G310" s="29">
        <f>'[1]Дневной стационар'!$L$568</f>
        <v>3</v>
      </c>
      <c r="H310" s="29">
        <f>'[1]Дневной стационар'!$R$568</f>
        <v>2</v>
      </c>
      <c r="I310" s="29">
        <f>'[1]Дневной стационар'!$Y$568</f>
        <v>3</v>
      </c>
      <c r="J310" s="29">
        <f>'[1]Дневной стационар'!$AF$568</f>
        <v>14</v>
      </c>
      <c r="K310" s="32">
        <f t="shared" si="122"/>
        <v>694.3346090035202</v>
      </c>
      <c r="L310" s="30">
        <f>'[1]Дневной стационар'!$CR$568</f>
        <v>80.030029639680009</v>
      </c>
      <c r="M310" s="30">
        <f>'[1]Дневной стационар'!$DL$568</f>
        <v>53.353353093120006</v>
      </c>
      <c r="N310" s="30">
        <f>'[1]Дневной стационар'!$EF$568</f>
        <v>80.030029639680009</v>
      </c>
      <c r="O310" s="30">
        <f>'[1]Дневной стационар'!$FO$568</f>
        <v>480.92119663104012</v>
      </c>
      <c r="P310" s="21">
        <f t="shared" si="98"/>
        <v>0</v>
      </c>
      <c r="Q310" s="21">
        <f t="shared" si="99"/>
        <v>0</v>
      </c>
    </row>
    <row r="311" spans="1:17" ht="17.45" customHeight="1" x14ac:dyDescent="0.25">
      <c r="A311" s="23"/>
      <c r="B311" s="42" t="s">
        <v>30</v>
      </c>
      <c r="C311" s="25" t="s">
        <v>18</v>
      </c>
      <c r="D311" s="31">
        <f>SUBTOTAL(9,D312:D314)</f>
        <v>45</v>
      </c>
      <c r="E311" s="31">
        <f t="shared" ref="E311:O311" si="123">SUBTOTAL(9,E312:E314)</f>
        <v>823.37308293408</v>
      </c>
      <c r="F311" s="31">
        <f t="shared" si="123"/>
        <v>45</v>
      </c>
      <c r="G311" s="31">
        <f t="shared" si="123"/>
        <v>12</v>
      </c>
      <c r="H311" s="31">
        <f t="shared" si="123"/>
        <v>8</v>
      </c>
      <c r="I311" s="31">
        <f t="shared" si="123"/>
        <v>16</v>
      </c>
      <c r="J311" s="31">
        <f t="shared" si="123"/>
        <v>9</v>
      </c>
      <c r="K311" s="31">
        <f t="shared" si="123"/>
        <v>823.37308293408</v>
      </c>
      <c r="L311" s="31">
        <f t="shared" si="123"/>
        <v>212.67239357951999</v>
      </c>
      <c r="M311" s="31">
        <f t="shared" si="123"/>
        <v>141.78159571967998</v>
      </c>
      <c r="N311" s="31">
        <f t="shared" si="123"/>
        <v>285.53924155391996</v>
      </c>
      <c r="O311" s="31">
        <f t="shared" si="123"/>
        <v>183.37985208096001</v>
      </c>
      <c r="P311" s="21">
        <f t="shared" si="98"/>
        <v>0</v>
      </c>
      <c r="Q311" s="21">
        <f t="shared" si="99"/>
        <v>0</v>
      </c>
    </row>
    <row r="312" spans="1:17" ht="17.45" customHeight="1" x14ac:dyDescent="0.25">
      <c r="A312" s="23"/>
      <c r="B312" s="43" t="s">
        <v>26</v>
      </c>
      <c r="C312" s="28" t="s">
        <v>18</v>
      </c>
      <c r="D312" s="29">
        <f>'[1]Дневной стационар'!$AG$571</f>
        <v>13</v>
      </c>
      <c r="E312" s="30">
        <f>'[1]Дневной стационар'!$FT$571</f>
        <v>264.845605632</v>
      </c>
      <c r="F312" s="31">
        <f>G312+H312+I312+J312</f>
        <v>13</v>
      </c>
      <c r="G312" s="29">
        <f>'[1]Дневной стационар'!$L$571</f>
        <v>3</v>
      </c>
      <c r="H312" s="29">
        <f>'[1]Дневной стационар'!$R$571</f>
        <v>2</v>
      </c>
      <c r="I312" s="29">
        <f>'[1]Дневной стационар'!$Y$571</f>
        <v>5</v>
      </c>
      <c r="J312" s="29">
        <f>'[1]Дневной стационар'!$AF$571</f>
        <v>3</v>
      </c>
      <c r="K312" s="32">
        <f>L312+M312+N312+O312</f>
        <v>264.845605632</v>
      </c>
      <c r="L312" s="30">
        <f>'[1]Дневной стационар'!$CR$571</f>
        <v>59.281503436800001</v>
      </c>
      <c r="M312" s="30">
        <f>'[1]Дневной стационар'!$DL$571</f>
        <v>39.521002291199999</v>
      </c>
      <c r="N312" s="30">
        <f>'[1]Дневной стационар'!$EF$571</f>
        <v>98.802505728</v>
      </c>
      <c r="O312" s="30">
        <f>'[1]Дневной стационар'!$FO$571</f>
        <v>67.240594176000002</v>
      </c>
      <c r="P312" s="21">
        <f t="shared" si="98"/>
        <v>0</v>
      </c>
      <c r="Q312" s="21">
        <f t="shared" si="99"/>
        <v>0</v>
      </c>
    </row>
    <row r="313" spans="1:17" ht="17.45" customHeight="1" x14ac:dyDescent="0.25">
      <c r="A313" s="23"/>
      <c r="B313" s="43" t="s">
        <v>66</v>
      </c>
      <c r="C313" s="28" t="s">
        <v>18</v>
      </c>
      <c r="D313" s="29">
        <f>'[1]Дневной стационар'!$AG$573</f>
        <v>10</v>
      </c>
      <c r="E313" s="30">
        <f>'[1]Дневной стационар'!$FT$573</f>
        <v>185.00769197567999</v>
      </c>
      <c r="F313" s="31">
        <f>G313+H313+I313+J313</f>
        <v>10</v>
      </c>
      <c r="G313" s="29">
        <f>'[1]Дневной стационар'!$L$573</f>
        <v>3</v>
      </c>
      <c r="H313" s="29">
        <f>'[1]Дневной стационар'!$R$573</f>
        <v>2</v>
      </c>
      <c r="I313" s="29">
        <f>'[1]Дневной стационар'!$Y$573</f>
        <v>3</v>
      </c>
      <c r="J313" s="29">
        <f>'[1]Дневной стационар'!$AF$573</f>
        <v>2</v>
      </c>
      <c r="K313" s="32">
        <f>L313+M313+N313+O313</f>
        <v>185.00769197567999</v>
      </c>
      <c r="L313" s="30">
        <f>'[1]Дневной стационар'!$CR$573</f>
        <v>53.353353093119999</v>
      </c>
      <c r="M313" s="30">
        <f>'[1]Дневной стационар'!$DL$573</f>
        <v>35.568902062079999</v>
      </c>
      <c r="N313" s="30">
        <f>'[1]Дневной стационар'!$EF$573</f>
        <v>53.353353093119999</v>
      </c>
      <c r="O313" s="30">
        <f>'[1]Дневной стационар'!$FO$573</f>
        <v>42.732083727359999</v>
      </c>
      <c r="P313" s="21">
        <f t="shared" si="98"/>
        <v>0</v>
      </c>
      <c r="Q313" s="21">
        <f t="shared" si="99"/>
        <v>0</v>
      </c>
    </row>
    <row r="314" spans="1:17" ht="17.45" customHeight="1" x14ac:dyDescent="0.25">
      <c r="A314" s="23"/>
      <c r="B314" s="43" t="s">
        <v>32</v>
      </c>
      <c r="C314" s="28" t="s">
        <v>18</v>
      </c>
      <c r="D314" s="29">
        <f>'[1]Дневной стационар'!$AG$575</f>
        <v>22</v>
      </c>
      <c r="E314" s="30">
        <f>'[1]Дневной стационар'!$FT$575</f>
        <v>373.51978532639998</v>
      </c>
      <c r="F314" s="31">
        <f>G314+H314+I314+J314</f>
        <v>22</v>
      </c>
      <c r="G314" s="29">
        <f>'[1]Дневной стационар'!$L$575</f>
        <v>6</v>
      </c>
      <c r="H314" s="29">
        <f>'[1]Дневной стационар'!$R$575</f>
        <v>4</v>
      </c>
      <c r="I314" s="29">
        <f>'[1]Дневной стационар'!$Y$575</f>
        <v>8</v>
      </c>
      <c r="J314" s="29">
        <f>'[1]Дневной стационар'!$AF$575</f>
        <v>4</v>
      </c>
      <c r="K314" s="32">
        <f>L314+M314+N314+O314</f>
        <v>373.51978532639993</v>
      </c>
      <c r="L314" s="30">
        <f>'[1]Дневной стационар'!$CR$575</f>
        <v>100.03753704959999</v>
      </c>
      <c r="M314" s="30">
        <f>'[1]Дневной стационар'!$DL$575</f>
        <v>66.691691366399994</v>
      </c>
      <c r="N314" s="30">
        <f>'[1]Дневной стационар'!$EF$575</f>
        <v>133.38338273279999</v>
      </c>
      <c r="O314" s="30">
        <f>'[1]Дневной стационар'!$FO$575</f>
        <v>73.407174177599998</v>
      </c>
      <c r="P314" s="21">
        <f t="shared" si="98"/>
        <v>0</v>
      </c>
      <c r="Q314" s="21">
        <f t="shared" si="99"/>
        <v>0</v>
      </c>
    </row>
    <row r="315" spans="1:17" ht="17.45" customHeight="1" x14ac:dyDescent="0.25">
      <c r="A315" s="23"/>
      <c r="B315" s="42" t="s">
        <v>34</v>
      </c>
      <c r="C315" s="25" t="s">
        <v>18</v>
      </c>
      <c r="D315" s="31">
        <f>SUBTOTAL(9,D316:D317)</f>
        <v>21</v>
      </c>
      <c r="E315" s="31">
        <f t="shared" ref="E315:O315" si="124">SUBTOTAL(9,E316:E317)</f>
        <v>280.07765859840003</v>
      </c>
      <c r="F315" s="31">
        <f t="shared" si="124"/>
        <v>21</v>
      </c>
      <c r="G315" s="31">
        <f t="shared" si="124"/>
        <v>5</v>
      </c>
      <c r="H315" s="31">
        <f t="shared" si="124"/>
        <v>4</v>
      </c>
      <c r="I315" s="31">
        <f t="shared" si="124"/>
        <v>6</v>
      </c>
      <c r="J315" s="31">
        <f t="shared" si="124"/>
        <v>6</v>
      </c>
      <c r="K315" s="31">
        <f t="shared" si="124"/>
        <v>280.07765859839998</v>
      </c>
      <c r="L315" s="31">
        <f t="shared" si="124"/>
        <v>64.221628723199998</v>
      </c>
      <c r="M315" s="31">
        <f t="shared" si="124"/>
        <v>51.377302978560003</v>
      </c>
      <c r="N315" s="31">
        <f t="shared" si="124"/>
        <v>77.065954467840001</v>
      </c>
      <c r="O315" s="31">
        <f t="shared" si="124"/>
        <v>87.412772428799997</v>
      </c>
      <c r="P315" s="21">
        <f t="shared" si="98"/>
        <v>0</v>
      </c>
      <c r="Q315" s="21">
        <f t="shared" si="99"/>
        <v>0</v>
      </c>
    </row>
    <row r="316" spans="1:17" ht="17.45" customHeight="1" x14ac:dyDescent="0.25">
      <c r="A316" s="23"/>
      <c r="B316" s="43" t="s">
        <v>36</v>
      </c>
      <c r="C316" s="28" t="s">
        <v>18</v>
      </c>
      <c r="D316" s="29">
        <f>'[1]Дневной стационар'!$AG$578</f>
        <v>21</v>
      </c>
      <c r="E316" s="30">
        <f>'[1]Дневной стационар'!$FT$578</f>
        <v>280.07765859840003</v>
      </c>
      <c r="F316" s="31">
        <f>G316+H316+I316+J316</f>
        <v>21</v>
      </c>
      <c r="G316" s="29">
        <f>'[1]Дневной стационар'!$L$578</f>
        <v>5</v>
      </c>
      <c r="H316" s="29">
        <f>'[1]Дневной стационар'!$R$578</f>
        <v>4</v>
      </c>
      <c r="I316" s="29">
        <f>'[1]Дневной стационар'!$Y$578</f>
        <v>6</v>
      </c>
      <c r="J316" s="29">
        <f>'[1]Дневной стационар'!$AF$578</f>
        <v>6</v>
      </c>
      <c r="K316" s="32">
        <f>L316+M316+N316+O316</f>
        <v>280.07765859839998</v>
      </c>
      <c r="L316" s="30">
        <f>'[1]Дневной стационар'!$CR$578</f>
        <v>64.221628723199998</v>
      </c>
      <c r="M316" s="30">
        <f>'[1]Дневной стационар'!$DL$578</f>
        <v>51.377302978560003</v>
      </c>
      <c r="N316" s="30">
        <f>'[1]Дневной стационар'!$EF$578</f>
        <v>77.065954467840001</v>
      </c>
      <c r="O316" s="30">
        <f>'[1]Дневной стационар'!$FO$578</f>
        <v>87.412772428799997</v>
      </c>
      <c r="P316" s="21">
        <f t="shared" si="98"/>
        <v>0</v>
      </c>
      <c r="Q316" s="21">
        <f t="shared" si="99"/>
        <v>0</v>
      </c>
    </row>
    <row r="317" spans="1:17" ht="17.45" customHeight="1" x14ac:dyDescent="0.25">
      <c r="A317" s="23"/>
      <c r="B317" s="43" t="s">
        <v>37</v>
      </c>
      <c r="C317" s="28" t="s">
        <v>18</v>
      </c>
      <c r="D317" s="29">
        <f>'[1]Дневной стационар'!$AG$580</f>
        <v>0</v>
      </c>
      <c r="E317" s="30">
        <f>'[1]Дневной стационар'!$FT$580</f>
        <v>0</v>
      </c>
      <c r="F317" s="31">
        <f>G317+H317+I317+J317</f>
        <v>0</v>
      </c>
      <c r="G317" s="29">
        <f>'[1]Дневной стационар'!$L$580</f>
        <v>0</v>
      </c>
      <c r="H317" s="29">
        <f>'[1]Дневной стационар'!$R$580</f>
        <v>0</v>
      </c>
      <c r="I317" s="29">
        <f>'[1]Дневной стационар'!$Y$580</f>
        <v>0</v>
      </c>
      <c r="J317" s="29">
        <f>'[1]Дневной стационар'!$AF$580</f>
        <v>0</v>
      </c>
      <c r="K317" s="32">
        <f>L317+M317+N317+O317</f>
        <v>0</v>
      </c>
      <c r="L317" s="30">
        <f>'[1]Дневной стационар'!$CR$580</f>
        <v>0</v>
      </c>
      <c r="M317" s="30">
        <f>'[1]Дневной стационар'!$DL$580</f>
        <v>0</v>
      </c>
      <c r="N317" s="30">
        <f>'[1]Дневной стационар'!$EF$580</f>
        <v>0</v>
      </c>
      <c r="O317" s="30">
        <f>'[1]Дневной стационар'!$FO$580</f>
        <v>0</v>
      </c>
      <c r="P317" s="21">
        <f t="shared" ref="P317:P391" si="125">D317-F317</f>
        <v>0</v>
      </c>
      <c r="Q317" s="21">
        <f t="shared" ref="Q317:Q391" si="126">E317-K317</f>
        <v>0</v>
      </c>
    </row>
    <row r="318" spans="1:17" ht="17.45" customHeight="1" x14ac:dyDescent="0.25">
      <c r="A318" s="37"/>
      <c r="B318" s="38" t="s">
        <v>80</v>
      </c>
      <c r="C318" s="39"/>
      <c r="D318" s="40">
        <f t="shared" ref="D318:O318" si="127">D301</f>
        <v>166</v>
      </c>
      <c r="E318" s="40">
        <f t="shared" si="127"/>
        <v>3699.2770358881153</v>
      </c>
      <c r="F318" s="40">
        <f t="shared" si="127"/>
        <v>166</v>
      </c>
      <c r="G318" s="40">
        <f t="shared" si="127"/>
        <v>37</v>
      </c>
      <c r="H318" s="51">
        <f t="shared" si="127"/>
        <v>33</v>
      </c>
      <c r="I318" s="51">
        <f t="shared" si="127"/>
        <v>38</v>
      </c>
      <c r="J318" s="51">
        <f t="shared" si="127"/>
        <v>58</v>
      </c>
      <c r="K318" s="51">
        <f t="shared" si="127"/>
        <v>3699.2770358881153</v>
      </c>
      <c r="L318" s="51">
        <f t="shared" si="127"/>
        <v>724.00500147363834</v>
      </c>
      <c r="M318" s="51">
        <f t="shared" si="127"/>
        <v>603.49558523719679</v>
      </c>
      <c r="N318" s="51">
        <f t="shared" si="127"/>
        <v>697.81245720514573</v>
      </c>
      <c r="O318" s="51">
        <f t="shared" si="127"/>
        <v>1673.9639919721349</v>
      </c>
      <c r="P318" s="21">
        <f t="shared" si="125"/>
        <v>0</v>
      </c>
      <c r="Q318" s="21">
        <f t="shared" si="126"/>
        <v>0</v>
      </c>
    </row>
    <row r="319" spans="1:17" ht="24.75" customHeight="1" x14ac:dyDescent="0.25">
      <c r="A319" s="17" t="s">
        <v>81</v>
      </c>
      <c r="B319" s="18" t="s">
        <v>44</v>
      </c>
      <c r="C319" s="18" t="s">
        <v>18</v>
      </c>
      <c r="D319" s="41">
        <f>SUBTOTAL(9,D320:D338)</f>
        <v>194</v>
      </c>
      <c r="E319" s="41">
        <f t="shared" ref="E319:N319" si="128">SUBTOTAL(9,E320:E338)</f>
        <v>4207.2379396614151</v>
      </c>
      <c r="F319" s="41">
        <f t="shared" si="128"/>
        <v>194</v>
      </c>
      <c r="G319" s="41">
        <f t="shared" si="128"/>
        <v>46</v>
      </c>
      <c r="H319" s="41">
        <f t="shared" si="128"/>
        <v>49</v>
      </c>
      <c r="I319" s="41">
        <f t="shared" si="128"/>
        <v>41</v>
      </c>
      <c r="J319" s="41">
        <f t="shared" si="128"/>
        <v>58</v>
      </c>
      <c r="K319" s="41">
        <f t="shared" si="128"/>
        <v>4207.2379396614151</v>
      </c>
      <c r="L319" s="41">
        <f t="shared" si="128"/>
        <v>900.69846259230712</v>
      </c>
      <c r="M319" s="41">
        <f t="shared" si="128"/>
        <v>1003.5815118068736</v>
      </c>
      <c r="N319" s="41">
        <f t="shared" si="128"/>
        <v>869.41758927882233</v>
      </c>
      <c r="O319" s="41">
        <f>SUBTOTAL(9,O320:O338)</f>
        <v>1433.5403759834112</v>
      </c>
      <c r="P319" s="21">
        <f t="shared" si="125"/>
        <v>0</v>
      </c>
      <c r="Q319" s="21">
        <f t="shared" si="126"/>
        <v>0</v>
      </c>
    </row>
    <row r="320" spans="1:17" ht="17.45" customHeight="1" x14ac:dyDescent="0.25">
      <c r="A320" s="23"/>
      <c r="B320" s="42" t="s">
        <v>41</v>
      </c>
      <c r="C320" s="25" t="s">
        <v>18</v>
      </c>
      <c r="D320" s="31">
        <f>SUBTOTAL(9,D321:D330)</f>
        <v>160</v>
      </c>
      <c r="E320" s="31">
        <f t="shared" ref="E320:O320" si="129">SUBTOTAL(9,E321:E330)</f>
        <v>3499.8712801523711</v>
      </c>
      <c r="F320" s="31">
        <f t="shared" si="129"/>
        <v>160</v>
      </c>
      <c r="G320" s="31">
        <f t="shared" si="129"/>
        <v>35</v>
      </c>
      <c r="H320" s="31">
        <f t="shared" si="129"/>
        <v>43</v>
      </c>
      <c r="I320" s="31">
        <f t="shared" si="129"/>
        <v>37</v>
      </c>
      <c r="J320" s="31">
        <f t="shared" si="129"/>
        <v>45</v>
      </c>
      <c r="K320" s="31">
        <f t="shared" si="129"/>
        <v>3499.8712801523711</v>
      </c>
      <c r="L320" s="31">
        <f t="shared" si="129"/>
        <v>691.92382786375674</v>
      </c>
      <c r="M320" s="31">
        <f t="shared" si="129"/>
        <v>890.16117535641592</v>
      </c>
      <c r="N320" s="31">
        <f t="shared" si="129"/>
        <v>795.59729712414719</v>
      </c>
      <c r="O320" s="31">
        <f t="shared" si="129"/>
        <v>1122.188979808051</v>
      </c>
      <c r="P320" s="21">
        <f t="shared" si="125"/>
        <v>0</v>
      </c>
      <c r="Q320" s="21">
        <f t="shared" si="126"/>
        <v>0</v>
      </c>
    </row>
    <row r="321" spans="1:17" ht="17.45" customHeight="1" x14ac:dyDescent="0.25">
      <c r="A321" s="23"/>
      <c r="B321" s="27" t="s">
        <v>19</v>
      </c>
      <c r="C321" s="28" t="s">
        <v>18</v>
      </c>
      <c r="D321" s="29">
        <f>'[1]Дневной стационар'!$AG$585</f>
        <v>11</v>
      </c>
      <c r="E321" s="30">
        <f>'[1]Дневной стационар'!$FT$585</f>
        <v>172.15348598046717</v>
      </c>
      <c r="F321" s="31">
        <f>G321+H321+I321+J321</f>
        <v>11</v>
      </c>
      <c r="G321" s="29">
        <f>'[1]Дневной стационар'!$L$585</f>
        <v>4</v>
      </c>
      <c r="H321" s="29">
        <f>'[1]Дневной стационар'!$R$585</f>
        <v>5</v>
      </c>
      <c r="I321" s="29">
        <f>'[1]Дневной стационар'!$Y$585</f>
        <v>1</v>
      </c>
      <c r="J321" s="29">
        <f>'[1]Дневной стационар'!$AF$585</f>
        <v>1</v>
      </c>
      <c r="K321" s="32">
        <f>L321+M321+N321+O321</f>
        <v>172.15348598046717</v>
      </c>
      <c r="L321" s="30">
        <f>'[1]Дневной стационар'!$CR$585</f>
        <v>62.601267629260796</v>
      </c>
      <c r="M321" s="30">
        <f>'[1]Дневной стационар'!$DL$585</f>
        <v>78.25158453657599</v>
      </c>
      <c r="N321" s="30">
        <f>'[1]Дневной стационар'!$EF$585</f>
        <v>15.650316907315199</v>
      </c>
      <c r="O321" s="30">
        <f>'[1]Дневной стационар'!$FO$585</f>
        <v>15.650316907315199</v>
      </c>
      <c r="P321" s="21">
        <f t="shared" si="125"/>
        <v>0</v>
      </c>
      <c r="Q321" s="21">
        <f t="shared" si="126"/>
        <v>0</v>
      </c>
    </row>
    <row r="322" spans="1:17" ht="17.45" customHeight="1" x14ac:dyDescent="0.25">
      <c r="A322" s="23"/>
      <c r="B322" s="43" t="s">
        <v>22</v>
      </c>
      <c r="C322" s="28" t="s">
        <v>18</v>
      </c>
      <c r="D322" s="29">
        <f>'[1]Дневной стационар'!$AG$587</f>
        <v>20</v>
      </c>
      <c r="E322" s="30">
        <f>'[1]Дневной стационар'!$FT$587</f>
        <v>454.32685550592009</v>
      </c>
      <c r="F322" s="31">
        <f t="shared" ref="F322:F329" si="130">G322+H322+I322+J322</f>
        <v>20</v>
      </c>
      <c r="G322" s="29">
        <f>'[1]Дневной стационар'!$L$587</f>
        <v>5</v>
      </c>
      <c r="H322" s="29">
        <f>'[1]Дневной стационар'!$R$587</f>
        <v>5</v>
      </c>
      <c r="I322" s="29">
        <f>'[1]Дневной стационар'!$Y$587</f>
        <v>4</v>
      </c>
      <c r="J322" s="29">
        <f>'[1]Дневной стационар'!$AF$587</f>
        <v>6</v>
      </c>
      <c r="K322" s="32">
        <f t="shared" ref="K322:K329" si="131">L322+M322+N322+O322</f>
        <v>454.32685550592004</v>
      </c>
      <c r="L322" s="30">
        <f>'[1]Дневной стационар'!$CR$587</f>
        <v>109.91778762240001</v>
      </c>
      <c r="M322" s="30">
        <f>'[1]Дневной стационар'!$DL$587</f>
        <v>109.91778762240001</v>
      </c>
      <c r="N322" s="30">
        <f>'[1]Дневной стационар'!$EF$587</f>
        <v>87.934230097920022</v>
      </c>
      <c r="O322" s="30">
        <f>'[1]Дневной стационар'!$FO$587</f>
        <v>146.55705016320002</v>
      </c>
      <c r="P322" s="21">
        <f t="shared" si="125"/>
        <v>0</v>
      </c>
      <c r="Q322" s="21">
        <f t="shared" si="126"/>
        <v>0</v>
      </c>
    </row>
    <row r="323" spans="1:17" ht="17.45" customHeight="1" x14ac:dyDescent="0.25">
      <c r="A323" s="23"/>
      <c r="B323" s="43" t="s">
        <v>36</v>
      </c>
      <c r="C323" s="28" t="s">
        <v>18</v>
      </c>
      <c r="D323" s="29">
        <f>'[1]Дневной стационар'!$AG$589</f>
        <v>8</v>
      </c>
      <c r="E323" s="30">
        <f>'[1]Дневной стационар'!$FT$589</f>
        <v>89.053991829504</v>
      </c>
      <c r="F323" s="31">
        <f t="shared" si="130"/>
        <v>8</v>
      </c>
      <c r="G323" s="29">
        <f>'[1]Дневной стационар'!$L$589</f>
        <v>3</v>
      </c>
      <c r="H323" s="29">
        <f>'[1]Дневной стационар'!$R$589</f>
        <v>0</v>
      </c>
      <c r="I323" s="29">
        <f>'[1]Дневной стационар'!$Y$589</f>
        <v>1</v>
      </c>
      <c r="J323" s="29">
        <f>'[1]Дневной стационар'!$AF$589</f>
        <v>4</v>
      </c>
      <c r="K323" s="32">
        <f t="shared" si="131"/>
        <v>89.053991829504</v>
      </c>
      <c r="L323" s="30">
        <f>'[1]Дневной стационар'!$CR$589</f>
        <v>30.826381787136</v>
      </c>
      <c r="M323" s="30">
        <f>'[1]Дневной стационар'!$DL$589</f>
        <v>0</v>
      </c>
      <c r="N323" s="30">
        <f>'[1]Дневной стационар'!$EF$589</f>
        <v>10.275460595712</v>
      </c>
      <c r="O323" s="30">
        <f>'[1]Дневной стационар'!$FO$589</f>
        <v>47.952149446656001</v>
      </c>
      <c r="P323" s="21">
        <f t="shared" si="125"/>
        <v>0</v>
      </c>
      <c r="Q323" s="21">
        <f t="shared" si="126"/>
        <v>0</v>
      </c>
    </row>
    <row r="324" spans="1:17" ht="17.45" customHeight="1" x14ac:dyDescent="0.25">
      <c r="A324" s="23"/>
      <c r="B324" s="43" t="s">
        <v>23</v>
      </c>
      <c r="C324" s="28" t="s">
        <v>18</v>
      </c>
      <c r="D324" s="29">
        <f>'[1]Дневной стационар'!$AG$591</f>
        <v>31</v>
      </c>
      <c r="E324" s="30">
        <f>'[1]Дневной стационар'!$FT$591</f>
        <v>632.33603665919986</v>
      </c>
      <c r="F324" s="31">
        <f t="shared" si="130"/>
        <v>31</v>
      </c>
      <c r="G324" s="29">
        <f>'[1]Дневной стационар'!$L$591</f>
        <v>5</v>
      </c>
      <c r="H324" s="29">
        <f>'[1]Дневной стационар'!$R$591</f>
        <v>9</v>
      </c>
      <c r="I324" s="29">
        <f>'[1]Дневной стационар'!$Y$591</f>
        <v>8</v>
      </c>
      <c r="J324" s="29">
        <f>'[1]Дневной стационар'!$AF$591</f>
        <v>9</v>
      </c>
      <c r="K324" s="32">
        <f t="shared" si="131"/>
        <v>632.33603665919986</v>
      </c>
      <c r="L324" s="30">
        <f>'[1]Дневной стационар'!$CR$591</f>
        <v>98.802505727999986</v>
      </c>
      <c r="M324" s="30">
        <f>'[1]Дневной стационар'!$DL$591</f>
        <v>177.84451031039995</v>
      </c>
      <c r="N324" s="30">
        <f>'[1]Дневной стационар'!$EF$591</f>
        <v>158.08400916479997</v>
      </c>
      <c r="O324" s="30">
        <f>'[1]Дневной стационар'!$FO$591</f>
        <v>197.60501145599997</v>
      </c>
      <c r="P324" s="21">
        <f t="shared" si="125"/>
        <v>0</v>
      </c>
      <c r="Q324" s="21">
        <f t="shared" si="126"/>
        <v>0</v>
      </c>
    </row>
    <row r="325" spans="1:17" ht="17.45" customHeight="1" x14ac:dyDescent="0.25">
      <c r="A325" s="23"/>
      <c r="B325" s="43" t="s">
        <v>24</v>
      </c>
      <c r="C325" s="28"/>
      <c r="D325" s="29">
        <f>'[1]Дневной стационар'!$AG$593</f>
        <v>4</v>
      </c>
      <c r="E325" s="30">
        <f>'[1]Дневной стационар'!$FT$593</f>
        <v>112.96419821568</v>
      </c>
      <c r="F325" s="31">
        <f t="shared" si="130"/>
        <v>4</v>
      </c>
      <c r="G325" s="29">
        <f>'[1]Дневной стационар'!$L$593</f>
        <v>0</v>
      </c>
      <c r="H325" s="29">
        <f>'[1]Дневной стационар'!$R$593</f>
        <v>0</v>
      </c>
      <c r="I325" s="29">
        <f>'[1]Дневной стационар'!$Y$593</f>
        <v>0</v>
      </c>
      <c r="J325" s="29">
        <f>'[1]Дневной стационар'!$AF$593</f>
        <v>4</v>
      </c>
      <c r="K325" s="32">
        <f t="shared" si="131"/>
        <v>112.96419821568</v>
      </c>
      <c r="L325" s="30">
        <f>'[1]Дневной стационар'!$CR$593</f>
        <v>0</v>
      </c>
      <c r="M325" s="30">
        <f>'[1]Дневной стационар'!$DL$593</f>
        <v>0</v>
      </c>
      <c r="N325" s="30">
        <f>'[1]Дневной стационар'!$EF$593</f>
        <v>0</v>
      </c>
      <c r="O325" s="30">
        <f>'[1]Дневной стационар'!$FO$593</f>
        <v>112.96419821568</v>
      </c>
      <c r="P325" s="21">
        <f t="shared" si="125"/>
        <v>0</v>
      </c>
      <c r="Q325" s="21">
        <f t="shared" si="126"/>
        <v>0</v>
      </c>
    </row>
    <row r="326" spans="1:17" ht="17.45" customHeight="1" x14ac:dyDescent="0.25">
      <c r="A326" s="23"/>
      <c r="B326" s="43" t="s">
        <v>26</v>
      </c>
      <c r="C326" s="28" t="s">
        <v>18</v>
      </c>
      <c r="D326" s="29">
        <f>'[1]Дневной стационар'!$AG$595</f>
        <v>22</v>
      </c>
      <c r="E326" s="30">
        <f>'[1]Дневной стационар'!$FT$595</f>
        <v>447.90469263359995</v>
      </c>
      <c r="F326" s="31">
        <f t="shared" si="130"/>
        <v>22</v>
      </c>
      <c r="G326" s="29">
        <f>'[1]Дневной стационар'!$L$595</f>
        <v>8</v>
      </c>
      <c r="H326" s="29">
        <f>'[1]Дневной стационар'!$R$595</f>
        <v>4</v>
      </c>
      <c r="I326" s="29">
        <f>'[1]Дневной стационар'!$Y$595</f>
        <v>5</v>
      </c>
      <c r="J326" s="29">
        <f>'[1]Дневной стационар'!$AF$595</f>
        <v>5</v>
      </c>
      <c r="K326" s="32">
        <f t="shared" si="131"/>
        <v>447.90469263359995</v>
      </c>
      <c r="L326" s="30">
        <f>'[1]Дневной стационар'!$CR$595</f>
        <v>158.08400916479997</v>
      </c>
      <c r="M326" s="30">
        <f>'[1]Дневной стационар'!$DL$595</f>
        <v>79.042004582399983</v>
      </c>
      <c r="N326" s="30">
        <f>'[1]Дневной стационар'!$EF$595</f>
        <v>98.802505727999986</v>
      </c>
      <c r="O326" s="30">
        <f>'[1]Дневной стационар'!$FO$595</f>
        <v>111.9761731584</v>
      </c>
      <c r="P326" s="21">
        <f t="shared" si="125"/>
        <v>0</v>
      </c>
      <c r="Q326" s="21">
        <f t="shared" si="126"/>
        <v>0</v>
      </c>
    </row>
    <row r="327" spans="1:17" ht="17.45" customHeight="1" x14ac:dyDescent="0.25">
      <c r="A327" s="23"/>
      <c r="B327" s="43" t="s">
        <v>27</v>
      </c>
      <c r="C327" s="28" t="s">
        <v>18</v>
      </c>
      <c r="D327" s="29">
        <f>'[1]Дневной стационар'!$AG$597</f>
        <v>24</v>
      </c>
      <c r="E327" s="30">
        <f>'[1]Дневной стационар'!$FT$597</f>
        <v>548.35390679040006</v>
      </c>
      <c r="F327" s="31">
        <f t="shared" si="130"/>
        <v>24</v>
      </c>
      <c r="G327" s="29">
        <f>'[1]Дневной стационар'!$L$597</f>
        <v>6</v>
      </c>
      <c r="H327" s="29">
        <f>'[1]Дневной стационар'!$R$597</f>
        <v>6</v>
      </c>
      <c r="I327" s="29">
        <f>'[1]Дневной стационар'!$Y$597</f>
        <v>6</v>
      </c>
      <c r="J327" s="29">
        <f>'[1]Дневной стационар'!$AF$597</f>
        <v>6</v>
      </c>
      <c r="K327" s="32">
        <f t="shared" si="131"/>
        <v>548.35390679040006</v>
      </c>
      <c r="L327" s="30">
        <f>'[1]Дневной стационар'!$CR$597</f>
        <v>133.38338273280002</v>
      </c>
      <c r="M327" s="30">
        <f>'[1]Дневной стационар'!$DL$597</f>
        <v>133.38338273280002</v>
      </c>
      <c r="N327" s="30">
        <f>'[1]Дневной стационар'!$EF$597</f>
        <v>133.38338273280002</v>
      </c>
      <c r="O327" s="30">
        <f>'[1]Дневной стационар'!$FO$597</f>
        <v>148.20375859200001</v>
      </c>
      <c r="P327" s="21">
        <f t="shared" si="125"/>
        <v>0</v>
      </c>
      <c r="Q327" s="21">
        <f t="shared" si="126"/>
        <v>0</v>
      </c>
    </row>
    <row r="328" spans="1:17" ht="17.45" customHeight="1" x14ac:dyDescent="0.25">
      <c r="A328" s="23"/>
      <c r="B328" s="43" t="s">
        <v>31</v>
      </c>
      <c r="C328" s="28" t="s">
        <v>18</v>
      </c>
      <c r="D328" s="29">
        <f>'[1]Дневной стационар'!$AG$599</f>
        <v>25</v>
      </c>
      <c r="E328" s="30">
        <f>'[1]Дневной стационар'!$FT$599</f>
        <v>518.71315507200018</v>
      </c>
      <c r="F328" s="31">
        <f t="shared" si="130"/>
        <v>25</v>
      </c>
      <c r="G328" s="29">
        <f>'[1]Дневной стационар'!$L$599</f>
        <v>3</v>
      </c>
      <c r="H328" s="29">
        <f>'[1]Дневной стационар'!$R$599</f>
        <v>12</v>
      </c>
      <c r="I328" s="29">
        <f>'[1]Дневной стационар'!$Y$599</f>
        <v>8</v>
      </c>
      <c r="J328" s="29">
        <f>'[1]Дневной стационар'!$AF$599</f>
        <v>2</v>
      </c>
      <c r="K328" s="32">
        <f t="shared" si="131"/>
        <v>518.71315507200006</v>
      </c>
      <c r="L328" s="30">
        <f>'[1]Дневной стационар'!$CR$599</f>
        <v>62.245578608640017</v>
      </c>
      <c r="M328" s="30">
        <f>'[1]Дневной стационар'!$DL$599</f>
        <v>248.98231443456007</v>
      </c>
      <c r="N328" s="30">
        <f>'[1]Дневной стационар'!$EF$599</f>
        <v>165.98820962304004</v>
      </c>
      <c r="O328" s="30">
        <f>'[1]Дневной стационар'!$FO$599</f>
        <v>41.497052405760009</v>
      </c>
      <c r="P328" s="21">
        <f t="shared" si="125"/>
        <v>0</v>
      </c>
      <c r="Q328" s="21">
        <f t="shared" si="126"/>
        <v>0</v>
      </c>
    </row>
    <row r="329" spans="1:17" ht="17.45" customHeight="1" x14ac:dyDescent="0.25">
      <c r="A329" s="23"/>
      <c r="B329" s="43" t="s">
        <v>28</v>
      </c>
      <c r="C329" s="28" t="s">
        <v>18</v>
      </c>
      <c r="D329" s="29">
        <f>'[1]Дневной стационар'!$AG$601</f>
        <v>8</v>
      </c>
      <c r="E329" s="30">
        <f>'[1]Дневной стационар'!$FT$601</f>
        <v>300.52428825599998</v>
      </c>
      <c r="F329" s="31">
        <f t="shared" si="130"/>
        <v>8</v>
      </c>
      <c r="G329" s="29">
        <f>'[1]Дневной стационар'!$L$601</f>
        <v>1</v>
      </c>
      <c r="H329" s="29">
        <f>'[1]Дневной стационар'!$R$601</f>
        <v>1</v>
      </c>
      <c r="I329" s="29">
        <f>'[1]Дневной стационар'!$Y$601</f>
        <v>2</v>
      </c>
      <c r="J329" s="29">
        <f>'[1]Дневной стационар'!$AF$601</f>
        <v>4</v>
      </c>
      <c r="K329" s="32">
        <f t="shared" si="131"/>
        <v>300.52428825599998</v>
      </c>
      <c r="L329" s="30">
        <f>'[1]Дневной стационар'!$CR$601</f>
        <v>36.062914590719998</v>
      </c>
      <c r="M329" s="30">
        <f>'[1]Дневной стационар'!$DL$601</f>
        <v>36.062914590719998</v>
      </c>
      <c r="N329" s="30">
        <f>'[1]Дневной стационар'!$EF$601</f>
        <v>72.125829181439997</v>
      </c>
      <c r="O329" s="30">
        <f>'[1]Дневной стационар'!$FO$601</f>
        <v>156.27262989311998</v>
      </c>
      <c r="P329" s="21">
        <f t="shared" si="125"/>
        <v>0</v>
      </c>
      <c r="Q329" s="21">
        <f t="shared" si="126"/>
        <v>0</v>
      </c>
    </row>
    <row r="330" spans="1:17" ht="17.45" customHeight="1" x14ac:dyDescent="0.25">
      <c r="A330" s="23"/>
      <c r="B330" s="43" t="s">
        <v>29</v>
      </c>
      <c r="C330" s="28" t="s">
        <v>18</v>
      </c>
      <c r="D330" s="29">
        <f>'[1]Дневной стационар'!$AG$603</f>
        <v>7</v>
      </c>
      <c r="E330" s="30">
        <f>'[1]Дневной стационар'!$FT$603</f>
        <v>223.54066920960003</v>
      </c>
      <c r="F330" s="31">
        <f>G330+H330+I330+J330</f>
        <v>7</v>
      </c>
      <c r="G330" s="29">
        <f>'[1]Дневной стационар'!$L$603</f>
        <v>0</v>
      </c>
      <c r="H330" s="29">
        <f>'[1]Дневной стационар'!$R$603</f>
        <v>1</v>
      </c>
      <c r="I330" s="29">
        <f>'[1]Дневной стационар'!$Y$603</f>
        <v>2</v>
      </c>
      <c r="J330" s="29">
        <f>'[1]Дневной стационар'!$AF$603</f>
        <v>4</v>
      </c>
      <c r="K330" s="32">
        <f>L330+M330+N330+O330</f>
        <v>223.54066920960003</v>
      </c>
      <c r="L330" s="30">
        <f>'[1]Дневной стационар'!$CR$603</f>
        <v>0</v>
      </c>
      <c r="M330" s="30">
        <f>'[1]Дневной стационар'!$DL$603</f>
        <v>26.676676546560003</v>
      </c>
      <c r="N330" s="30">
        <f>'[1]Дневной стационар'!$EF$603</f>
        <v>53.353353093120006</v>
      </c>
      <c r="O330" s="30">
        <f>'[1]Дневной стационар'!$FO$603</f>
        <v>143.51063956992002</v>
      </c>
      <c r="P330" s="21">
        <f t="shared" si="125"/>
        <v>0</v>
      </c>
      <c r="Q330" s="21">
        <f t="shared" si="126"/>
        <v>0</v>
      </c>
    </row>
    <row r="331" spans="1:17" s="56" customFormat="1" ht="17.45" customHeight="1" x14ac:dyDescent="0.25">
      <c r="A331" s="23"/>
      <c r="B331" s="55" t="s">
        <v>19</v>
      </c>
      <c r="C331" s="25" t="s">
        <v>18</v>
      </c>
      <c r="D331" s="31">
        <f>SUBTOTAL(9,D332)</f>
        <v>5</v>
      </c>
      <c r="E331" s="31">
        <f t="shared" ref="E331:O331" si="132">SUBTOTAL(9,E332)</f>
        <v>90.345011237683195</v>
      </c>
      <c r="F331" s="31">
        <f t="shared" si="132"/>
        <v>5</v>
      </c>
      <c r="G331" s="31">
        <f t="shared" si="132"/>
        <v>3</v>
      </c>
      <c r="H331" s="31">
        <f t="shared" si="132"/>
        <v>1</v>
      </c>
      <c r="I331" s="31">
        <f t="shared" si="132"/>
        <v>1</v>
      </c>
      <c r="J331" s="31">
        <f t="shared" si="132"/>
        <v>0</v>
      </c>
      <c r="K331" s="31">
        <f t="shared" si="132"/>
        <v>90.345011237683195</v>
      </c>
      <c r="L331" s="31">
        <f t="shared" si="132"/>
        <v>55.013235189350397</v>
      </c>
      <c r="M331" s="31">
        <f t="shared" si="132"/>
        <v>19.681459141017598</v>
      </c>
      <c r="N331" s="31">
        <f t="shared" si="132"/>
        <v>15.650316907315199</v>
      </c>
      <c r="O331" s="31">
        <f t="shared" si="132"/>
        <v>0</v>
      </c>
      <c r="P331" s="21">
        <f t="shared" si="125"/>
        <v>0</v>
      </c>
      <c r="Q331" s="21">
        <f t="shared" si="126"/>
        <v>0</v>
      </c>
    </row>
    <row r="332" spans="1:17" ht="17.45" customHeight="1" x14ac:dyDescent="0.25">
      <c r="A332" s="23"/>
      <c r="B332" s="57" t="s">
        <v>19</v>
      </c>
      <c r="C332" s="28" t="s">
        <v>18</v>
      </c>
      <c r="D332" s="29">
        <f>'[1]Дневной стационар'!$AG$607</f>
        <v>5</v>
      </c>
      <c r="E332" s="30">
        <f>'[1]Дневной стационар'!$FT$607</f>
        <v>90.345011237683195</v>
      </c>
      <c r="F332" s="31">
        <f t="shared" ref="F332:F338" si="133">G332+H332+I332+J332</f>
        <v>5</v>
      </c>
      <c r="G332" s="29">
        <f>'[1]Дневной стационар'!$L$607</f>
        <v>3</v>
      </c>
      <c r="H332" s="29">
        <f>'[1]Дневной стационар'!$R$607</f>
        <v>1</v>
      </c>
      <c r="I332" s="29">
        <f>'[1]Дневной стационар'!$Y$607</f>
        <v>1</v>
      </c>
      <c r="J332" s="29">
        <f>'[1]Дневной стационар'!$AF$607</f>
        <v>0</v>
      </c>
      <c r="K332" s="32">
        <f t="shared" ref="K332:K338" si="134">L332+M332+N332+O332</f>
        <v>90.345011237683195</v>
      </c>
      <c r="L332" s="30">
        <f>'[1]Дневной стационар'!$CR$607</f>
        <v>55.013235189350397</v>
      </c>
      <c r="M332" s="30">
        <f>'[1]Дневной стационар'!$DL$607</f>
        <v>19.681459141017598</v>
      </c>
      <c r="N332" s="30">
        <f>'[1]Дневной стационар'!$EF$607</f>
        <v>15.650316907315199</v>
      </c>
      <c r="O332" s="30">
        <f>'[1]Дневной стационар'!$FO$607</f>
        <v>0</v>
      </c>
      <c r="P332" s="21">
        <f t="shared" si="125"/>
        <v>0</v>
      </c>
      <c r="Q332" s="21">
        <f t="shared" si="126"/>
        <v>0</v>
      </c>
    </row>
    <row r="333" spans="1:17" s="56" customFormat="1" ht="17.45" customHeight="1" x14ac:dyDescent="0.25">
      <c r="A333" s="23"/>
      <c r="B333" s="58" t="s">
        <v>30</v>
      </c>
      <c r="C333" s="25" t="s">
        <v>18</v>
      </c>
      <c r="D333" s="31">
        <f>SUBTOTAL(9,D334:D338)</f>
        <v>29</v>
      </c>
      <c r="E333" s="31">
        <f t="shared" ref="E333:O333" si="135">SUBTOTAL(9,E334:E338)</f>
        <v>617.02164827135994</v>
      </c>
      <c r="F333" s="31">
        <f t="shared" si="135"/>
        <v>29</v>
      </c>
      <c r="G333" s="31">
        <f t="shared" si="135"/>
        <v>8</v>
      </c>
      <c r="H333" s="31">
        <f t="shared" si="135"/>
        <v>5</v>
      </c>
      <c r="I333" s="31">
        <f t="shared" si="135"/>
        <v>3</v>
      </c>
      <c r="J333" s="31">
        <f t="shared" si="135"/>
        <v>13</v>
      </c>
      <c r="K333" s="31">
        <f t="shared" si="135"/>
        <v>617.02164827135994</v>
      </c>
      <c r="L333" s="31">
        <f t="shared" si="135"/>
        <v>153.76139953920003</v>
      </c>
      <c r="M333" s="31">
        <f t="shared" si="135"/>
        <v>93.738877309440014</v>
      </c>
      <c r="N333" s="31">
        <f t="shared" si="135"/>
        <v>58.169975247360014</v>
      </c>
      <c r="O333" s="31">
        <f t="shared" si="135"/>
        <v>311.35139617535998</v>
      </c>
      <c r="P333" s="21">
        <f t="shared" si="125"/>
        <v>0</v>
      </c>
      <c r="Q333" s="21">
        <f t="shared" si="126"/>
        <v>0</v>
      </c>
    </row>
    <row r="334" spans="1:17" ht="17.45" customHeight="1" x14ac:dyDescent="0.25">
      <c r="A334" s="23"/>
      <c r="B334" s="43" t="s">
        <v>22</v>
      </c>
      <c r="C334" s="28" t="s">
        <v>18</v>
      </c>
      <c r="D334" s="29">
        <f>'[1]Дневной стационар'!$AG$611</f>
        <v>9</v>
      </c>
      <c r="E334" s="30">
        <f>'[1]Дневной стационар'!$FT$611</f>
        <v>219.83557524480003</v>
      </c>
      <c r="F334" s="31">
        <f t="shared" si="133"/>
        <v>9</v>
      </c>
      <c r="G334" s="29">
        <f>'[1]Дневной стационар'!$L$611</f>
        <v>3</v>
      </c>
      <c r="H334" s="29">
        <f>'[1]Дневной стационар'!$R$611</f>
        <v>0</v>
      </c>
      <c r="I334" s="29">
        <f>'[1]Дневной стационар'!$Y$611</f>
        <v>0</v>
      </c>
      <c r="J334" s="29">
        <f>'[1]Дневной стационар'!$AF$611</f>
        <v>6</v>
      </c>
      <c r="K334" s="32">
        <f t="shared" si="134"/>
        <v>219.83557524480003</v>
      </c>
      <c r="L334" s="30">
        <f>'[1]Дневной стационар'!$CR$611</f>
        <v>65.950672573440016</v>
      </c>
      <c r="M334" s="30">
        <f>'[1]Дневной стационар'!$DL$611</f>
        <v>0</v>
      </c>
      <c r="N334" s="30">
        <f>'[1]Дневной стационар'!$EF$611</f>
        <v>0</v>
      </c>
      <c r="O334" s="30">
        <f>'[1]Дневной стационар'!$FO$611</f>
        <v>153.88490267136001</v>
      </c>
      <c r="P334" s="21">
        <f t="shared" si="125"/>
        <v>0</v>
      </c>
      <c r="Q334" s="21">
        <f t="shared" si="126"/>
        <v>0</v>
      </c>
    </row>
    <row r="335" spans="1:17" ht="17.45" customHeight="1" x14ac:dyDescent="0.25">
      <c r="A335" s="23"/>
      <c r="B335" s="43" t="s">
        <v>23</v>
      </c>
      <c r="C335" s="28" t="s">
        <v>18</v>
      </c>
      <c r="D335" s="29">
        <f>'[1]Дневной стационар'!$AG$613</f>
        <v>5</v>
      </c>
      <c r="E335" s="30">
        <f>'[1]Дневной стационар'!$FT$613</f>
        <v>118.56300687359999</v>
      </c>
      <c r="F335" s="31">
        <f t="shared" si="133"/>
        <v>5</v>
      </c>
      <c r="G335" s="29">
        <f>'[1]Дневной стационар'!$L$613</f>
        <v>0</v>
      </c>
      <c r="H335" s="29">
        <f>'[1]Дневной стационар'!$R$613</f>
        <v>0</v>
      </c>
      <c r="I335" s="29">
        <f>'[1]Дневной стационар'!$Y$613</f>
        <v>0</v>
      </c>
      <c r="J335" s="29">
        <f>'[1]Дневной стационар'!$AF$613</f>
        <v>5</v>
      </c>
      <c r="K335" s="32">
        <f t="shared" si="134"/>
        <v>118.56300687359999</v>
      </c>
      <c r="L335" s="30">
        <f>'[1]Дневной стационар'!$CR$613</f>
        <v>0</v>
      </c>
      <c r="M335" s="30">
        <f>'[1]Дневной стационар'!$DL$613</f>
        <v>0</v>
      </c>
      <c r="N335" s="30">
        <f>'[1]Дневной стационар'!$EF$613</f>
        <v>0</v>
      </c>
      <c r="O335" s="30">
        <f>'[1]Дневной стационар'!$FO$613</f>
        <v>118.56300687359999</v>
      </c>
      <c r="P335" s="21">
        <f t="shared" si="125"/>
        <v>0</v>
      </c>
      <c r="Q335" s="21">
        <f t="shared" si="126"/>
        <v>0</v>
      </c>
    </row>
    <row r="336" spans="1:17" ht="17.45" customHeight="1" x14ac:dyDescent="0.25">
      <c r="A336" s="23"/>
      <c r="B336" s="43" t="s">
        <v>31</v>
      </c>
      <c r="C336" s="28" t="s">
        <v>18</v>
      </c>
      <c r="D336" s="29">
        <f>'[1]Дневной стационар'!$AG$615</f>
        <v>4</v>
      </c>
      <c r="E336" s="30">
        <f>'[1]Дневной стационар'!$FT$615</f>
        <v>82.994104811520018</v>
      </c>
      <c r="F336" s="31">
        <f t="shared" si="133"/>
        <v>4</v>
      </c>
      <c r="G336" s="29">
        <f>'[1]Дневной стационар'!$L$615</f>
        <v>0</v>
      </c>
      <c r="H336" s="29">
        <f>'[1]Дневной стационар'!$R$615</f>
        <v>2</v>
      </c>
      <c r="I336" s="29">
        <f>'[1]Дневной стационар'!$Y$615</f>
        <v>2</v>
      </c>
      <c r="J336" s="29">
        <f>'[1]Дневной стационар'!$AF$615</f>
        <v>0</v>
      </c>
      <c r="K336" s="32">
        <f t="shared" si="134"/>
        <v>82.994104811520018</v>
      </c>
      <c r="L336" s="30">
        <f>'[1]Дневной стационар'!$CR$615</f>
        <v>0</v>
      </c>
      <c r="M336" s="30">
        <f>'[1]Дневной стационар'!$DL$615</f>
        <v>41.497052405760009</v>
      </c>
      <c r="N336" s="30">
        <f>'[1]Дневной стационар'!$EF$615</f>
        <v>41.497052405760009</v>
      </c>
      <c r="O336" s="30">
        <f>'[1]Дневной стационар'!$FO$615</f>
        <v>0</v>
      </c>
      <c r="P336" s="21">
        <f t="shared" si="125"/>
        <v>0</v>
      </c>
      <c r="Q336" s="21">
        <f t="shared" si="126"/>
        <v>0</v>
      </c>
    </row>
    <row r="337" spans="1:17" ht="17.45" customHeight="1" x14ac:dyDescent="0.25">
      <c r="A337" s="23"/>
      <c r="B337" s="43" t="s">
        <v>66</v>
      </c>
      <c r="C337" s="28" t="s">
        <v>18</v>
      </c>
      <c r="D337" s="29">
        <f>'[1]Дневной стационар'!$AG$617</f>
        <v>6</v>
      </c>
      <c r="E337" s="30">
        <f>'[1]Дневной стационар'!$FT$617</f>
        <v>106.70670618623998</v>
      </c>
      <c r="F337" s="31">
        <f t="shared" si="133"/>
        <v>6</v>
      </c>
      <c r="G337" s="29">
        <f>'[1]Дневной стационар'!$L$617</f>
        <v>4</v>
      </c>
      <c r="H337" s="29">
        <f>'[1]Дневной стационар'!$R$617</f>
        <v>2</v>
      </c>
      <c r="I337" s="29">
        <f>'[1]Дневной стационар'!$Y$617</f>
        <v>0</v>
      </c>
      <c r="J337" s="29">
        <f>'[1]Дневной стационар'!$AF$617</f>
        <v>0</v>
      </c>
      <c r="K337" s="32">
        <f t="shared" si="134"/>
        <v>106.70670618624</v>
      </c>
      <c r="L337" s="30">
        <f>'[1]Дневной стационар'!$CR$617</f>
        <v>71.137804124159999</v>
      </c>
      <c r="M337" s="30">
        <f>'[1]Дневной стационар'!$DL$617</f>
        <v>35.568902062079999</v>
      </c>
      <c r="N337" s="30">
        <f>'[1]Дневной стационар'!$EF$617</f>
        <v>0</v>
      </c>
      <c r="O337" s="30">
        <f>'[1]Дневной стационар'!$FO$617</f>
        <v>0</v>
      </c>
      <c r="P337" s="21">
        <f t="shared" si="125"/>
        <v>0</v>
      </c>
      <c r="Q337" s="21">
        <f t="shared" si="126"/>
        <v>0</v>
      </c>
    </row>
    <row r="338" spans="1:17" ht="17.45" customHeight="1" x14ac:dyDescent="0.25">
      <c r="A338" s="23"/>
      <c r="B338" s="43" t="s">
        <v>32</v>
      </c>
      <c r="C338" s="28" t="s">
        <v>18</v>
      </c>
      <c r="D338" s="29">
        <f>'[1]Дневной стационар'!$AG$619</f>
        <v>5</v>
      </c>
      <c r="E338" s="30">
        <f>'[1]Дневной стационар'!$FT$619</f>
        <v>88.922255155200006</v>
      </c>
      <c r="F338" s="31">
        <f t="shared" si="133"/>
        <v>5</v>
      </c>
      <c r="G338" s="29">
        <f>'[1]Дневной стационар'!$L$619</f>
        <v>1</v>
      </c>
      <c r="H338" s="29">
        <f>'[1]Дневной стационар'!$R$619</f>
        <v>1</v>
      </c>
      <c r="I338" s="29">
        <f>'[1]Дневной стационар'!$Y$619</f>
        <v>1</v>
      </c>
      <c r="J338" s="29">
        <f>'[1]Дневной стационар'!$AF$619</f>
        <v>2</v>
      </c>
      <c r="K338" s="32">
        <f t="shared" si="134"/>
        <v>88.92225515520002</v>
      </c>
      <c r="L338" s="30">
        <f>'[1]Дневной стационар'!$CR$619</f>
        <v>16.672922841600002</v>
      </c>
      <c r="M338" s="30">
        <f>'[1]Дневной стационар'!$DL$619</f>
        <v>16.672922841600002</v>
      </c>
      <c r="N338" s="30">
        <f>'[1]Дневной стационар'!$EF$619</f>
        <v>16.672922841600002</v>
      </c>
      <c r="O338" s="30">
        <f>'[1]Дневной стационар'!$FO$619</f>
        <v>38.903486630400003</v>
      </c>
      <c r="P338" s="21">
        <f t="shared" si="125"/>
        <v>0</v>
      </c>
      <c r="Q338" s="21">
        <f t="shared" si="126"/>
        <v>0</v>
      </c>
    </row>
    <row r="339" spans="1:17" ht="17.45" customHeight="1" x14ac:dyDescent="0.25">
      <c r="A339" s="37"/>
      <c r="B339" s="38" t="s">
        <v>82</v>
      </c>
      <c r="C339" s="39"/>
      <c r="D339" s="40">
        <f t="shared" ref="D339:O339" si="136">D319</f>
        <v>194</v>
      </c>
      <c r="E339" s="40">
        <f t="shared" si="136"/>
        <v>4207.2379396614151</v>
      </c>
      <c r="F339" s="40">
        <f t="shared" si="136"/>
        <v>194</v>
      </c>
      <c r="G339" s="40">
        <f t="shared" si="136"/>
        <v>46</v>
      </c>
      <c r="H339" s="40">
        <f t="shared" si="136"/>
        <v>49</v>
      </c>
      <c r="I339" s="40">
        <f t="shared" si="136"/>
        <v>41</v>
      </c>
      <c r="J339" s="51">
        <f t="shared" si="136"/>
        <v>58</v>
      </c>
      <c r="K339" s="51">
        <f t="shared" si="136"/>
        <v>4207.2379396614151</v>
      </c>
      <c r="L339" s="51">
        <f t="shared" si="136"/>
        <v>900.69846259230712</v>
      </c>
      <c r="M339" s="51">
        <f t="shared" si="136"/>
        <v>1003.5815118068736</v>
      </c>
      <c r="N339" s="51">
        <f t="shared" si="136"/>
        <v>869.41758927882233</v>
      </c>
      <c r="O339" s="51">
        <f t="shared" si="136"/>
        <v>1433.5403759834112</v>
      </c>
      <c r="P339" s="21">
        <f t="shared" si="125"/>
        <v>0</v>
      </c>
      <c r="Q339" s="21">
        <f t="shared" si="126"/>
        <v>0</v>
      </c>
    </row>
    <row r="340" spans="1:17" ht="22.5" customHeight="1" x14ac:dyDescent="0.25">
      <c r="A340" s="17" t="s">
        <v>83</v>
      </c>
      <c r="B340" s="18" t="s">
        <v>17</v>
      </c>
      <c r="C340" s="18" t="s">
        <v>18</v>
      </c>
      <c r="D340" s="52">
        <f>SUBTOTAL(9,D341:D342)</f>
        <v>156</v>
      </c>
      <c r="E340" s="52">
        <f t="shared" ref="E340:O340" si="137">SUBTOTAL(9,E341:E342)</f>
        <v>2221.7472434573569</v>
      </c>
      <c r="F340" s="52">
        <f t="shared" si="137"/>
        <v>156</v>
      </c>
      <c r="G340" s="52">
        <f t="shared" si="137"/>
        <v>39</v>
      </c>
      <c r="H340" s="52">
        <f t="shared" si="137"/>
        <v>39</v>
      </c>
      <c r="I340" s="52">
        <f t="shared" si="137"/>
        <v>39</v>
      </c>
      <c r="J340" s="52">
        <f t="shared" si="137"/>
        <v>39</v>
      </c>
      <c r="K340" s="52">
        <f t="shared" si="137"/>
        <v>2221.7472434573569</v>
      </c>
      <c r="L340" s="52">
        <f t="shared" si="137"/>
        <v>540.42500516530299</v>
      </c>
      <c r="M340" s="52">
        <f t="shared" si="137"/>
        <v>540.42500516530299</v>
      </c>
      <c r="N340" s="52">
        <f t="shared" si="137"/>
        <v>540.42500516530299</v>
      </c>
      <c r="O340" s="52">
        <f t="shared" si="137"/>
        <v>600.47222796144786</v>
      </c>
      <c r="P340" s="21">
        <f t="shared" si="125"/>
        <v>0</v>
      </c>
      <c r="Q340" s="21">
        <f t="shared" si="126"/>
        <v>0</v>
      </c>
    </row>
    <row r="341" spans="1:17" ht="17.45" customHeight="1" x14ac:dyDescent="0.25">
      <c r="A341" s="23"/>
      <c r="B341" s="42" t="s">
        <v>19</v>
      </c>
      <c r="C341" s="25" t="s">
        <v>18</v>
      </c>
      <c r="D341" s="31">
        <f>SUBTOTAL(9,D342)</f>
        <v>156</v>
      </c>
      <c r="E341" s="31">
        <f t="shared" ref="E341:O341" si="138">SUBTOTAL(9,E342)</f>
        <v>2221.7472434573569</v>
      </c>
      <c r="F341" s="31">
        <f t="shared" si="138"/>
        <v>156</v>
      </c>
      <c r="G341" s="31">
        <f t="shared" si="138"/>
        <v>39</v>
      </c>
      <c r="H341" s="31">
        <f t="shared" si="138"/>
        <v>39</v>
      </c>
      <c r="I341" s="31">
        <f t="shared" si="138"/>
        <v>39</v>
      </c>
      <c r="J341" s="31">
        <f t="shared" si="138"/>
        <v>39</v>
      </c>
      <c r="K341" s="31">
        <f t="shared" si="138"/>
        <v>2221.7472434573569</v>
      </c>
      <c r="L341" s="31">
        <f t="shared" si="138"/>
        <v>540.42500516530299</v>
      </c>
      <c r="M341" s="31">
        <f t="shared" si="138"/>
        <v>540.42500516530299</v>
      </c>
      <c r="N341" s="31">
        <f t="shared" si="138"/>
        <v>540.42500516530299</v>
      </c>
      <c r="O341" s="31">
        <f t="shared" si="138"/>
        <v>600.47222796144786</v>
      </c>
      <c r="P341" s="21">
        <f t="shared" si="125"/>
        <v>0</v>
      </c>
      <c r="Q341" s="21">
        <f t="shared" si="126"/>
        <v>0</v>
      </c>
    </row>
    <row r="342" spans="1:17" ht="17.45" customHeight="1" x14ac:dyDescent="0.25">
      <c r="A342" s="23"/>
      <c r="B342" s="27" t="s">
        <v>19</v>
      </c>
      <c r="C342" s="28" t="s">
        <v>18</v>
      </c>
      <c r="D342" s="29">
        <f>'[1]Дневной стационар'!$AG$624</f>
        <v>156</v>
      </c>
      <c r="E342" s="30">
        <f>'[1]Дневной стационар'!$FT$624</f>
        <v>2221.7472434573569</v>
      </c>
      <c r="F342" s="31">
        <f>G342+H342+I342+J342</f>
        <v>156</v>
      </c>
      <c r="G342" s="29">
        <f>'[1]Дневной стационар'!$L$624</f>
        <v>39</v>
      </c>
      <c r="H342" s="29">
        <f>'[1]Дневной стационар'!$R$624</f>
        <v>39</v>
      </c>
      <c r="I342" s="29">
        <f>'[1]Дневной стационар'!$Y$624</f>
        <v>39</v>
      </c>
      <c r="J342" s="29">
        <f>'[1]Дневной стационар'!$AF$624</f>
        <v>39</v>
      </c>
      <c r="K342" s="32">
        <f>L342+M342+N342+O342</f>
        <v>2221.7472434573569</v>
      </c>
      <c r="L342" s="30">
        <f>'[1]Дневной стационар'!$CR$624</f>
        <v>540.42500516530299</v>
      </c>
      <c r="M342" s="30">
        <f>'[1]Дневной стационар'!$DL$624</f>
        <v>540.42500516530299</v>
      </c>
      <c r="N342" s="30">
        <f>'[1]Дневной стационар'!$EF$624</f>
        <v>540.42500516530299</v>
      </c>
      <c r="O342" s="30">
        <f>'[1]Дневной стационар'!$FO$624</f>
        <v>600.47222796144786</v>
      </c>
      <c r="P342" s="21">
        <f t="shared" si="125"/>
        <v>0</v>
      </c>
      <c r="Q342" s="21">
        <f t="shared" si="126"/>
        <v>0</v>
      </c>
    </row>
    <row r="343" spans="1:17" ht="21.75" customHeight="1" x14ac:dyDescent="0.25">
      <c r="A343" s="23"/>
      <c r="B343" s="18" t="s">
        <v>44</v>
      </c>
      <c r="C343" s="18" t="s">
        <v>18</v>
      </c>
      <c r="D343" s="52">
        <f>SUBTOTAL(9,D344:D353)</f>
        <v>330</v>
      </c>
      <c r="E343" s="52">
        <f t="shared" ref="E343:O343" si="139">SUBTOTAL(9,E344:E353)</f>
        <v>7094.8132402675874</v>
      </c>
      <c r="F343" s="52">
        <f t="shared" si="139"/>
        <v>330</v>
      </c>
      <c r="G343" s="52">
        <f t="shared" si="139"/>
        <v>83</v>
      </c>
      <c r="H343" s="52">
        <f t="shared" si="139"/>
        <v>82</v>
      </c>
      <c r="I343" s="52">
        <f t="shared" si="139"/>
        <v>82</v>
      </c>
      <c r="J343" s="52">
        <f t="shared" si="139"/>
        <v>83</v>
      </c>
      <c r="K343" s="52">
        <f t="shared" si="139"/>
        <v>7094.8132402675874</v>
      </c>
      <c r="L343" s="52">
        <f t="shared" si="139"/>
        <v>1744.5975242018026</v>
      </c>
      <c r="M343" s="52">
        <f t="shared" si="139"/>
        <v>1709.6049701247953</v>
      </c>
      <c r="N343" s="52">
        <f t="shared" si="139"/>
        <v>1709.6049701247953</v>
      </c>
      <c r="O343" s="52">
        <f t="shared" si="139"/>
        <v>1931.0057758161943</v>
      </c>
      <c r="P343" s="21">
        <f t="shared" si="125"/>
        <v>0</v>
      </c>
      <c r="Q343" s="21">
        <f t="shared" si="126"/>
        <v>0</v>
      </c>
    </row>
    <row r="344" spans="1:17" ht="17.45" customHeight="1" x14ac:dyDescent="0.25">
      <c r="A344" s="23"/>
      <c r="B344" s="42" t="s">
        <v>41</v>
      </c>
      <c r="C344" s="25" t="s">
        <v>18</v>
      </c>
      <c r="D344" s="31">
        <f>SUBTOTAL(9,D345:D353)</f>
        <v>330</v>
      </c>
      <c r="E344" s="31">
        <f t="shared" ref="E344:O344" si="140">SUBTOTAL(9,E345:E353)</f>
        <v>7094.8132402675874</v>
      </c>
      <c r="F344" s="31">
        <f t="shared" si="140"/>
        <v>330</v>
      </c>
      <c r="G344" s="31">
        <f t="shared" si="140"/>
        <v>83</v>
      </c>
      <c r="H344" s="31">
        <f t="shared" si="140"/>
        <v>82</v>
      </c>
      <c r="I344" s="31">
        <f t="shared" si="140"/>
        <v>82</v>
      </c>
      <c r="J344" s="31">
        <f t="shared" si="140"/>
        <v>83</v>
      </c>
      <c r="K344" s="31">
        <f t="shared" si="140"/>
        <v>7094.8132402675874</v>
      </c>
      <c r="L344" s="31">
        <f t="shared" si="140"/>
        <v>1744.5975242018026</v>
      </c>
      <c r="M344" s="31">
        <f t="shared" si="140"/>
        <v>1709.6049701247953</v>
      </c>
      <c r="N344" s="31">
        <f t="shared" si="140"/>
        <v>1709.6049701247953</v>
      </c>
      <c r="O344" s="31">
        <f t="shared" si="140"/>
        <v>1931.0057758161943</v>
      </c>
      <c r="P344" s="21">
        <f t="shared" si="125"/>
        <v>0</v>
      </c>
      <c r="Q344" s="21">
        <f t="shared" si="126"/>
        <v>0</v>
      </c>
    </row>
    <row r="345" spans="1:17" ht="17.45" customHeight="1" x14ac:dyDescent="0.25">
      <c r="A345" s="23"/>
      <c r="B345" s="43" t="s">
        <v>22</v>
      </c>
      <c r="C345" s="28" t="s">
        <v>18</v>
      </c>
      <c r="D345" s="29">
        <f>'[1]Дневной стационар'!$AG$631</f>
        <v>60</v>
      </c>
      <c r="E345" s="30">
        <f>'[1]Дневной стационар'!$FT$631</f>
        <v>1200.3175059956825</v>
      </c>
      <c r="F345" s="31">
        <f t="shared" ref="F345:F352" si="141">G345+H345+I345+J345</f>
        <v>60</v>
      </c>
      <c r="G345" s="29">
        <f>'[1]Дневной стационар'!$L$631</f>
        <v>15</v>
      </c>
      <c r="H345" s="29">
        <f>'[1]Дневной стационар'!$R$631</f>
        <v>15</v>
      </c>
      <c r="I345" s="29">
        <f>'[1]Дневной стационар'!$Y$631</f>
        <v>15</v>
      </c>
      <c r="J345" s="29">
        <f>'[1]Дневной стационар'!$AF$631</f>
        <v>15</v>
      </c>
      <c r="K345" s="32">
        <f t="shared" ref="K345:K352" si="142">L345+M345+N345+O345</f>
        <v>1200.3175059956825</v>
      </c>
      <c r="L345" s="30">
        <f>'[1]Дневной стационар'!$CR$631</f>
        <v>291.9691230800309</v>
      </c>
      <c r="M345" s="30">
        <f>'[1]Дневной стационар'!$DL$631</f>
        <v>291.9691230800309</v>
      </c>
      <c r="N345" s="30">
        <f>'[1]Дневной стационар'!$EF$631</f>
        <v>291.9691230800309</v>
      </c>
      <c r="O345" s="30">
        <f>'[1]Дневной стационар'!$FO$631</f>
        <v>324.41013675558986</v>
      </c>
      <c r="P345" s="21">
        <f t="shared" si="125"/>
        <v>0</v>
      </c>
      <c r="Q345" s="21">
        <f t="shared" si="126"/>
        <v>0</v>
      </c>
    </row>
    <row r="346" spans="1:17" ht="17.45" customHeight="1" x14ac:dyDescent="0.25">
      <c r="A346" s="23"/>
      <c r="B346" s="43" t="s">
        <v>35</v>
      </c>
      <c r="C346" s="28"/>
      <c r="D346" s="29">
        <f>'[1]Дневной стационар'!$AG$633</f>
        <v>24</v>
      </c>
      <c r="E346" s="30">
        <f>'[1]Дневной стационар'!$FT$633</f>
        <v>490.91637323868366</v>
      </c>
      <c r="F346" s="31">
        <f t="shared" si="141"/>
        <v>24</v>
      </c>
      <c r="G346" s="29">
        <f>'[1]Дневной стационар'!$L$633</f>
        <v>6</v>
      </c>
      <c r="H346" s="29">
        <f>'[1]Дневной стационар'!$R$633</f>
        <v>6</v>
      </c>
      <c r="I346" s="29">
        <f>'[1]Дневной стационар'!$Y$633</f>
        <v>6</v>
      </c>
      <c r="J346" s="29">
        <f>'[1]Дневной стационар'!$AF$633</f>
        <v>6</v>
      </c>
      <c r="K346" s="32">
        <f t="shared" si="142"/>
        <v>490.91637323868366</v>
      </c>
      <c r="L346" s="30">
        <f>'[1]Дневной стационар'!$CR$633</f>
        <v>119.41209078778792</v>
      </c>
      <c r="M346" s="30">
        <f>'[1]Дневной стационар'!$DL$633</f>
        <v>119.41209078778792</v>
      </c>
      <c r="N346" s="30">
        <f>'[1]Дневной стационар'!$EF$633</f>
        <v>119.41209078778792</v>
      </c>
      <c r="O346" s="30">
        <f>'[1]Дневной стационар'!$FO$633</f>
        <v>132.68010087531991</v>
      </c>
      <c r="P346" s="21">
        <f t="shared" si="125"/>
        <v>0</v>
      </c>
      <c r="Q346" s="21">
        <f t="shared" si="126"/>
        <v>0</v>
      </c>
    </row>
    <row r="347" spans="1:17" ht="17.45" customHeight="1" x14ac:dyDescent="0.25">
      <c r="A347" s="23"/>
      <c r="B347" s="43" t="s">
        <v>23</v>
      </c>
      <c r="C347" s="28" t="s">
        <v>18</v>
      </c>
      <c r="D347" s="29">
        <f>'[1]Дневной стационар'!$AG$635</f>
        <v>60</v>
      </c>
      <c r="E347" s="30">
        <f>'[1]Дневной стационар'!$FT$635</f>
        <v>1078.9370840410629</v>
      </c>
      <c r="F347" s="31">
        <f t="shared" si="141"/>
        <v>60</v>
      </c>
      <c r="G347" s="29">
        <f>'[1]Дневной стационар'!$L$635</f>
        <v>15</v>
      </c>
      <c r="H347" s="29">
        <f>'[1]Дневной стационар'!$R$635</f>
        <v>15</v>
      </c>
      <c r="I347" s="29">
        <f>'[1]Дневной стационар'!$Y$635</f>
        <v>15</v>
      </c>
      <c r="J347" s="29">
        <f>'[1]Дневной стационар'!$AF$635</f>
        <v>15</v>
      </c>
      <c r="K347" s="32">
        <f t="shared" si="142"/>
        <v>1078.9370840410629</v>
      </c>
      <c r="L347" s="30">
        <f>'[1]Дневной стационар'!$CR$635</f>
        <v>262.44415557755582</v>
      </c>
      <c r="M347" s="30">
        <f>'[1]Дневной стационар'!$DL$635</f>
        <v>262.44415557755582</v>
      </c>
      <c r="N347" s="30">
        <f>'[1]Дневной стационар'!$EF$635</f>
        <v>262.44415557755582</v>
      </c>
      <c r="O347" s="30">
        <f>'[1]Дневной стационар'!$FO$635</f>
        <v>291.6046173083954</v>
      </c>
      <c r="P347" s="21">
        <f t="shared" si="125"/>
        <v>0</v>
      </c>
      <c r="Q347" s="21">
        <f t="shared" si="126"/>
        <v>0</v>
      </c>
    </row>
    <row r="348" spans="1:17" ht="17.45" customHeight="1" x14ac:dyDescent="0.25">
      <c r="A348" s="23"/>
      <c r="B348" s="43" t="s">
        <v>24</v>
      </c>
      <c r="C348" s="28"/>
      <c r="D348" s="29">
        <f>'[1]Дневной стационар'!$AG$637</f>
        <v>12</v>
      </c>
      <c r="E348" s="30">
        <f>'[1]Дневной стационар'!$FT$637</f>
        <v>264.33958559006038</v>
      </c>
      <c r="F348" s="31">
        <f t="shared" si="141"/>
        <v>12</v>
      </c>
      <c r="G348" s="29">
        <f>'[1]Дневной стационар'!$L$637</f>
        <v>3</v>
      </c>
      <c r="H348" s="29">
        <f>'[1]Дневной стационар'!$R$637</f>
        <v>3</v>
      </c>
      <c r="I348" s="29">
        <f>'[1]Дневной стационар'!$Y$637</f>
        <v>3</v>
      </c>
      <c r="J348" s="29">
        <f>'[1]Дневной стационар'!$AF$637</f>
        <v>3</v>
      </c>
      <c r="K348" s="32">
        <f t="shared" si="142"/>
        <v>264.33958559006038</v>
      </c>
      <c r="L348" s="30">
        <f>'[1]Дневной стационар'!$CR$637</f>
        <v>64.298818116501181</v>
      </c>
      <c r="M348" s="30">
        <f>'[1]Дневной стационар'!$DL$637</f>
        <v>64.298818116501181</v>
      </c>
      <c r="N348" s="30">
        <f>'[1]Дневной стационар'!$EF$637</f>
        <v>64.298818116501181</v>
      </c>
      <c r="O348" s="30">
        <f>'[1]Дневной стационар'!$FO$637</f>
        <v>71.443131240556866</v>
      </c>
      <c r="P348" s="21">
        <f t="shared" si="125"/>
        <v>0</v>
      </c>
      <c r="Q348" s="21">
        <f t="shared" si="126"/>
        <v>0</v>
      </c>
    </row>
    <row r="349" spans="1:17" ht="17.45" customHeight="1" x14ac:dyDescent="0.25">
      <c r="A349" s="23"/>
      <c r="B349" s="43" t="s">
        <v>26</v>
      </c>
      <c r="C349" s="28" t="s">
        <v>18</v>
      </c>
      <c r="D349" s="29">
        <f>'[1]Дневной стационар'!$AG$639</f>
        <v>26</v>
      </c>
      <c r="E349" s="30">
        <f>'[1]Дневной стационар'!$FT$639</f>
        <v>501.55994177043999</v>
      </c>
      <c r="F349" s="31">
        <f t="shared" si="141"/>
        <v>26</v>
      </c>
      <c r="G349" s="29">
        <f>'[1]Дневной стационар'!$L$639</f>
        <v>7</v>
      </c>
      <c r="H349" s="29">
        <f>'[1]Дневной стационар'!$R$639</f>
        <v>6</v>
      </c>
      <c r="I349" s="29">
        <f>'[1]Дневной стационар'!$Y$639</f>
        <v>6</v>
      </c>
      <c r="J349" s="29">
        <f>'[1]Дневной стационар'!$AF$639</f>
        <v>7</v>
      </c>
      <c r="K349" s="32">
        <f t="shared" si="142"/>
        <v>501.55994177043999</v>
      </c>
      <c r="L349" s="30">
        <f>'[1]Дневной стационар'!$CR$639</f>
        <v>139.97021630802976</v>
      </c>
      <c r="M349" s="30">
        <f>'[1]Дневной стационар'!$DL$639</f>
        <v>104.97766223102232</v>
      </c>
      <c r="N349" s="30">
        <f>'[1]Дневной стационар'!$EF$639</f>
        <v>104.97766223102232</v>
      </c>
      <c r="O349" s="30">
        <f>'[1]Дневной стационар'!$FO$639</f>
        <v>151.63440100036559</v>
      </c>
      <c r="P349" s="21">
        <f t="shared" si="125"/>
        <v>0</v>
      </c>
      <c r="Q349" s="21">
        <f t="shared" si="126"/>
        <v>0</v>
      </c>
    </row>
    <row r="350" spans="1:17" ht="17.45" customHeight="1" x14ac:dyDescent="0.25">
      <c r="A350" s="23"/>
      <c r="B350" s="43" t="s">
        <v>27</v>
      </c>
      <c r="C350" s="28" t="s">
        <v>18</v>
      </c>
      <c r="D350" s="29">
        <f>'[1]Дневной стационар'!$AG$642</f>
        <v>60</v>
      </c>
      <c r="E350" s="30">
        <f>'[1]Дневной стационар'!$FT$642</f>
        <v>1213.8042195461958</v>
      </c>
      <c r="F350" s="31">
        <f t="shared" si="141"/>
        <v>60</v>
      </c>
      <c r="G350" s="29">
        <f>'[1]Дневной стационар'!$L$642</f>
        <v>15</v>
      </c>
      <c r="H350" s="29">
        <f>'[1]Дневной стационар'!$R$642</f>
        <v>15</v>
      </c>
      <c r="I350" s="29">
        <f>'[1]Дневной стационар'!$Y$642</f>
        <v>15</v>
      </c>
      <c r="J350" s="29">
        <f>'[1]Дневной стационар'!$AF$642</f>
        <v>15</v>
      </c>
      <c r="K350" s="32">
        <f t="shared" si="142"/>
        <v>1213.8042195461958</v>
      </c>
      <c r="L350" s="30">
        <f>'[1]Дневной стационар'!$CR$642</f>
        <v>295.24967502475033</v>
      </c>
      <c r="M350" s="30">
        <f>'[1]Дневной стационар'!$DL$642</f>
        <v>295.24967502475033</v>
      </c>
      <c r="N350" s="30">
        <f>'[1]Дневной стационар'!$EF$642</f>
        <v>295.24967502475033</v>
      </c>
      <c r="O350" s="30">
        <f>'[1]Дневной стационар'!$FO$642</f>
        <v>328.05519447194479</v>
      </c>
      <c r="P350" s="21">
        <f t="shared" si="125"/>
        <v>0</v>
      </c>
      <c r="Q350" s="21">
        <f t="shared" si="126"/>
        <v>0</v>
      </c>
    </row>
    <row r="351" spans="1:17" ht="17.45" customHeight="1" x14ac:dyDescent="0.25">
      <c r="A351" s="23"/>
      <c r="B351" s="43" t="s">
        <v>28</v>
      </c>
      <c r="C351" s="28" t="s">
        <v>18</v>
      </c>
      <c r="D351" s="29">
        <f>'[1]Дневной стационар'!$AG$644</f>
        <v>4</v>
      </c>
      <c r="E351" s="30">
        <f>'[1]Дневной стационар'!$FT$644</f>
        <v>127.72282238107717</v>
      </c>
      <c r="F351" s="31">
        <f t="shared" si="141"/>
        <v>4</v>
      </c>
      <c r="G351" s="29">
        <f>'[1]Дневной стационар'!$L$644</f>
        <v>1</v>
      </c>
      <c r="H351" s="29">
        <f>'[1]Дневной стационар'!$R$644</f>
        <v>1</v>
      </c>
      <c r="I351" s="29">
        <f>'[1]Дневной стационар'!$Y$644</f>
        <v>1</v>
      </c>
      <c r="J351" s="29">
        <f>'[1]Дневной стационар'!$AF$644</f>
        <v>1</v>
      </c>
      <c r="K351" s="32">
        <f t="shared" si="142"/>
        <v>127.72282238107717</v>
      </c>
      <c r="L351" s="30">
        <f>'[1]Дневной стационар'!$CR$644</f>
        <v>31.930705595269291</v>
      </c>
      <c r="M351" s="30">
        <f>'[1]Дневной стационар'!$DL$644</f>
        <v>31.930705595269291</v>
      </c>
      <c r="N351" s="30">
        <f>'[1]Дневной стационар'!$EF$644</f>
        <v>31.930705595269291</v>
      </c>
      <c r="O351" s="30">
        <f>'[1]Дневной стационар'!$FO$644</f>
        <v>31.930705595269291</v>
      </c>
      <c r="P351" s="21">
        <f t="shared" si="125"/>
        <v>0</v>
      </c>
      <c r="Q351" s="21">
        <f t="shared" si="126"/>
        <v>0</v>
      </c>
    </row>
    <row r="352" spans="1:17" ht="17.45" customHeight="1" x14ac:dyDescent="0.25">
      <c r="A352" s="23"/>
      <c r="B352" s="43" t="s">
        <v>29</v>
      </c>
      <c r="C352" s="28" t="s">
        <v>18</v>
      </c>
      <c r="D352" s="29">
        <f>'[1]Дневной стационар'!$AG$646</f>
        <v>84</v>
      </c>
      <c r="E352" s="30">
        <f>'[1]Дневной стационар'!$FT$646</f>
        <v>2217.2157077043844</v>
      </c>
      <c r="F352" s="31">
        <f t="shared" si="141"/>
        <v>84</v>
      </c>
      <c r="G352" s="29">
        <f>'[1]Дневной стационар'!$L$646</f>
        <v>21</v>
      </c>
      <c r="H352" s="29">
        <f>'[1]Дневной стационар'!$R$646</f>
        <v>21</v>
      </c>
      <c r="I352" s="29">
        <f>'[1]Дневной стационар'!$Y$646</f>
        <v>21</v>
      </c>
      <c r="J352" s="29">
        <f>'[1]Дневной стационар'!$AF$646</f>
        <v>21</v>
      </c>
      <c r="K352" s="32">
        <f t="shared" si="142"/>
        <v>2217.2157077043844</v>
      </c>
      <c r="L352" s="30">
        <f>'[1]Дневной стационар'!$CR$646</f>
        <v>539.32273971187726</v>
      </c>
      <c r="M352" s="30">
        <f>'[1]Дневной стационар'!$DL$646</f>
        <v>539.32273971187726</v>
      </c>
      <c r="N352" s="30">
        <f>'[1]Дневной стационар'!$EF$646</f>
        <v>539.32273971187726</v>
      </c>
      <c r="O352" s="30">
        <f>'[1]Дневной стационар'!$FO$646</f>
        <v>599.24748856875249</v>
      </c>
      <c r="P352" s="21">
        <f t="shared" si="125"/>
        <v>0</v>
      </c>
      <c r="Q352" s="21">
        <f t="shared" si="126"/>
        <v>0</v>
      </c>
    </row>
    <row r="353" spans="1:17" ht="17.45" customHeight="1" x14ac:dyDescent="0.25">
      <c r="A353" s="23"/>
      <c r="B353" s="43" t="s">
        <v>36</v>
      </c>
      <c r="C353" s="28" t="s">
        <v>18</v>
      </c>
      <c r="D353" s="29">
        <f>'[1]Дневной стационар'!$AG$649</f>
        <v>0</v>
      </c>
      <c r="E353" s="30">
        <f>'[1]Дневной стационар'!$FT$649</f>
        <v>0</v>
      </c>
      <c r="F353" s="31">
        <f>G353+H353+I353+J353</f>
        <v>0</v>
      </c>
      <c r="G353" s="29">
        <f>'[1]Дневной стационар'!$L$649</f>
        <v>0</v>
      </c>
      <c r="H353" s="29">
        <f>'[1]Дневной стационар'!$R$649</f>
        <v>0</v>
      </c>
      <c r="I353" s="29">
        <f>'[1]Дневной стационар'!$Y$649</f>
        <v>0</v>
      </c>
      <c r="J353" s="29">
        <f>'[1]Дневной стационар'!$AF$649</f>
        <v>0</v>
      </c>
      <c r="K353" s="32">
        <f>L353+M353+N353+O353</f>
        <v>0</v>
      </c>
      <c r="L353" s="30">
        <f>'[1]Дневной стационар'!$CR$649</f>
        <v>0</v>
      </c>
      <c r="M353" s="30">
        <f>'[1]Дневной стационар'!$DL$649</f>
        <v>0</v>
      </c>
      <c r="N353" s="30">
        <f>'[1]Дневной стационар'!$EF$649</f>
        <v>0</v>
      </c>
      <c r="O353" s="30">
        <f>'[1]Дневной стационар'!$FO$649</f>
        <v>0</v>
      </c>
      <c r="P353" s="21">
        <f t="shared" si="125"/>
        <v>0</v>
      </c>
      <c r="Q353" s="21">
        <f t="shared" si="126"/>
        <v>0</v>
      </c>
    </row>
    <row r="354" spans="1:17" ht="17.45" customHeight="1" x14ac:dyDescent="0.25">
      <c r="A354" s="37"/>
      <c r="B354" s="38" t="s">
        <v>84</v>
      </c>
      <c r="C354" s="39"/>
      <c r="D354" s="51">
        <f t="shared" ref="D354:O354" si="143">D340+D343</f>
        <v>486</v>
      </c>
      <c r="E354" s="51">
        <f t="shared" si="143"/>
        <v>9316.5604837249448</v>
      </c>
      <c r="F354" s="51">
        <f t="shared" si="143"/>
        <v>486</v>
      </c>
      <c r="G354" s="51">
        <f t="shared" si="143"/>
        <v>122</v>
      </c>
      <c r="H354" s="51">
        <f t="shared" si="143"/>
        <v>121</v>
      </c>
      <c r="I354" s="51">
        <f t="shared" si="143"/>
        <v>121</v>
      </c>
      <c r="J354" s="51">
        <f>J340+J343</f>
        <v>122</v>
      </c>
      <c r="K354" s="51">
        <f t="shared" si="143"/>
        <v>9316.5604837249448</v>
      </c>
      <c r="L354" s="51">
        <f t="shared" si="143"/>
        <v>2285.0225293671056</v>
      </c>
      <c r="M354" s="51">
        <f t="shared" si="143"/>
        <v>2250.0299752900983</v>
      </c>
      <c r="N354" s="51">
        <f t="shared" si="143"/>
        <v>2250.0299752900983</v>
      </c>
      <c r="O354" s="51">
        <f t="shared" si="143"/>
        <v>2531.4780037776422</v>
      </c>
      <c r="P354" s="21">
        <f t="shared" si="125"/>
        <v>0</v>
      </c>
      <c r="Q354" s="21">
        <f t="shared" si="126"/>
        <v>0</v>
      </c>
    </row>
    <row r="355" spans="1:17" ht="21.75" customHeight="1" x14ac:dyDescent="0.25">
      <c r="A355" s="17" t="s">
        <v>85</v>
      </c>
      <c r="B355" s="18" t="s">
        <v>17</v>
      </c>
      <c r="C355" s="18" t="s">
        <v>18</v>
      </c>
      <c r="D355" s="52">
        <f>SUBTOTAL(9,D356:D373)</f>
        <v>455</v>
      </c>
      <c r="E355" s="52">
        <f t="shared" ref="E355:O355" si="144">SUBTOTAL(9,E356:E373)</f>
        <v>10708.463504864609</v>
      </c>
      <c r="F355" s="52">
        <f t="shared" si="144"/>
        <v>455</v>
      </c>
      <c r="G355" s="52">
        <f t="shared" si="144"/>
        <v>110</v>
      </c>
      <c r="H355" s="52">
        <f t="shared" si="144"/>
        <v>112</v>
      </c>
      <c r="I355" s="52">
        <f t="shared" si="144"/>
        <v>112</v>
      </c>
      <c r="J355" s="52">
        <f t="shared" si="144"/>
        <v>121</v>
      </c>
      <c r="K355" s="52">
        <f t="shared" si="144"/>
        <v>10708.463504864609</v>
      </c>
      <c r="L355" s="52">
        <f>SUBTOTAL(9,L356:L373)</f>
        <v>2517.5364567822585</v>
      </c>
      <c r="M355" s="52">
        <f t="shared" si="144"/>
        <v>2553.2659129161466</v>
      </c>
      <c r="N355" s="52">
        <f t="shared" si="144"/>
        <v>2671.5850259582548</v>
      </c>
      <c r="O355" s="52">
        <f t="shared" si="144"/>
        <v>2966.0761092079474</v>
      </c>
      <c r="P355" s="21">
        <f t="shared" si="125"/>
        <v>0</v>
      </c>
      <c r="Q355" s="21">
        <f t="shared" si="126"/>
        <v>0</v>
      </c>
    </row>
    <row r="356" spans="1:17" ht="17.45" customHeight="1" x14ac:dyDescent="0.25">
      <c r="A356" s="23"/>
      <c r="B356" s="42" t="s">
        <v>19</v>
      </c>
      <c r="C356" s="25" t="s">
        <v>18</v>
      </c>
      <c r="D356" s="32">
        <f>SUBTOTAL(9,D357)</f>
        <v>72</v>
      </c>
      <c r="E356" s="32">
        <f t="shared" ref="E356:O356" si="145">SUBTOTAL(9,E357)</f>
        <v>1382.4917560072402</v>
      </c>
      <c r="F356" s="32">
        <f t="shared" si="145"/>
        <v>72</v>
      </c>
      <c r="G356" s="32">
        <f t="shared" si="145"/>
        <v>18</v>
      </c>
      <c r="H356" s="32">
        <f t="shared" si="145"/>
        <v>18</v>
      </c>
      <c r="I356" s="32">
        <f t="shared" si="145"/>
        <v>18</v>
      </c>
      <c r="J356" s="32">
        <f t="shared" si="145"/>
        <v>18</v>
      </c>
      <c r="K356" s="32">
        <f t="shared" si="145"/>
        <v>1382.4917560072399</v>
      </c>
      <c r="L356" s="32">
        <f t="shared" si="145"/>
        <v>335.2072611833857</v>
      </c>
      <c r="M356" s="32">
        <f t="shared" si="145"/>
        <v>335.2072611833857</v>
      </c>
      <c r="N356" s="32">
        <f t="shared" si="145"/>
        <v>335.2072611833857</v>
      </c>
      <c r="O356" s="32">
        <f t="shared" si="145"/>
        <v>376.86997245708295</v>
      </c>
      <c r="P356" s="21">
        <f t="shared" si="125"/>
        <v>0</v>
      </c>
      <c r="Q356" s="21">
        <f t="shared" si="126"/>
        <v>0</v>
      </c>
    </row>
    <row r="357" spans="1:17" ht="17.45" customHeight="1" x14ac:dyDescent="0.25">
      <c r="A357" s="23"/>
      <c r="B357" s="27" t="s">
        <v>19</v>
      </c>
      <c r="C357" s="28" t="s">
        <v>18</v>
      </c>
      <c r="D357" s="29">
        <f>'[1]Дневной стационар'!$AG$657</f>
        <v>72</v>
      </c>
      <c r="E357" s="30">
        <f>'[1]Дневной стационар'!$FT$657</f>
        <v>1382.4917560072402</v>
      </c>
      <c r="F357" s="31">
        <f>G357+H357+I357+J357</f>
        <v>72</v>
      </c>
      <c r="G357" s="29">
        <f>'[1]Дневной стационар'!$L$657</f>
        <v>18</v>
      </c>
      <c r="H357" s="29">
        <f>'[1]Дневной стационар'!$R$657</f>
        <v>18</v>
      </c>
      <c r="I357" s="29">
        <f>'[1]Дневной стационар'!$Y$657</f>
        <v>18</v>
      </c>
      <c r="J357" s="29">
        <f>'[1]Дневной стационар'!$AF$657</f>
        <v>18</v>
      </c>
      <c r="K357" s="32">
        <f>L357+M357+N357+O357</f>
        <v>1382.4917560072399</v>
      </c>
      <c r="L357" s="30">
        <f>'[1]Дневной стационар'!$CR$657</f>
        <v>335.2072611833857</v>
      </c>
      <c r="M357" s="30">
        <f>'[1]Дневной стационар'!$DL$657</f>
        <v>335.2072611833857</v>
      </c>
      <c r="N357" s="30">
        <f>'[1]Дневной стационар'!$EF$657</f>
        <v>335.2072611833857</v>
      </c>
      <c r="O357" s="30">
        <f>'[1]Дневной стационар'!$FO$657</f>
        <v>376.86997245708295</v>
      </c>
      <c r="P357" s="21">
        <f t="shared" si="125"/>
        <v>0</v>
      </c>
      <c r="Q357" s="21">
        <f t="shared" si="126"/>
        <v>0</v>
      </c>
    </row>
    <row r="358" spans="1:17" ht="17.45" customHeight="1" x14ac:dyDescent="0.25">
      <c r="A358" s="23"/>
      <c r="B358" s="42" t="s">
        <v>41</v>
      </c>
      <c r="C358" s="25" t="s">
        <v>18</v>
      </c>
      <c r="D358" s="32">
        <f>SUBTOTAL(9,D359:D363)</f>
        <v>93</v>
      </c>
      <c r="E358" s="32">
        <f t="shared" ref="E358:O358" si="146">SUBTOTAL(9,E359:E363)</f>
        <v>2309.6927968974724</v>
      </c>
      <c r="F358" s="32">
        <f t="shared" si="146"/>
        <v>93</v>
      </c>
      <c r="G358" s="32">
        <f t="shared" si="146"/>
        <v>21</v>
      </c>
      <c r="H358" s="32">
        <f t="shared" si="146"/>
        <v>22</v>
      </c>
      <c r="I358" s="32">
        <f t="shared" si="146"/>
        <v>21</v>
      </c>
      <c r="J358" s="32">
        <f t="shared" si="146"/>
        <v>29</v>
      </c>
      <c r="K358" s="32">
        <f t="shared" si="146"/>
        <v>2309.6927968974724</v>
      </c>
      <c r="L358" s="32">
        <f t="shared" si="146"/>
        <v>509.14474990790416</v>
      </c>
      <c r="M358" s="32">
        <f t="shared" si="146"/>
        <v>530.79896574662416</v>
      </c>
      <c r="N358" s="32">
        <f t="shared" si="146"/>
        <v>509.14474990790416</v>
      </c>
      <c r="O358" s="32">
        <f t="shared" si="146"/>
        <v>760.60433133504034</v>
      </c>
      <c r="P358" s="21">
        <f t="shared" si="125"/>
        <v>0</v>
      </c>
      <c r="Q358" s="21">
        <f t="shared" si="126"/>
        <v>0</v>
      </c>
    </row>
    <row r="359" spans="1:17" ht="17.45" customHeight="1" x14ac:dyDescent="0.25">
      <c r="A359" s="23"/>
      <c r="B359" s="43" t="s">
        <v>23</v>
      </c>
      <c r="C359" s="28" t="s">
        <v>18</v>
      </c>
      <c r="D359" s="29">
        <f>'[1]Дневной стационар'!$AG$661</f>
        <v>12</v>
      </c>
      <c r="E359" s="30">
        <f>'[1]Дневной стационар'!$FT$661</f>
        <v>267.06866201088008</v>
      </c>
      <c r="F359" s="31">
        <f>G359+H359+I359+J359</f>
        <v>12</v>
      </c>
      <c r="G359" s="29">
        <f>'[1]Дневной стационар'!$L$661</f>
        <v>3</v>
      </c>
      <c r="H359" s="29">
        <f>'[1]Дневной стационар'!$R$661</f>
        <v>3</v>
      </c>
      <c r="I359" s="29">
        <f>'[1]Дневной стационар'!$Y$661</f>
        <v>3</v>
      </c>
      <c r="J359" s="29">
        <f>'[1]Дневной стационар'!$AF$661</f>
        <v>3</v>
      </c>
      <c r="K359" s="32">
        <f>L359+M359+N359+O359</f>
        <v>267.06866201088008</v>
      </c>
      <c r="L359" s="30">
        <f>'[1]Дневной стационар'!$CR$661</f>
        <v>64.962647516160018</v>
      </c>
      <c r="M359" s="30">
        <f>'[1]Дневной стационар'!$DL$661</f>
        <v>64.962647516160018</v>
      </c>
      <c r="N359" s="30">
        <f>'[1]Дневной стационар'!$EF$661</f>
        <v>64.962647516160018</v>
      </c>
      <c r="O359" s="30">
        <f>'[1]Дневной стационар'!$FO$661</f>
        <v>72.18071946240002</v>
      </c>
      <c r="P359" s="21">
        <f t="shared" si="125"/>
        <v>0</v>
      </c>
      <c r="Q359" s="21">
        <f t="shared" si="126"/>
        <v>0</v>
      </c>
    </row>
    <row r="360" spans="1:17" ht="17.45" customHeight="1" x14ac:dyDescent="0.25">
      <c r="A360" s="23"/>
      <c r="B360" s="43" t="s">
        <v>26</v>
      </c>
      <c r="C360" s="28" t="s">
        <v>18</v>
      </c>
      <c r="D360" s="29">
        <f>'[1]Дневной стационар'!$AG$663</f>
        <v>13</v>
      </c>
      <c r="E360" s="30">
        <f>'[1]Дневной стационар'!$FT$663</f>
        <v>288.72287784960008</v>
      </c>
      <c r="F360" s="31">
        <f>G360+H360+I360+J360</f>
        <v>13</v>
      </c>
      <c r="G360" s="29">
        <f>'[1]Дневной стационар'!$L$663</f>
        <v>3</v>
      </c>
      <c r="H360" s="29">
        <f>'[1]Дневной стационар'!$R$663</f>
        <v>4</v>
      </c>
      <c r="I360" s="29">
        <f>'[1]Дневной стационар'!$Y$663</f>
        <v>3</v>
      </c>
      <c r="J360" s="29">
        <f>'[1]Дневной стационар'!$AF$663</f>
        <v>3</v>
      </c>
      <c r="K360" s="32">
        <f>L360+M360+N360+O360</f>
        <v>288.72287784960008</v>
      </c>
      <c r="L360" s="30">
        <f>'[1]Дневной стационар'!$CR$663</f>
        <v>64.962647516160018</v>
      </c>
      <c r="M360" s="30">
        <f>'[1]Дневной стационар'!$DL$663</f>
        <v>86.616863354880024</v>
      </c>
      <c r="N360" s="30">
        <f>'[1]Дневной стационар'!$EF$663</f>
        <v>64.962647516160018</v>
      </c>
      <c r="O360" s="30">
        <f>'[1]Дневной стационар'!$FO$663</f>
        <v>72.18071946240002</v>
      </c>
      <c r="P360" s="21">
        <f t="shared" si="125"/>
        <v>0</v>
      </c>
      <c r="Q360" s="21">
        <f t="shared" si="126"/>
        <v>0</v>
      </c>
    </row>
    <row r="361" spans="1:17" ht="17.45" customHeight="1" x14ac:dyDescent="0.25">
      <c r="A361" s="23"/>
      <c r="B361" s="43" t="s">
        <v>27</v>
      </c>
      <c r="C361" s="28" t="s">
        <v>18</v>
      </c>
      <c r="D361" s="29">
        <f>'[1]Дневной стационар'!$AG$665</f>
        <v>44</v>
      </c>
      <c r="E361" s="30">
        <f>'[1]Дневной стационар'!$FT$665</f>
        <v>1096.2446768352002</v>
      </c>
      <c r="F361" s="31">
        <f>G361+H361+I361+J361</f>
        <v>44</v>
      </c>
      <c r="G361" s="29">
        <f>'[1]Дневной стационар'!$L$665</f>
        <v>9</v>
      </c>
      <c r="H361" s="29">
        <f>'[1]Дневной стационар'!$R$665</f>
        <v>9</v>
      </c>
      <c r="I361" s="29">
        <f>'[1]Дневной стационар'!$Y$665</f>
        <v>9</v>
      </c>
      <c r="J361" s="29">
        <f>'[1]Дневной стационар'!$AF$665</f>
        <v>17</v>
      </c>
      <c r="K361" s="32">
        <f>L361+M361+N361+O361</f>
        <v>1096.2446768352002</v>
      </c>
      <c r="L361" s="30">
        <f>'[1]Дневной стационар'!$CR$665</f>
        <v>219.24893536704005</v>
      </c>
      <c r="M361" s="30">
        <f>'[1]Дневной стационар'!$DL$665</f>
        <v>219.24893536704005</v>
      </c>
      <c r="N361" s="30">
        <f>'[1]Дневной стационар'!$EF$665</f>
        <v>219.24893536704005</v>
      </c>
      <c r="O361" s="30">
        <f>'[1]Дневной стационар'!$FO$665</f>
        <v>438.4978707340801</v>
      </c>
      <c r="P361" s="21">
        <f t="shared" si="125"/>
        <v>0</v>
      </c>
      <c r="Q361" s="21">
        <f t="shared" si="126"/>
        <v>0</v>
      </c>
    </row>
    <row r="362" spans="1:17" ht="17.45" customHeight="1" x14ac:dyDescent="0.25">
      <c r="A362" s="23"/>
      <c r="B362" s="43" t="s">
        <v>29</v>
      </c>
      <c r="C362" s="28" t="s">
        <v>18</v>
      </c>
      <c r="D362" s="29">
        <f>'[1]Дневной стационар'!$AG$667</f>
        <v>12</v>
      </c>
      <c r="E362" s="30">
        <f>'[1]Дневной стационар'!$FT$667</f>
        <v>360.54269371468808</v>
      </c>
      <c r="F362" s="31">
        <f>G362+H362+I362+J362</f>
        <v>12</v>
      </c>
      <c r="G362" s="29">
        <f>'[1]Дневной стационар'!$L$667</f>
        <v>3</v>
      </c>
      <c r="H362" s="29">
        <f>'[1]Дневной стационар'!$R$667</f>
        <v>3</v>
      </c>
      <c r="I362" s="29">
        <f>'[1]Дневной стационар'!$Y$667</f>
        <v>3</v>
      </c>
      <c r="J362" s="29">
        <f>'[1]Дневной стационар'!$AF$667</f>
        <v>3</v>
      </c>
      <c r="K362" s="32">
        <f>L362+M362+N362+O362</f>
        <v>360.54269371468808</v>
      </c>
      <c r="L362" s="30">
        <f>'[1]Дневной стационар'!$CR$667</f>
        <v>87.699574146816019</v>
      </c>
      <c r="M362" s="30">
        <f>'[1]Дневной стационар'!$DL$667</f>
        <v>87.699574146816019</v>
      </c>
      <c r="N362" s="30">
        <f>'[1]Дневной стационар'!$EF$667</f>
        <v>87.699574146816019</v>
      </c>
      <c r="O362" s="30">
        <f>'[1]Дневной стационар'!$FO$667</f>
        <v>97.443971274240027</v>
      </c>
      <c r="P362" s="21">
        <f t="shared" si="125"/>
        <v>0</v>
      </c>
      <c r="Q362" s="21">
        <f t="shared" si="126"/>
        <v>0</v>
      </c>
    </row>
    <row r="363" spans="1:17" ht="17.45" customHeight="1" x14ac:dyDescent="0.25">
      <c r="A363" s="23"/>
      <c r="B363" s="43" t="s">
        <v>22</v>
      </c>
      <c r="C363" s="28" t="s">
        <v>18</v>
      </c>
      <c r="D363" s="29">
        <f>'[1]Дневной стационар'!$AG$669</f>
        <v>12</v>
      </c>
      <c r="E363" s="30">
        <f>'[1]Дневной стационар'!$FT$669</f>
        <v>297.11388648710408</v>
      </c>
      <c r="F363" s="31">
        <f>G363+H363+I363+J363</f>
        <v>12</v>
      </c>
      <c r="G363" s="29">
        <f>'[1]Дневной стационар'!$L$669</f>
        <v>3</v>
      </c>
      <c r="H363" s="29">
        <f>'[1]Дневной стационар'!$R$669</f>
        <v>3</v>
      </c>
      <c r="I363" s="29">
        <f>'[1]Дневной стационар'!$Y$669</f>
        <v>3</v>
      </c>
      <c r="J363" s="29">
        <f>'[1]Дневной стационар'!$AF$669</f>
        <v>3</v>
      </c>
      <c r="K363" s="32">
        <f>L363+M363+N363+O363</f>
        <v>297.11388648710403</v>
      </c>
      <c r="L363" s="30">
        <f>'[1]Дневной стационар'!$CR$669</f>
        <v>72.27094536172801</v>
      </c>
      <c r="M363" s="30">
        <f>'[1]Дневной стационар'!$DL$669</f>
        <v>72.27094536172801</v>
      </c>
      <c r="N363" s="30">
        <f>'[1]Дневной стационар'!$EF$669</f>
        <v>72.27094536172801</v>
      </c>
      <c r="O363" s="30">
        <f>'[1]Дневной стационар'!$FO$669</f>
        <v>80.301050401920008</v>
      </c>
      <c r="P363" s="21">
        <f t="shared" si="125"/>
        <v>0</v>
      </c>
      <c r="Q363" s="21">
        <f t="shared" si="126"/>
        <v>0</v>
      </c>
    </row>
    <row r="364" spans="1:17" ht="17.45" customHeight="1" x14ac:dyDescent="0.25">
      <c r="A364" s="23"/>
      <c r="B364" s="42" t="s">
        <v>34</v>
      </c>
      <c r="C364" s="25" t="s">
        <v>18</v>
      </c>
      <c r="D364" s="32">
        <f>SUBTOTAL(9,D365:D366)</f>
        <v>62</v>
      </c>
      <c r="E364" s="32">
        <f t="shared" ref="E364:O364" si="147">SUBTOTAL(9,E365:E366)</f>
        <v>2515.7420440964233</v>
      </c>
      <c r="F364" s="32">
        <f t="shared" si="147"/>
        <v>62</v>
      </c>
      <c r="G364" s="32">
        <f t="shared" si="147"/>
        <v>15</v>
      </c>
      <c r="H364" s="32">
        <f t="shared" si="147"/>
        <v>15</v>
      </c>
      <c r="I364" s="32">
        <f t="shared" si="147"/>
        <v>15</v>
      </c>
      <c r="J364" s="32">
        <f t="shared" si="147"/>
        <v>17</v>
      </c>
      <c r="K364" s="32">
        <f t="shared" si="147"/>
        <v>2515.7420440964233</v>
      </c>
      <c r="L364" s="32">
        <f t="shared" si="147"/>
        <v>624.20009492377505</v>
      </c>
      <c r="M364" s="32">
        <f t="shared" si="147"/>
        <v>624.20009492377505</v>
      </c>
      <c r="N364" s="32">
        <f t="shared" si="147"/>
        <v>624.20009492377505</v>
      </c>
      <c r="O364" s="32">
        <f t="shared" si="147"/>
        <v>643.14175932509806</v>
      </c>
      <c r="P364" s="21">
        <f t="shared" si="125"/>
        <v>0</v>
      </c>
      <c r="Q364" s="21">
        <f t="shared" si="126"/>
        <v>0</v>
      </c>
    </row>
    <row r="365" spans="1:17" ht="17.45" customHeight="1" x14ac:dyDescent="0.25">
      <c r="A365" s="23"/>
      <c r="B365" s="43" t="s">
        <v>27</v>
      </c>
      <c r="C365" s="28" t="s">
        <v>18</v>
      </c>
      <c r="D365" s="29">
        <f>'[1]Дневной стационар'!$AG$672</f>
        <v>50</v>
      </c>
      <c r="E365" s="30">
        <f>'[1]Дневной стационар'!$FT$672</f>
        <v>2029.9528095849682</v>
      </c>
      <c r="F365" s="31">
        <f>G365+H365+I365+J365</f>
        <v>50</v>
      </c>
      <c r="G365" s="29">
        <f>'[1]Дневной стационар'!$L$672</f>
        <v>12</v>
      </c>
      <c r="H365" s="29">
        <f>'[1]Дневной стационар'!$R$672</f>
        <v>12</v>
      </c>
      <c r="I365" s="29">
        <f>'[1]Дневной стационар'!$Y$672</f>
        <v>12</v>
      </c>
      <c r="J365" s="29">
        <f>'[1]Дневной стационар'!$AF$672</f>
        <v>14</v>
      </c>
      <c r="K365" s="32">
        <f>L365+M365+N365+O365</f>
        <v>2029.9528095849682</v>
      </c>
      <c r="L365" s="30">
        <f>'[1]Дневной стационар'!$CR$672</f>
        <v>500.47223646449675</v>
      </c>
      <c r="M365" s="30">
        <f>'[1]Дневной стационар'!$DL$672</f>
        <v>500.47223646449675</v>
      </c>
      <c r="N365" s="30">
        <f>'[1]Дневной стационар'!$EF$672</f>
        <v>500.47223646449675</v>
      </c>
      <c r="O365" s="30">
        <f>'[1]Дневной стационар'!$FO$672</f>
        <v>528.53610019147789</v>
      </c>
      <c r="P365" s="21">
        <f t="shared" si="125"/>
        <v>0</v>
      </c>
      <c r="Q365" s="21">
        <f t="shared" si="126"/>
        <v>0</v>
      </c>
    </row>
    <row r="366" spans="1:17" ht="17.45" customHeight="1" x14ac:dyDescent="0.25">
      <c r="A366" s="23"/>
      <c r="B366" s="43" t="s">
        <v>22</v>
      </c>
      <c r="C366" s="28" t="s">
        <v>18</v>
      </c>
      <c r="D366" s="29">
        <f>'[1]Дневной стационар'!$AG$674</f>
        <v>12</v>
      </c>
      <c r="E366" s="30">
        <f>'[1]Дневной стационар'!$FT$674</f>
        <v>485.78923451145528</v>
      </c>
      <c r="F366" s="31">
        <f>G366+H366+I366+J366</f>
        <v>12</v>
      </c>
      <c r="G366" s="29">
        <f>'[1]Дневной стационар'!$L$674</f>
        <v>3</v>
      </c>
      <c r="H366" s="29">
        <f>'[1]Дневной стационар'!$R$674</f>
        <v>3</v>
      </c>
      <c r="I366" s="29">
        <f>'[1]Дневной стационар'!$Y$674</f>
        <v>3</v>
      </c>
      <c r="J366" s="29">
        <f>'[1]Дневной стационар'!$AF$674</f>
        <v>3</v>
      </c>
      <c r="K366" s="32">
        <f>L366+M366+N366+O366</f>
        <v>485.78923451145528</v>
      </c>
      <c r="L366" s="30">
        <f>'[1]Дневной стационар'!$CR$674</f>
        <v>123.72785845927834</v>
      </c>
      <c r="M366" s="30">
        <f>'[1]Дневной стационар'!$DL$674</f>
        <v>123.72785845927834</v>
      </c>
      <c r="N366" s="30">
        <f>'[1]Дневной стационар'!$EF$674</f>
        <v>123.72785845927834</v>
      </c>
      <c r="O366" s="30">
        <f>'[1]Дневной стационар'!$FO$674</f>
        <v>114.60565913362024</v>
      </c>
      <c r="P366" s="21">
        <f t="shared" si="125"/>
        <v>0</v>
      </c>
      <c r="Q366" s="21">
        <f t="shared" si="126"/>
        <v>0</v>
      </c>
    </row>
    <row r="367" spans="1:17" ht="17.45" customHeight="1" x14ac:dyDescent="0.25">
      <c r="A367" s="23"/>
      <c r="B367" s="42" t="s">
        <v>55</v>
      </c>
      <c r="C367" s="25" t="s">
        <v>18</v>
      </c>
      <c r="D367" s="32">
        <f>SUBTOTAL(9,D368)</f>
        <v>132</v>
      </c>
      <c r="E367" s="32">
        <f t="shared" ref="E367:O367" si="148">SUBTOTAL(9,E368)</f>
        <v>2233.7916390461278</v>
      </c>
      <c r="F367" s="32">
        <f t="shared" si="148"/>
        <v>132</v>
      </c>
      <c r="G367" s="32">
        <f t="shared" si="148"/>
        <v>32</v>
      </c>
      <c r="H367" s="32">
        <f t="shared" si="148"/>
        <v>33</v>
      </c>
      <c r="I367" s="32">
        <f t="shared" si="148"/>
        <v>34</v>
      </c>
      <c r="J367" s="32">
        <f t="shared" si="148"/>
        <v>33</v>
      </c>
      <c r="K367" s="32">
        <f t="shared" si="148"/>
        <v>2233.7916390461278</v>
      </c>
      <c r="L367" s="32">
        <f t="shared" si="148"/>
        <v>497.61387997378569</v>
      </c>
      <c r="M367" s="32">
        <f t="shared" si="148"/>
        <v>511.68912026895367</v>
      </c>
      <c r="N367" s="32">
        <f t="shared" si="148"/>
        <v>651.66244914978211</v>
      </c>
      <c r="O367" s="32">
        <f t="shared" si="148"/>
        <v>572.82618965360655</v>
      </c>
      <c r="P367" s="21">
        <f t="shared" si="125"/>
        <v>0</v>
      </c>
      <c r="Q367" s="21">
        <f t="shared" si="126"/>
        <v>0</v>
      </c>
    </row>
    <row r="368" spans="1:17" ht="17.45" customHeight="1" x14ac:dyDescent="0.25">
      <c r="A368" s="23"/>
      <c r="B368" s="27" t="s">
        <v>19</v>
      </c>
      <c r="C368" s="28" t="s">
        <v>18</v>
      </c>
      <c r="D368" s="29">
        <f>'[1]Дневной стационар'!$AG$677</f>
        <v>132</v>
      </c>
      <c r="E368" s="30">
        <f>'[1]Дневной стационар'!$FT$677</f>
        <v>2233.7916390461278</v>
      </c>
      <c r="F368" s="31">
        <f>G368+H368+I368+J368</f>
        <v>132</v>
      </c>
      <c r="G368" s="29">
        <f>'[1]Дневной стационар'!$L$677</f>
        <v>32</v>
      </c>
      <c r="H368" s="29">
        <f>'[1]Дневной стационар'!$R$677</f>
        <v>33</v>
      </c>
      <c r="I368" s="29">
        <f>'[1]Дневной стационар'!$Y$677</f>
        <v>34</v>
      </c>
      <c r="J368" s="29">
        <f>'[1]Дневной стационар'!$AF$677</f>
        <v>33</v>
      </c>
      <c r="K368" s="32">
        <f>L368+M368+N368+O368</f>
        <v>2233.7916390461278</v>
      </c>
      <c r="L368" s="30">
        <f>'[1]Дневной стационар'!$CR$677</f>
        <v>497.61387997378569</v>
      </c>
      <c r="M368" s="30">
        <f>'[1]Дневной стационар'!$DL$677</f>
        <v>511.68912026895367</v>
      </c>
      <c r="N368" s="30">
        <f>'[1]Дневной стационар'!$EF$677</f>
        <v>651.66244914978211</v>
      </c>
      <c r="O368" s="30">
        <f>'[1]Дневной стационар'!$FO$677</f>
        <v>572.82618965360655</v>
      </c>
      <c r="P368" s="21">
        <f t="shared" si="125"/>
        <v>0</v>
      </c>
      <c r="Q368" s="21">
        <f t="shared" si="126"/>
        <v>0</v>
      </c>
    </row>
    <row r="369" spans="1:17" ht="17.45" customHeight="1" x14ac:dyDescent="0.25">
      <c r="A369" s="23"/>
      <c r="B369" s="42" t="s">
        <v>30</v>
      </c>
      <c r="C369" s="25" t="s">
        <v>18</v>
      </c>
      <c r="D369" s="32">
        <f>SUBTOTAL(9,D370:D373)</f>
        <v>96</v>
      </c>
      <c r="E369" s="32">
        <f t="shared" ref="E369:O369" si="149">SUBTOTAL(9,E370:E373)</f>
        <v>2266.7452688173444</v>
      </c>
      <c r="F369" s="32">
        <f t="shared" si="149"/>
        <v>96</v>
      </c>
      <c r="G369" s="32">
        <f t="shared" si="149"/>
        <v>24</v>
      </c>
      <c r="H369" s="32">
        <f t="shared" si="149"/>
        <v>24</v>
      </c>
      <c r="I369" s="32">
        <f t="shared" si="149"/>
        <v>24</v>
      </c>
      <c r="J369" s="32">
        <f t="shared" si="149"/>
        <v>24</v>
      </c>
      <c r="K369" s="32">
        <f t="shared" si="149"/>
        <v>2266.7452688173444</v>
      </c>
      <c r="L369" s="32">
        <f t="shared" si="149"/>
        <v>551.37047079340823</v>
      </c>
      <c r="M369" s="32">
        <f t="shared" si="149"/>
        <v>551.37047079340823</v>
      </c>
      <c r="N369" s="32">
        <f t="shared" si="149"/>
        <v>551.37047079340823</v>
      </c>
      <c r="O369" s="32">
        <f t="shared" si="149"/>
        <v>612.63385643712013</v>
      </c>
      <c r="P369" s="21">
        <f t="shared" si="125"/>
        <v>0</v>
      </c>
      <c r="Q369" s="21">
        <f t="shared" si="126"/>
        <v>0</v>
      </c>
    </row>
    <row r="370" spans="1:17" ht="17.45" customHeight="1" x14ac:dyDescent="0.25">
      <c r="A370" s="23"/>
      <c r="B370" s="43" t="s">
        <v>86</v>
      </c>
      <c r="C370" s="28" t="s">
        <v>18</v>
      </c>
      <c r="D370" s="29">
        <f>'[1]Дневной стационар'!$AG$684</f>
        <v>36</v>
      </c>
      <c r="E370" s="30">
        <f>'[1]Дневной стационар'!$FT$684</f>
        <v>841.26628533427231</v>
      </c>
      <c r="F370" s="31">
        <f>G370+H370+I370+J370</f>
        <v>36</v>
      </c>
      <c r="G370" s="29">
        <f>'[1]Дневной стационар'!$L$684</f>
        <v>9</v>
      </c>
      <c r="H370" s="29">
        <f>'[1]Дневной стационар'!$R$684</f>
        <v>9</v>
      </c>
      <c r="I370" s="29">
        <f>'[1]Дневной стационар'!$Y$684</f>
        <v>9</v>
      </c>
      <c r="J370" s="29">
        <f>'[1]Дневной стационар'!$AF$684</f>
        <v>9</v>
      </c>
      <c r="K370" s="32">
        <f>L370+M370+N370+O370</f>
        <v>841.2662853342722</v>
      </c>
      <c r="L370" s="30">
        <f>'[1]Дневной стационар'!$CR$684</f>
        <v>204.63233967590406</v>
      </c>
      <c r="M370" s="30">
        <f>'[1]Дневной стационар'!$DL$684</f>
        <v>204.63233967590406</v>
      </c>
      <c r="N370" s="30">
        <f>'[1]Дневной стационар'!$EF$684</f>
        <v>204.63233967590406</v>
      </c>
      <c r="O370" s="30">
        <f>'[1]Дневной стационар'!$FO$684</f>
        <v>227.36926630656006</v>
      </c>
      <c r="P370" s="21">
        <f t="shared" si="125"/>
        <v>0</v>
      </c>
      <c r="Q370" s="21">
        <f t="shared" si="126"/>
        <v>0</v>
      </c>
    </row>
    <row r="371" spans="1:17" ht="17.45" customHeight="1" x14ac:dyDescent="0.25">
      <c r="A371" s="23"/>
      <c r="B371" s="43" t="s">
        <v>22</v>
      </c>
      <c r="C371" s="28" t="s">
        <v>18</v>
      </c>
      <c r="D371" s="29">
        <f>'[1]Дневной стационар'!$AG$686</f>
        <v>36</v>
      </c>
      <c r="E371" s="30">
        <f>'[1]Дневной стационар'!$FT$686</f>
        <v>891.34165946131225</v>
      </c>
      <c r="F371" s="31">
        <f>G371+H371+I371+J371</f>
        <v>36</v>
      </c>
      <c r="G371" s="29">
        <f>'[1]Дневной стационар'!$L$686</f>
        <v>9</v>
      </c>
      <c r="H371" s="29">
        <f>'[1]Дневной стационар'!$R$686</f>
        <v>9</v>
      </c>
      <c r="I371" s="29">
        <f>'[1]Дневной стационар'!$Y$686</f>
        <v>9</v>
      </c>
      <c r="J371" s="29">
        <f>'[1]Дневной стационар'!$AF$686</f>
        <v>9</v>
      </c>
      <c r="K371" s="32">
        <f>L371+M371+N371+O371</f>
        <v>891.34165946131236</v>
      </c>
      <c r="L371" s="30">
        <f>'[1]Дневной стационар'!$CR$686</f>
        <v>216.81283608518407</v>
      </c>
      <c r="M371" s="30">
        <f>'[1]Дневной стационар'!$DL$686</f>
        <v>216.81283608518407</v>
      </c>
      <c r="N371" s="30">
        <f>'[1]Дневной стационар'!$EF$686</f>
        <v>216.81283608518407</v>
      </c>
      <c r="O371" s="30">
        <f>'[1]Дневной стационар'!$FO$686</f>
        <v>240.90315120576008</v>
      </c>
      <c r="P371" s="21">
        <f t="shared" si="125"/>
        <v>0</v>
      </c>
      <c r="Q371" s="21">
        <f t="shared" si="126"/>
        <v>0</v>
      </c>
    </row>
    <row r="372" spans="1:17" ht="17.45" customHeight="1" x14ac:dyDescent="0.25">
      <c r="A372" s="23"/>
      <c r="B372" s="43" t="s">
        <v>23</v>
      </c>
      <c r="C372" s="28" t="s">
        <v>18</v>
      </c>
      <c r="D372" s="29">
        <f>'[1]Дневной стационар'!$AG$688</f>
        <v>12</v>
      </c>
      <c r="E372" s="30">
        <f>'[1]Дневной стационар'!$FT$688</f>
        <v>267.06866201088008</v>
      </c>
      <c r="F372" s="31">
        <f>G372+H372+I372+J372</f>
        <v>12</v>
      </c>
      <c r="G372" s="29">
        <f>'[1]Дневной стационар'!$L$688</f>
        <v>3</v>
      </c>
      <c r="H372" s="29">
        <f>'[1]Дневной стационар'!$R$688</f>
        <v>3</v>
      </c>
      <c r="I372" s="29">
        <f>'[1]Дневной стационар'!$Y$688</f>
        <v>3</v>
      </c>
      <c r="J372" s="29">
        <f>'[1]Дневной стационар'!$AF$688</f>
        <v>3</v>
      </c>
      <c r="K372" s="32">
        <f>L372+M372+N372+O372</f>
        <v>267.06866201088008</v>
      </c>
      <c r="L372" s="30">
        <f>'[1]Дневной стационар'!$CR$688</f>
        <v>64.962647516160018</v>
      </c>
      <c r="M372" s="30">
        <f>'[1]Дневной стационар'!$DL$688</f>
        <v>64.962647516160018</v>
      </c>
      <c r="N372" s="30">
        <f>'[1]Дневной стационар'!$EF$688</f>
        <v>64.962647516160018</v>
      </c>
      <c r="O372" s="30">
        <f>'[1]Дневной стационар'!$FO$688</f>
        <v>72.18071946240002</v>
      </c>
      <c r="P372" s="21">
        <f t="shared" si="125"/>
        <v>0</v>
      </c>
      <c r="Q372" s="21">
        <f t="shared" si="126"/>
        <v>0</v>
      </c>
    </row>
    <row r="373" spans="1:17" ht="17.45" customHeight="1" x14ac:dyDescent="0.25">
      <c r="A373" s="23"/>
      <c r="B373" s="43" t="s">
        <v>26</v>
      </c>
      <c r="C373" s="28" t="s">
        <v>18</v>
      </c>
      <c r="D373" s="29">
        <f>'[1]Дневной стационар'!$AG$690</f>
        <v>12</v>
      </c>
      <c r="E373" s="30">
        <f>'[1]Дневной стационар'!$FT$690</f>
        <v>267.06866201088008</v>
      </c>
      <c r="F373" s="31">
        <f>G373+H373+I373+J373</f>
        <v>12</v>
      </c>
      <c r="G373" s="29">
        <f>'[1]Дневной стационар'!$L$690</f>
        <v>3</v>
      </c>
      <c r="H373" s="29">
        <f>'[1]Дневной стационар'!$R$690</f>
        <v>3</v>
      </c>
      <c r="I373" s="29">
        <f>'[1]Дневной стационар'!$Y$690</f>
        <v>3</v>
      </c>
      <c r="J373" s="29">
        <f>'[1]Дневной стационар'!$AF$690</f>
        <v>3</v>
      </c>
      <c r="K373" s="32">
        <f>L373+M373+N373+O373</f>
        <v>267.06866201088008</v>
      </c>
      <c r="L373" s="30">
        <f>'[1]Дневной стационар'!$CR$690</f>
        <v>64.962647516160018</v>
      </c>
      <c r="M373" s="30">
        <f>'[1]Дневной стационар'!$DL$690</f>
        <v>64.962647516160018</v>
      </c>
      <c r="N373" s="30">
        <f>'[1]Дневной стационар'!$EF$690</f>
        <v>64.962647516160018</v>
      </c>
      <c r="O373" s="30">
        <f>'[1]Дневной стационар'!$FO$690</f>
        <v>72.18071946240002</v>
      </c>
      <c r="P373" s="21">
        <f t="shared" si="125"/>
        <v>0</v>
      </c>
      <c r="Q373" s="21">
        <f t="shared" si="126"/>
        <v>0</v>
      </c>
    </row>
    <row r="374" spans="1:17" ht="22.5" customHeight="1" x14ac:dyDescent="0.25">
      <c r="A374" s="23"/>
      <c r="B374" s="18" t="s">
        <v>44</v>
      </c>
      <c r="C374" s="18" t="s">
        <v>18</v>
      </c>
      <c r="D374" s="52">
        <f>SUBTOTAL(9,D375:D391)</f>
        <v>571</v>
      </c>
      <c r="E374" s="52">
        <f t="shared" ref="E374:O374" si="150">SUBTOTAL(9,E375:E391)</f>
        <v>14608.385134297154</v>
      </c>
      <c r="F374" s="52">
        <f t="shared" si="150"/>
        <v>571</v>
      </c>
      <c r="G374" s="52">
        <f t="shared" si="150"/>
        <v>135</v>
      </c>
      <c r="H374" s="52">
        <f t="shared" si="150"/>
        <v>135</v>
      </c>
      <c r="I374" s="52">
        <f t="shared" si="150"/>
        <v>135</v>
      </c>
      <c r="J374" s="52">
        <f t="shared" si="150"/>
        <v>166</v>
      </c>
      <c r="K374" s="52">
        <f t="shared" si="150"/>
        <v>14608.385134297156</v>
      </c>
      <c r="L374" s="52">
        <f t="shared" si="150"/>
        <v>3359.9222650753927</v>
      </c>
      <c r="M374" s="52">
        <f t="shared" si="150"/>
        <v>3362.8997197532167</v>
      </c>
      <c r="N374" s="52">
        <f t="shared" si="150"/>
        <v>3359.9222650753927</v>
      </c>
      <c r="O374" s="52">
        <f t="shared" si="150"/>
        <v>4525.6408843931531</v>
      </c>
      <c r="P374" s="21">
        <f t="shared" si="125"/>
        <v>0</v>
      </c>
      <c r="Q374" s="21">
        <f t="shared" si="126"/>
        <v>0</v>
      </c>
    </row>
    <row r="375" spans="1:17" ht="17.45" customHeight="1" x14ac:dyDescent="0.25">
      <c r="A375" s="23"/>
      <c r="B375" s="42" t="s">
        <v>41</v>
      </c>
      <c r="C375" s="25" t="s">
        <v>18</v>
      </c>
      <c r="D375" s="31">
        <f>SUBTOTAL(9,D376:D382)</f>
        <v>360</v>
      </c>
      <c r="E375" s="31">
        <f t="shared" ref="E375:O375" si="151">SUBTOTAL(9,E376:E382)</f>
        <v>9045.777988927297</v>
      </c>
      <c r="F375" s="31">
        <f t="shared" si="151"/>
        <v>360</v>
      </c>
      <c r="G375" s="31">
        <f t="shared" si="151"/>
        <v>90</v>
      </c>
      <c r="H375" s="31">
        <f t="shared" si="151"/>
        <v>90</v>
      </c>
      <c r="I375" s="31">
        <f t="shared" si="151"/>
        <v>90</v>
      </c>
      <c r="J375" s="31">
        <f t="shared" si="151"/>
        <v>90</v>
      </c>
      <c r="K375" s="31">
        <f t="shared" si="151"/>
        <v>9045.777988927297</v>
      </c>
      <c r="L375" s="31">
        <f t="shared" si="151"/>
        <v>2198.7149407240327</v>
      </c>
      <c r="M375" s="31">
        <f t="shared" si="151"/>
        <v>2201.6923954018566</v>
      </c>
      <c r="N375" s="31">
        <f t="shared" si="151"/>
        <v>2198.7149407240327</v>
      </c>
      <c r="O375" s="31">
        <f t="shared" si="151"/>
        <v>2446.6557120773768</v>
      </c>
      <c r="P375" s="21">
        <f t="shared" si="125"/>
        <v>0</v>
      </c>
      <c r="Q375" s="21">
        <f t="shared" si="126"/>
        <v>0</v>
      </c>
    </row>
    <row r="376" spans="1:17" ht="17.45" customHeight="1" x14ac:dyDescent="0.25">
      <c r="A376" s="23"/>
      <c r="B376" s="43" t="s">
        <v>22</v>
      </c>
      <c r="C376" s="28" t="s">
        <v>18</v>
      </c>
      <c r="D376" s="29">
        <f>'[1]Дневной стационар'!$AG$694</f>
        <v>72</v>
      </c>
      <c r="E376" s="30">
        <f>'[1]Дневной стационар'!$FT$694</f>
        <v>1782.6833189226245</v>
      </c>
      <c r="F376" s="31">
        <f t="shared" ref="F376:F382" si="152">G376+H376+I376+J376</f>
        <v>72</v>
      </c>
      <c r="G376" s="29">
        <f>'[1]Дневной стационар'!$L$694</f>
        <v>18</v>
      </c>
      <c r="H376" s="29">
        <f>'[1]Дневной стационар'!$R$694</f>
        <v>18</v>
      </c>
      <c r="I376" s="29">
        <f>'[1]Дневной стационар'!$Y$694</f>
        <v>18</v>
      </c>
      <c r="J376" s="29">
        <f>'[1]Дневной стационар'!$AF$694</f>
        <v>18</v>
      </c>
      <c r="K376" s="32">
        <f t="shared" ref="K376:K382" si="153">L376+M376+N376+O376</f>
        <v>1782.6833189226247</v>
      </c>
      <c r="L376" s="30">
        <f>'[1]Дневной стационар'!$CR$694</f>
        <v>433.62567217036815</v>
      </c>
      <c r="M376" s="30">
        <f>'[1]Дневной стационар'!$DL$694</f>
        <v>433.62567217036815</v>
      </c>
      <c r="N376" s="30">
        <f>'[1]Дневной стационар'!$EF$694</f>
        <v>433.62567217036815</v>
      </c>
      <c r="O376" s="30">
        <f>'[1]Дневной стационар'!$FO$694</f>
        <v>481.80630241152016</v>
      </c>
      <c r="P376" s="21">
        <f t="shared" si="125"/>
        <v>0</v>
      </c>
      <c r="Q376" s="21">
        <f t="shared" si="126"/>
        <v>0</v>
      </c>
    </row>
    <row r="377" spans="1:17" ht="17.45" customHeight="1" x14ac:dyDescent="0.25">
      <c r="A377" s="23"/>
      <c r="B377" s="43" t="s">
        <v>35</v>
      </c>
      <c r="C377" s="28" t="s">
        <v>18</v>
      </c>
      <c r="D377" s="29">
        <f>'[1]Дневной стационар'!$AG$696</f>
        <v>30</v>
      </c>
      <c r="E377" s="30">
        <f>'[1]Дневной стационар'!$FT$696</f>
        <v>763.58178601286409</v>
      </c>
      <c r="F377" s="31">
        <f t="shared" si="152"/>
        <v>30</v>
      </c>
      <c r="G377" s="29">
        <f>'[1]Дневной стационар'!$L$696</f>
        <v>7</v>
      </c>
      <c r="H377" s="29">
        <f>'[1]Дневной стационар'!$R$696</f>
        <v>8</v>
      </c>
      <c r="I377" s="29">
        <f>'[1]Дневной стационар'!$Y$696</f>
        <v>7</v>
      </c>
      <c r="J377" s="29">
        <f>'[1]Дневной стационар'!$AF$696</f>
        <v>8</v>
      </c>
      <c r="K377" s="32">
        <f t="shared" si="153"/>
        <v>763.5817860128642</v>
      </c>
      <c r="L377" s="30">
        <f>'[1]Дневной стационар'!$CR$696</f>
        <v>172.42169361580804</v>
      </c>
      <c r="M377" s="30">
        <f>'[1]Дневной стационар'!$DL$696</f>
        <v>197.05336413235204</v>
      </c>
      <c r="N377" s="30">
        <f>'[1]Дневной стационар'!$EF$696</f>
        <v>172.42169361580804</v>
      </c>
      <c r="O377" s="30">
        <f>'[1]Дневной стационар'!$FO$696</f>
        <v>221.68503464889605</v>
      </c>
      <c r="P377" s="21">
        <f t="shared" si="125"/>
        <v>0</v>
      </c>
      <c r="Q377" s="21">
        <f t="shared" si="126"/>
        <v>0</v>
      </c>
    </row>
    <row r="378" spans="1:17" ht="17.45" customHeight="1" x14ac:dyDescent="0.25">
      <c r="A378" s="23"/>
      <c r="B378" s="43" t="s">
        <v>23</v>
      </c>
      <c r="C378" s="28" t="s">
        <v>18</v>
      </c>
      <c r="D378" s="29">
        <f>'[1]Дневной стационар'!$AG$698</f>
        <v>72</v>
      </c>
      <c r="E378" s="30">
        <f>'[1]Дневной стационар'!$FT$698</f>
        <v>1602.4119720652802</v>
      </c>
      <c r="F378" s="31">
        <f t="shared" si="152"/>
        <v>72</v>
      </c>
      <c r="G378" s="29">
        <f>'[1]Дневной стационар'!$L$698</f>
        <v>18</v>
      </c>
      <c r="H378" s="29">
        <f>'[1]Дневной стационар'!$R$698</f>
        <v>18</v>
      </c>
      <c r="I378" s="29">
        <f>'[1]Дневной стационар'!$Y$698</f>
        <v>18</v>
      </c>
      <c r="J378" s="29">
        <f>'[1]Дневной стационар'!$AF$698</f>
        <v>18</v>
      </c>
      <c r="K378" s="32">
        <f t="shared" si="153"/>
        <v>1602.4119720652805</v>
      </c>
      <c r="L378" s="30">
        <f>'[1]Дневной стационар'!$CR$698</f>
        <v>389.77588509696011</v>
      </c>
      <c r="M378" s="30">
        <f>'[1]Дневной стационар'!$DL$698</f>
        <v>389.77588509696011</v>
      </c>
      <c r="N378" s="30">
        <f>'[1]Дневной стационар'!$EF$698</f>
        <v>389.77588509696011</v>
      </c>
      <c r="O378" s="30">
        <f>'[1]Дневной стационар'!$FO$698</f>
        <v>433.08431677440012</v>
      </c>
      <c r="P378" s="21">
        <f t="shared" si="125"/>
        <v>0</v>
      </c>
      <c r="Q378" s="21">
        <f t="shared" si="126"/>
        <v>0</v>
      </c>
    </row>
    <row r="379" spans="1:17" ht="17.45" customHeight="1" x14ac:dyDescent="0.25">
      <c r="A379" s="23"/>
      <c r="B379" s="43" t="s">
        <v>26</v>
      </c>
      <c r="C379" s="28" t="s">
        <v>18</v>
      </c>
      <c r="D379" s="29">
        <f>'[1]Дневной стационар'!$AG$700</f>
        <v>66</v>
      </c>
      <c r="E379" s="30">
        <f>'[1]Дневной стационар'!$FT$700</f>
        <v>1465.2686050867201</v>
      </c>
      <c r="F379" s="31">
        <f t="shared" si="152"/>
        <v>66</v>
      </c>
      <c r="G379" s="29">
        <f>'[1]Дневной стационар'!$L$700</f>
        <v>17</v>
      </c>
      <c r="H379" s="29">
        <f>'[1]Дневной стационар'!$R$700</f>
        <v>16</v>
      </c>
      <c r="I379" s="29">
        <f>'[1]Дневной стационар'!$Y$700</f>
        <v>17</v>
      </c>
      <c r="J379" s="29">
        <f>'[1]Дневной стационар'!$AF$700</f>
        <v>16</v>
      </c>
      <c r="K379" s="32">
        <f t="shared" si="153"/>
        <v>1465.2686050867201</v>
      </c>
      <c r="L379" s="30">
        <f>'[1]Дневной стационар'!$CR$700</f>
        <v>368.12166925824005</v>
      </c>
      <c r="M379" s="30">
        <f>'[1]Дневной стационар'!$DL$700</f>
        <v>346.46745341951998</v>
      </c>
      <c r="N379" s="30">
        <f>'[1]Дневной стационар'!$EF$700</f>
        <v>368.12166925824005</v>
      </c>
      <c r="O379" s="30">
        <f>'[1]Дневной стационар'!$FO$700</f>
        <v>382.55781315072005</v>
      </c>
      <c r="P379" s="21">
        <f t="shared" si="125"/>
        <v>0</v>
      </c>
      <c r="Q379" s="21">
        <f t="shared" si="126"/>
        <v>0</v>
      </c>
    </row>
    <row r="380" spans="1:17" ht="17.45" customHeight="1" x14ac:dyDescent="0.25">
      <c r="A380" s="23"/>
      <c r="B380" s="43" t="s">
        <v>27</v>
      </c>
      <c r="C380" s="28" t="s">
        <v>18</v>
      </c>
      <c r="D380" s="29">
        <f>'[1]Дневной стационар'!$AG$702</f>
        <v>60</v>
      </c>
      <c r="E380" s="30">
        <f>'[1]Дневной стационар'!$FT$702</f>
        <v>1502.2612238112001</v>
      </c>
      <c r="F380" s="31">
        <f t="shared" si="152"/>
        <v>60</v>
      </c>
      <c r="G380" s="29">
        <f>'[1]Дневной стационар'!$L$702</f>
        <v>15</v>
      </c>
      <c r="H380" s="29">
        <f>'[1]Дневной стационар'!$R$702</f>
        <v>15</v>
      </c>
      <c r="I380" s="29">
        <f>'[1]Дневной стационар'!$Y$702</f>
        <v>15</v>
      </c>
      <c r="J380" s="29">
        <f>'[1]Дневной стационар'!$AF$702</f>
        <v>15</v>
      </c>
      <c r="K380" s="32">
        <f t="shared" si="153"/>
        <v>1502.2612238112001</v>
      </c>
      <c r="L380" s="30">
        <f>'[1]Дневной стационар'!$CR$702</f>
        <v>365.41489227840009</v>
      </c>
      <c r="M380" s="30">
        <f>'[1]Дневной стационар'!$DL$702</f>
        <v>365.41489227840009</v>
      </c>
      <c r="N380" s="30">
        <f>'[1]Дневной стационар'!$EF$702</f>
        <v>365.41489227840009</v>
      </c>
      <c r="O380" s="30">
        <f>'[1]Дневной стационар'!$FO$702</f>
        <v>406.01654697600009</v>
      </c>
      <c r="P380" s="21">
        <f t="shared" si="125"/>
        <v>0</v>
      </c>
      <c r="Q380" s="21">
        <f t="shared" si="126"/>
        <v>0</v>
      </c>
    </row>
    <row r="381" spans="1:17" ht="17.45" customHeight="1" x14ac:dyDescent="0.25">
      <c r="A381" s="23"/>
      <c r="B381" s="43" t="s">
        <v>28</v>
      </c>
      <c r="C381" s="28" t="s">
        <v>18</v>
      </c>
      <c r="D381" s="29">
        <f>'[1]Дневной стационар'!$AG$704</f>
        <v>12</v>
      </c>
      <c r="E381" s="30">
        <f>'[1]Дневной стационар'!$FT$704</f>
        <v>487.40030816985609</v>
      </c>
      <c r="F381" s="31">
        <f t="shared" si="152"/>
        <v>12</v>
      </c>
      <c r="G381" s="29">
        <f>'[1]Дневной стационар'!$L$704</f>
        <v>3</v>
      </c>
      <c r="H381" s="29">
        <f>'[1]Дневной стационар'!$R$704</f>
        <v>3</v>
      </c>
      <c r="I381" s="29">
        <f>'[1]Дневной стационар'!$Y$704</f>
        <v>3</v>
      </c>
      <c r="J381" s="29">
        <f>'[1]Дневной стационар'!$AF$704</f>
        <v>3</v>
      </c>
      <c r="K381" s="32">
        <f t="shared" si="153"/>
        <v>487.40030816985609</v>
      </c>
      <c r="L381" s="30">
        <f>'[1]Дневной стационар'!$CR$704</f>
        <v>118.55683171699202</v>
      </c>
      <c r="M381" s="30">
        <f>'[1]Дневной стационар'!$DL$704</f>
        <v>118.55683171699202</v>
      </c>
      <c r="N381" s="30">
        <f>'[1]Дневной стационар'!$EF$704</f>
        <v>118.55683171699202</v>
      </c>
      <c r="O381" s="30">
        <f>'[1]Дневной стационар'!$FO$704</f>
        <v>131.72981301888001</v>
      </c>
      <c r="P381" s="21">
        <f t="shared" si="125"/>
        <v>0</v>
      </c>
      <c r="Q381" s="21">
        <f t="shared" si="126"/>
        <v>0</v>
      </c>
    </row>
    <row r="382" spans="1:17" ht="17.45" customHeight="1" x14ac:dyDescent="0.25">
      <c r="A382" s="23"/>
      <c r="B382" s="43" t="s">
        <v>29</v>
      </c>
      <c r="C382" s="28" t="s">
        <v>18</v>
      </c>
      <c r="D382" s="29">
        <f>'[1]Дневной стационар'!$AG$706</f>
        <v>48</v>
      </c>
      <c r="E382" s="30">
        <f>'[1]Дневной стационар'!$FT$706</f>
        <v>1442.1707748587523</v>
      </c>
      <c r="F382" s="31">
        <f t="shared" si="152"/>
        <v>48</v>
      </c>
      <c r="G382" s="29">
        <f>'[1]Дневной стационар'!$L$706</f>
        <v>12</v>
      </c>
      <c r="H382" s="29">
        <f>'[1]Дневной стационар'!$R$706</f>
        <v>12</v>
      </c>
      <c r="I382" s="29">
        <f>'[1]Дневной стационар'!$Y$706</f>
        <v>12</v>
      </c>
      <c r="J382" s="29">
        <f>'[1]Дневной стационар'!$AF$706</f>
        <v>12</v>
      </c>
      <c r="K382" s="32">
        <f t="shared" si="153"/>
        <v>1442.1707748587523</v>
      </c>
      <c r="L382" s="30">
        <f>'[1]Дневной стационар'!$CR$706</f>
        <v>350.79829658726408</v>
      </c>
      <c r="M382" s="30">
        <f>'[1]Дневной стационар'!$DL$706</f>
        <v>350.79829658726408</v>
      </c>
      <c r="N382" s="30">
        <f>'[1]Дневной стационар'!$EF$706</f>
        <v>350.79829658726408</v>
      </c>
      <c r="O382" s="30">
        <f>'[1]Дневной стационар'!$FO$706</f>
        <v>389.77588509696011</v>
      </c>
      <c r="P382" s="21">
        <f t="shared" si="125"/>
        <v>0</v>
      </c>
      <c r="Q382" s="21">
        <f t="shared" si="126"/>
        <v>0</v>
      </c>
    </row>
    <row r="383" spans="1:17" ht="17.45" customHeight="1" x14ac:dyDescent="0.25">
      <c r="A383" s="23"/>
      <c r="B383" s="42" t="s">
        <v>30</v>
      </c>
      <c r="C383" s="25" t="s">
        <v>18</v>
      </c>
      <c r="D383" s="31">
        <f>SUBTOTAL(9,D384:D388)</f>
        <v>0</v>
      </c>
      <c r="E383" s="31">
        <f t="shared" ref="E383:O383" si="154">SUBTOTAL(9,E384:E388)</f>
        <v>0</v>
      </c>
      <c r="F383" s="31">
        <f t="shared" si="154"/>
        <v>0</v>
      </c>
      <c r="G383" s="31">
        <f t="shared" si="154"/>
        <v>0</v>
      </c>
      <c r="H383" s="31">
        <f t="shared" si="154"/>
        <v>0</v>
      </c>
      <c r="I383" s="31">
        <f t="shared" si="154"/>
        <v>0</v>
      </c>
      <c r="J383" s="31">
        <f t="shared" si="154"/>
        <v>0</v>
      </c>
      <c r="K383" s="31">
        <f t="shared" si="154"/>
        <v>0</v>
      </c>
      <c r="L383" s="31">
        <f t="shared" si="154"/>
        <v>0</v>
      </c>
      <c r="M383" s="31">
        <f t="shared" si="154"/>
        <v>0</v>
      </c>
      <c r="N383" s="31">
        <f t="shared" si="154"/>
        <v>0</v>
      </c>
      <c r="O383" s="31">
        <f t="shared" si="154"/>
        <v>0</v>
      </c>
      <c r="P383" s="21">
        <f t="shared" si="125"/>
        <v>0</v>
      </c>
      <c r="Q383" s="21">
        <f t="shared" si="126"/>
        <v>0</v>
      </c>
    </row>
    <row r="384" spans="1:17" ht="17.45" customHeight="1" x14ac:dyDescent="0.25">
      <c r="A384" s="23"/>
      <c r="B384" s="43" t="s">
        <v>86</v>
      </c>
      <c r="C384" s="28" t="s">
        <v>18</v>
      </c>
      <c r="D384" s="29">
        <f>'[1]Дневной стационар'!$AG$709</f>
        <v>0</v>
      </c>
      <c r="E384" s="30">
        <f>'[1]Дневной стационар'!$FT$709</f>
        <v>0</v>
      </c>
      <c r="F384" s="31">
        <f>G384+H384+I384+J384</f>
        <v>0</v>
      </c>
      <c r="G384" s="29">
        <f>'[1]Дневной стационар'!$L$709</f>
        <v>0</v>
      </c>
      <c r="H384" s="29">
        <f>'[1]Дневной стационар'!$R$709</f>
        <v>0</v>
      </c>
      <c r="I384" s="29">
        <f>'[1]Дневной стационар'!$Y$709</f>
        <v>0</v>
      </c>
      <c r="J384" s="29">
        <f>'[1]Дневной стационар'!$AF$709</f>
        <v>0</v>
      </c>
      <c r="K384" s="32">
        <f>L384+M384+N384+O384</f>
        <v>0</v>
      </c>
      <c r="L384" s="30">
        <f>'[1]Дневной стационар'!$CR$709</f>
        <v>0</v>
      </c>
      <c r="M384" s="30">
        <f>'[1]Дневной стационар'!$DL$709</f>
        <v>0</v>
      </c>
      <c r="N384" s="30">
        <f>'[1]Дневной стационар'!$EF$709</f>
        <v>0</v>
      </c>
      <c r="O384" s="30">
        <f>'[1]Дневной стационар'!$FO$709</f>
        <v>0</v>
      </c>
      <c r="P384" s="21">
        <f t="shared" si="125"/>
        <v>0</v>
      </c>
      <c r="Q384" s="21">
        <f t="shared" si="126"/>
        <v>0</v>
      </c>
    </row>
    <row r="385" spans="1:17" ht="17.45" customHeight="1" x14ac:dyDescent="0.25">
      <c r="A385" s="23"/>
      <c r="B385" s="43" t="s">
        <v>28</v>
      </c>
      <c r="C385" s="28" t="s">
        <v>18</v>
      </c>
      <c r="D385" s="29">
        <f>'[1]Дневной стационар'!$AG$711</f>
        <v>0</v>
      </c>
      <c r="E385" s="30">
        <f>'[1]Дневной стационар'!$FT$711</f>
        <v>0</v>
      </c>
      <c r="F385" s="31">
        <f>G385+H385+I385+J385</f>
        <v>0</v>
      </c>
      <c r="G385" s="29">
        <f>'[1]Дневной стационар'!$L$711</f>
        <v>0</v>
      </c>
      <c r="H385" s="29">
        <f>'[1]Дневной стационар'!$R$711</f>
        <v>0</v>
      </c>
      <c r="I385" s="29">
        <f>'[1]Дневной стационар'!$Y$711</f>
        <v>0</v>
      </c>
      <c r="J385" s="29">
        <f>'[1]Дневной стационар'!$AF$711</f>
        <v>0</v>
      </c>
      <c r="K385" s="32">
        <f>L385+M385+N385+O385</f>
        <v>0</v>
      </c>
      <c r="L385" s="30">
        <f>'[1]Дневной стационар'!$CR$711</f>
        <v>0</v>
      </c>
      <c r="M385" s="30">
        <f>'[1]Дневной стационар'!$DL$711</f>
        <v>0</v>
      </c>
      <c r="N385" s="30">
        <f>'[1]Дневной стационар'!$EF$711</f>
        <v>0</v>
      </c>
      <c r="O385" s="30">
        <f>'[1]Дневной стационар'!$FO$711</f>
        <v>0</v>
      </c>
      <c r="P385" s="21">
        <f t="shared" si="125"/>
        <v>0</v>
      </c>
      <c r="Q385" s="21">
        <f t="shared" si="126"/>
        <v>0</v>
      </c>
    </row>
    <row r="386" spans="1:17" ht="17.45" customHeight="1" x14ac:dyDescent="0.25">
      <c r="A386" s="23"/>
      <c r="B386" s="43" t="s">
        <v>22</v>
      </c>
      <c r="C386" s="28" t="s">
        <v>18</v>
      </c>
      <c r="D386" s="29">
        <f>'[1]Дневной стационар'!$AG$713</f>
        <v>0</v>
      </c>
      <c r="E386" s="30">
        <f>'[1]Дневной стационар'!$FT$713</f>
        <v>0</v>
      </c>
      <c r="F386" s="31">
        <f>G386+H386+I386+J386</f>
        <v>0</v>
      </c>
      <c r="G386" s="29">
        <f>'[1]Дневной стационар'!$L$713</f>
        <v>0</v>
      </c>
      <c r="H386" s="29">
        <f>'[1]Дневной стационар'!$R$713</f>
        <v>0</v>
      </c>
      <c r="I386" s="29">
        <f>'[1]Дневной стационар'!$Y$713</f>
        <v>0</v>
      </c>
      <c r="J386" s="29">
        <f>'[1]Дневной стационар'!$AF$713</f>
        <v>0</v>
      </c>
      <c r="K386" s="32">
        <f>L386+M386+N386+O386</f>
        <v>0</v>
      </c>
      <c r="L386" s="30">
        <f>'[1]Дневной стационар'!$CR$713</f>
        <v>0</v>
      </c>
      <c r="M386" s="30">
        <f>'[1]Дневной стационар'!$DL$713</f>
        <v>0</v>
      </c>
      <c r="N386" s="30">
        <f>'[1]Дневной стационар'!$EF$713</f>
        <v>0</v>
      </c>
      <c r="O386" s="30">
        <f>'[1]Дневной стационар'!$FO$713</f>
        <v>0</v>
      </c>
      <c r="P386" s="21">
        <f t="shared" si="125"/>
        <v>0</v>
      </c>
      <c r="Q386" s="21">
        <f t="shared" si="126"/>
        <v>0</v>
      </c>
    </row>
    <row r="387" spans="1:17" ht="17.45" customHeight="1" x14ac:dyDescent="0.25">
      <c r="A387" s="23"/>
      <c r="B387" s="43" t="s">
        <v>23</v>
      </c>
      <c r="C387" s="28" t="s">
        <v>18</v>
      </c>
      <c r="D387" s="29">
        <f>'[1]Дневной стационар'!$AG$715</f>
        <v>0</v>
      </c>
      <c r="E387" s="30">
        <f>'[1]Дневной стационар'!$FT$715</f>
        <v>0</v>
      </c>
      <c r="F387" s="31">
        <f>G387+H387+I387+J387</f>
        <v>0</v>
      </c>
      <c r="G387" s="29">
        <f>'[1]Дневной стационар'!$L$715</f>
        <v>0</v>
      </c>
      <c r="H387" s="29">
        <f>'[1]Дневной стационар'!$R$715</f>
        <v>0</v>
      </c>
      <c r="I387" s="29">
        <f>'[1]Дневной стационар'!$Y$715</f>
        <v>0</v>
      </c>
      <c r="J387" s="29">
        <f>'[1]Дневной стационар'!$AF$715</f>
        <v>0</v>
      </c>
      <c r="K387" s="32">
        <f>L387+M387+N387+O387</f>
        <v>0</v>
      </c>
      <c r="L387" s="30">
        <f>'[1]Дневной стационар'!$CR$715</f>
        <v>0</v>
      </c>
      <c r="M387" s="30">
        <f>'[1]Дневной стационар'!$DL$715</f>
        <v>0</v>
      </c>
      <c r="N387" s="30">
        <f>'[1]Дневной стационар'!$EF$715</f>
        <v>0</v>
      </c>
      <c r="O387" s="30">
        <f>'[1]Дневной стационар'!$FO$715</f>
        <v>0</v>
      </c>
      <c r="P387" s="21">
        <f t="shared" si="125"/>
        <v>0</v>
      </c>
      <c r="Q387" s="21">
        <f t="shared" si="126"/>
        <v>0</v>
      </c>
    </row>
    <row r="388" spans="1:17" ht="17.45" customHeight="1" x14ac:dyDescent="0.25">
      <c r="A388" s="23"/>
      <c r="B388" s="43" t="s">
        <v>26</v>
      </c>
      <c r="C388" s="28" t="s">
        <v>18</v>
      </c>
      <c r="D388" s="29">
        <f>'[1]Дневной стационар'!$AG$717</f>
        <v>0</v>
      </c>
      <c r="E388" s="30">
        <f>'[1]Дневной стационар'!$FT$717</f>
        <v>0</v>
      </c>
      <c r="F388" s="31">
        <f>G388+H388+I388+J388</f>
        <v>0</v>
      </c>
      <c r="G388" s="29">
        <f>'[1]Дневной стационар'!$L$717</f>
        <v>0</v>
      </c>
      <c r="H388" s="29">
        <f>'[1]Дневной стационар'!$R$717</f>
        <v>0</v>
      </c>
      <c r="I388" s="29">
        <f>'[1]Дневной стационар'!$Y$717</f>
        <v>0</v>
      </c>
      <c r="J388" s="29">
        <f>'[1]Дневной стационар'!$AF$717</f>
        <v>0</v>
      </c>
      <c r="K388" s="32">
        <f>L388+M388+N388+O388</f>
        <v>0</v>
      </c>
      <c r="L388" s="30">
        <f>'[1]Дневной стационар'!$CR$717</f>
        <v>0</v>
      </c>
      <c r="M388" s="30">
        <f>'[1]Дневной стационар'!$DL$717</f>
        <v>0</v>
      </c>
      <c r="N388" s="30">
        <f>'[1]Дневной стационар'!$EF$717</f>
        <v>0</v>
      </c>
      <c r="O388" s="30">
        <f>'[1]Дневной стационар'!$FO$717</f>
        <v>0</v>
      </c>
      <c r="P388" s="21">
        <f t="shared" si="125"/>
        <v>0</v>
      </c>
      <c r="Q388" s="21">
        <f t="shared" si="126"/>
        <v>0</v>
      </c>
    </row>
    <row r="389" spans="1:17" ht="17.45" customHeight="1" x14ac:dyDescent="0.25">
      <c r="A389" s="23"/>
      <c r="B389" s="42" t="s">
        <v>52</v>
      </c>
      <c r="C389" s="25" t="s">
        <v>18</v>
      </c>
      <c r="D389" s="31">
        <f>SUBTOTAL(9,D390:D391)</f>
        <v>211</v>
      </c>
      <c r="E389" s="31">
        <f t="shared" ref="E389:O389" si="155">SUBTOTAL(9,E390:E391)</f>
        <v>5562.6071453698569</v>
      </c>
      <c r="F389" s="31">
        <f t="shared" si="155"/>
        <v>211</v>
      </c>
      <c r="G389" s="31">
        <f t="shared" si="155"/>
        <v>45</v>
      </c>
      <c r="H389" s="31">
        <f t="shared" si="155"/>
        <v>45</v>
      </c>
      <c r="I389" s="31">
        <f t="shared" si="155"/>
        <v>45</v>
      </c>
      <c r="J389" s="31">
        <f t="shared" si="155"/>
        <v>76</v>
      </c>
      <c r="K389" s="31">
        <f t="shared" si="155"/>
        <v>5562.6071453698569</v>
      </c>
      <c r="L389" s="31">
        <f t="shared" si="155"/>
        <v>1161.2073243513601</v>
      </c>
      <c r="M389" s="31">
        <f t="shared" si="155"/>
        <v>1161.2073243513601</v>
      </c>
      <c r="N389" s="31">
        <f>SUBTOTAL(9,N390:N391)</f>
        <v>1161.2073243513601</v>
      </c>
      <c r="O389" s="31">
        <f t="shared" si="155"/>
        <v>2078.9851723157763</v>
      </c>
      <c r="P389" s="21">
        <f t="shared" si="125"/>
        <v>0</v>
      </c>
      <c r="Q389" s="21">
        <f t="shared" si="126"/>
        <v>0</v>
      </c>
    </row>
    <row r="390" spans="1:17" ht="17.45" customHeight="1" x14ac:dyDescent="0.25">
      <c r="A390" s="23"/>
      <c r="B390" s="43" t="s">
        <v>25</v>
      </c>
      <c r="C390" s="28" t="s">
        <v>18</v>
      </c>
      <c r="D390" s="29">
        <f>'[1]Дневной стационар'!$AG$720</f>
        <v>151</v>
      </c>
      <c r="E390" s="30">
        <f>'[1]Дневной стационар'!$FT$720</f>
        <v>3926.8115905532163</v>
      </c>
      <c r="F390" s="31">
        <f>G390+H390+I390+J390</f>
        <v>151</v>
      </c>
      <c r="G390" s="29">
        <f>'[1]Дневной стационар'!$L$720</f>
        <v>30</v>
      </c>
      <c r="H390" s="29">
        <f>'[1]Дневной стационар'!$R$720</f>
        <v>30</v>
      </c>
      <c r="I390" s="29">
        <f>'[1]Дневной стационар'!$Y$720</f>
        <v>30</v>
      </c>
      <c r="J390" s="29">
        <f>'[1]Дневной стационар'!$AF$720</f>
        <v>61</v>
      </c>
      <c r="K390" s="32">
        <f>L390+M390+N390+O390</f>
        <v>3926.8115905532168</v>
      </c>
      <c r="L390" s="30">
        <f>'[1]Дневной стационар'!$CR$720</f>
        <v>763.31110831488013</v>
      </c>
      <c r="M390" s="30">
        <f>'[1]Дневной стационар'!$DL$720</f>
        <v>763.31110831488013</v>
      </c>
      <c r="N390" s="30">
        <f>'[1]Дневной стационар'!$EF$720</f>
        <v>763.31110831488013</v>
      </c>
      <c r="O390" s="30">
        <f>'[1]Дневной стационар'!$FO$720</f>
        <v>1636.8782656085764</v>
      </c>
      <c r="P390" s="21">
        <f t="shared" si="125"/>
        <v>0</v>
      </c>
      <c r="Q390" s="21">
        <f t="shared" si="126"/>
        <v>0</v>
      </c>
    </row>
    <row r="391" spans="1:17" ht="17.45" customHeight="1" x14ac:dyDescent="0.25">
      <c r="A391" s="23"/>
      <c r="B391" s="43" t="s">
        <v>24</v>
      </c>
      <c r="C391" s="28" t="s">
        <v>18</v>
      </c>
      <c r="D391" s="29">
        <f>'[1]Дневной стационар'!$AG$722</f>
        <v>60</v>
      </c>
      <c r="E391" s="30">
        <f>'[1]Дневной стационар'!$FT$722</f>
        <v>1635.7955548166401</v>
      </c>
      <c r="F391" s="31">
        <f>G391+H391+I391+J391</f>
        <v>60</v>
      </c>
      <c r="G391" s="29">
        <f>'[1]Дневной стационар'!$L$722</f>
        <v>15</v>
      </c>
      <c r="H391" s="29">
        <f>'[1]Дневной стационар'!$R$722</f>
        <v>15</v>
      </c>
      <c r="I391" s="29">
        <f>'[1]Дневной стационар'!$Y$722</f>
        <v>15</v>
      </c>
      <c r="J391" s="29">
        <f>'[1]Дневной стационар'!$AF$722</f>
        <v>15</v>
      </c>
      <c r="K391" s="32">
        <f>L391+M391+N391+O391</f>
        <v>1635.7955548166403</v>
      </c>
      <c r="L391" s="30">
        <f>'[1]Дневной стационар'!$CR$722</f>
        <v>397.89621603648004</v>
      </c>
      <c r="M391" s="30">
        <f>'[1]Дневной стационар'!$DL$722</f>
        <v>397.89621603648004</v>
      </c>
      <c r="N391" s="30">
        <f>'[1]Дневной стационар'!$EF$722</f>
        <v>397.89621603648004</v>
      </c>
      <c r="O391" s="30">
        <f>'[1]Дневной стационар'!$FO$722</f>
        <v>442.1069067072001</v>
      </c>
      <c r="P391" s="21">
        <f t="shared" si="125"/>
        <v>0</v>
      </c>
      <c r="Q391" s="21">
        <f t="shared" si="126"/>
        <v>0</v>
      </c>
    </row>
    <row r="392" spans="1:17" ht="17.45" customHeight="1" x14ac:dyDescent="0.25">
      <c r="A392" s="37"/>
      <c r="B392" s="38" t="s">
        <v>87</v>
      </c>
      <c r="C392" s="39"/>
      <c r="D392" s="51">
        <f t="shared" ref="D392:O392" si="156">D355+D374</f>
        <v>1026</v>
      </c>
      <c r="E392" s="51">
        <f t="shared" si="156"/>
        <v>25316.848639161763</v>
      </c>
      <c r="F392" s="51">
        <f t="shared" si="156"/>
        <v>1026</v>
      </c>
      <c r="G392" s="51">
        <f t="shared" si="156"/>
        <v>245</v>
      </c>
      <c r="H392" s="51">
        <f t="shared" si="156"/>
        <v>247</v>
      </c>
      <c r="I392" s="51">
        <f t="shared" si="156"/>
        <v>247</v>
      </c>
      <c r="J392" s="51">
        <f t="shared" si="156"/>
        <v>287</v>
      </c>
      <c r="K392" s="51">
        <f t="shared" si="156"/>
        <v>25316.848639161763</v>
      </c>
      <c r="L392" s="51">
        <f t="shared" si="156"/>
        <v>5877.4587218576507</v>
      </c>
      <c r="M392" s="51">
        <f t="shared" si="156"/>
        <v>5916.1656326693628</v>
      </c>
      <c r="N392" s="51">
        <f t="shared" si="156"/>
        <v>6031.5072910336476</v>
      </c>
      <c r="O392" s="51">
        <f t="shared" si="156"/>
        <v>7491.7169936011005</v>
      </c>
      <c r="P392" s="21">
        <f t="shared" ref="P392:P455" si="157">D392-F392</f>
        <v>0</v>
      </c>
      <c r="Q392" s="21">
        <f t="shared" ref="Q392:Q455" si="158">E392-K392</f>
        <v>0</v>
      </c>
    </row>
    <row r="393" spans="1:17" ht="24.75" customHeight="1" x14ac:dyDescent="0.25">
      <c r="A393" s="17" t="s">
        <v>88</v>
      </c>
      <c r="B393" s="18" t="s">
        <v>17</v>
      </c>
      <c r="C393" s="18" t="s">
        <v>18</v>
      </c>
      <c r="D393" s="52">
        <f>SUBTOTAL(9,D394:D405)</f>
        <v>160</v>
      </c>
      <c r="E393" s="52">
        <f t="shared" ref="E393:O393" si="159">SUBTOTAL(9,E394:E405)</f>
        <v>3083.3251648862401</v>
      </c>
      <c r="F393" s="52">
        <f t="shared" si="159"/>
        <v>160</v>
      </c>
      <c r="G393" s="52">
        <f t="shared" si="159"/>
        <v>37</v>
      </c>
      <c r="H393" s="52">
        <f t="shared" si="159"/>
        <v>38</v>
      </c>
      <c r="I393" s="52">
        <f t="shared" si="159"/>
        <v>42</v>
      </c>
      <c r="J393" s="52">
        <f t="shared" si="159"/>
        <v>43</v>
      </c>
      <c r="K393" s="52">
        <f t="shared" si="159"/>
        <v>3083.3251648862401</v>
      </c>
      <c r="L393" s="52">
        <f t="shared" si="159"/>
        <v>673.60666665600002</v>
      </c>
      <c r="M393" s="52">
        <f t="shared" si="159"/>
        <v>698.45138007551998</v>
      </c>
      <c r="N393" s="52">
        <f t="shared" si="159"/>
        <v>784.57680388368021</v>
      </c>
      <c r="O393" s="52">
        <f t="shared" si="159"/>
        <v>926.69031427103994</v>
      </c>
      <c r="P393" s="21">
        <f t="shared" si="157"/>
        <v>0</v>
      </c>
      <c r="Q393" s="21">
        <f t="shared" si="158"/>
        <v>0</v>
      </c>
    </row>
    <row r="394" spans="1:17" ht="17.45" customHeight="1" x14ac:dyDescent="0.25">
      <c r="A394" s="23"/>
      <c r="B394" s="42" t="s">
        <v>41</v>
      </c>
      <c r="C394" s="25" t="s">
        <v>18</v>
      </c>
      <c r="D394" s="32">
        <f>SUBTOTAL(9,D395:D405)</f>
        <v>160</v>
      </c>
      <c r="E394" s="32">
        <f t="shared" ref="E394:O394" si="160">SUBTOTAL(9,E395:E405)</f>
        <v>3083.3251648862401</v>
      </c>
      <c r="F394" s="32">
        <f t="shared" si="160"/>
        <v>160</v>
      </c>
      <c r="G394" s="32">
        <f t="shared" si="160"/>
        <v>37</v>
      </c>
      <c r="H394" s="32">
        <f t="shared" si="160"/>
        <v>38</v>
      </c>
      <c r="I394" s="32">
        <f t="shared" si="160"/>
        <v>42</v>
      </c>
      <c r="J394" s="32">
        <f t="shared" si="160"/>
        <v>43</v>
      </c>
      <c r="K394" s="32">
        <f t="shared" si="160"/>
        <v>3083.3251648862401</v>
      </c>
      <c r="L394" s="32">
        <f t="shared" si="160"/>
        <v>673.60666665600002</v>
      </c>
      <c r="M394" s="32">
        <f t="shared" si="160"/>
        <v>698.45138007551998</v>
      </c>
      <c r="N394" s="32">
        <f t="shared" si="160"/>
        <v>784.57680388368021</v>
      </c>
      <c r="O394" s="32">
        <f t="shared" si="160"/>
        <v>926.69031427103994</v>
      </c>
      <c r="P394" s="21">
        <f t="shared" si="157"/>
        <v>0</v>
      </c>
      <c r="Q394" s="21">
        <f t="shared" si="158"/>
        <v>0</v>
      </c>
    </row>
    <row r="395" spans="1:17" ht="17.45" customHeight="1" x14ac:dyDescent="0.25">
      <c r="A395" s="23"/>
      <c r="B395" s="43" t="s">
        <v>22</v>
      </c>
      <c r="C395" s="28" t="s">
        <v>18</v>
      </c>
      <c r="D395" s="29">
        <f>'[1]Дневной стационар'!$AG$727</f>
        <v>18</v>
      </c>
      <c r="E395" s="30">
        <f>'[1]Дневной стационар'!$FT$727</f>
        <v>363.33935352959998</v>
      </c>
      <c r="F395" s="31">
        <f t="shared" ref="F395:F405" si="161">G395+H395+I395+J395</f>
        <v>18</v>
      </c>
      <c r="G395" s="29">
        <f>'[1]Дневной стационар'!$L$727</f>
        <v>4</v>
      </c>
      <c r="H395" s="29">
        <f>'[1]Дневной стационар'!$R$727</f>
        <v>5</v>
      </c>
      <c r="I395" s="29">
        <f>'[1]Дневной стационар'!$Y$727</f>
        <v>4</v>
      </c>
      <c r="J395" s="29">
        <f>'[1]Дневной стационар'!$AF$727</f>
        <v>5</v>
      </c>
      <c r="K395" s="32">
        <f>L395+M395+N395+O395</f>
        <v>363.33935352960003</v>
      </c>
      <c r="L395" s="30">
        <f>'[1]Дневной стационар'!$CR$727</f>
        <v>77.858432899200011</v>
      </c>
      <c r="M395" s="30">
        <f>'[1]Дневной стационар'!$DL$727</f>
        <v>97.323041123999985</v>
      </c>
      <c r="N395" s="30">
        <f>'[1]Дневной стационар'!$EF$727</f>
        <v>77.858432899200011</v>
      </c>
      <c r="O395" s="30">
        <f>'[1]Дневной стационар'!$FO$727</f>
        <v>110.29944660720001</v>
      </c>
      <c r="P395" s="21">
        <f t="shared" si="157"/>
        <v>0</v>
      </c>
      <c r="Q395" s="21">
        <f t="shared" si="158"/>
        <v>0</v>
      </c>
    </row>
    <row r="396" spans="1:17" ht="17.45" customHeight="1" x14ac:dyDescent="0.25">
      <c r="A396" s="23"/>
      <c r="B396" s="43" t="s">
        <v>23</v>
      </c>
      <c r="C396" s="28" t="s">
        <v>18</v>
      </c>
      <c r="D396" s="29">
        <f>'[1]Дневной стационар'!$AG$729</f>
        <v>24</v>
      </c>
      <c r="E396" s="30">
        <f>'[1]Дневной стационар'!$FT$729</f>
        <v>431.57483404799996</v>
      </c>
      <c r="F396" s="31">
        <f t="shared" si="161"/>
        <v>24</v>
      </c>
      <c r="G396" s="29">
        <f>'[1]Дневной стационар'!$L$729</f>
        <v>6</v>
      </c>
      <c r="H396" s="29">
        <f>'[1]Дневной стационар'!$R$729</f>
        <v>6</v>
      </c>
      <c r="I396" s="29">
        <f>'[1]Дневной стационар'!$Y$729</f>
        <v>6</v>
      </c>
      <c r="J396" s="29">
        <f>'[1]Дневной стационар'!$AF$729</f>
        <v>6</v>
      </c>
      <c r="K396" s="32">
        <f t="shared" ref="K396:K405" si="162">L396+M396+N396+O396</f>
        <v>431.57483404799996</v>
      </c>
      <c r="L396" s="30">
        <f>'[1]Дневной стационар'!$CR$729</f>
        <v>104.97766233599998</v>
      </c>
      <c r="M396" s="30">
        <f>'[1]Дневной стационар'!$DL$729</f>
        <v>104.97766233599998</v>
      </c>
      <c r="N396" s="30">
        <f>'[1]Дневной стационар'!$EF$729</f>
        <v>104.97766233599998</v>
      </c>
      <c r="O396" s="30">
        <f>'[1]Дневной стационар'!$FO$729</f>
        <v>116.64184704</v>
      </c>
      <c r="P396" s="21">
        <f t="shared" si="157"/>
        <v>0</v>
      </c>
      <c r="Q396" s="21">
        <f t="shared" si="158"/>
        <v>0</v>
      </c>
    </row>
    <row r="397" spans="1:17" ht="17.45" customHeight="1" x14ac:dyDescent="0.25">
      <c r="A397" s="23"/>
      <c r="B397" s="43" t="s">
        <v>24</v>
      </c>
      <c r="C397" s="28" t="s">
        <v>18</v>
      </c>
      <c r="D397" s="29">
        <f>'[1]Дневной стационар'!$AG$731</f>
        <v>3</v>
      </c>
      <c r="E397" s="30">
        <f>'[1]Дневной стационар'!$FT$731</f>
        <v>71.443131311999991</v>
      </c>
      <c r="F397" s="31">
        <f t="shared" si="161"/>
        <v>3</v>
      </c>
      <c r="G397" s="29">
        <f>'[1]Дневной стационар'!$L$731</f>
        <v>0</v>
      </c>
      <c r="H397" s="29">
        <f>'[1]Дневной стационар'!$R$731</f>
        <v>0</v>
      </c>
      <c r="I397" s="29">
        <f>'[1]Дневной стационар'!$Y$731</f>
        <v>1</v>
      </c>
      <c r="J397" s="29">
        <f>'[1]Дневной стационар'!$AF$731</f>
        <v>2</v>
      </c>
      <c r="K397" s="32">
        <f t="shared" si="162"/>
        <v>71.443131311999991</v>
      </c>
      <c r="L397" s="30">
        <f>'[1]Дневной стационар'!$CR$731</f>
        <v>0</v>
      </c>
      <c r="M397" s="30">
        <f>'[1]Дневной стационар'!$DL$731</f>
        <v>0</v>
      </c>
      <c r="N397" s="30">
        <f>'[1]Дневной стационар'!$EF$731</f>
        <v>21.432939393600002</v>
      </c>
      <c r="O397" s="30">
        <f>'[1]Дневной стационар'!$FO$731</f>
        <v>50.010191918399997</v>
      </c>
      <c r="P397" s="21">
        <f t="shared" si="157"/>
        <v>0</v>
      </c>
      <c r="Q397" s="21">
        <f t="shared" si="158"/>
        <v>0</v>
      </c>
    </row>
    <row r="398" spans="1:17" ht="17.45" customHeight="1" x14ac:dyDescent="0.25">
      <c r="A398" s="23"/>
      <c r="B398" s="43" t="s">
        <v>26</v>
      </c>
      <c r="C398" s="28" t="s">
        <v>18</v>
      </c>
      <c r="D398" s="29">
        <f>'[1]Дневной стационар'!$AG$733</f>
        <v>19</v>
      </c>
      <c r="E398" s="30">
        <f>'[1]Дневной стационар'!$FT$733</f>
        <v>344.09344876799997</v>
      </c>
      <c r="F398" s="31">
        <f>G398+H398+I398+J398</f>
        <v>19</v>
      </c>
      <c r="G398" s="29">
        <f>'[1]Дневной стационар'!$L$733</f>
        <v>5</v>
      </c>
      <c r="H398" s="29">
        <f>'[1]Дневной стационар'!$R$733</f>
        <v>4</v>
      </c>
      <c r="I398" s="29">
        <f>'[1]Дневной стационар'!$Y$733</f>
        <v>5</v>
      </c>
      <c r="J398" s="29">
        <f>'[1]Дневной стационар'!$AF$733</f>
        <v>5</v>
      </c>
      <c r="K398" s="32">
        <f>L398+M398+N398+O398</f>
        <v>344.09344876799992</v>
      </c>
      <c r="L398" s="30">
        <f>'[1]Дневной стационар'!$CR$733</f>
        <v>87.481385279999984</v>
      </c>
      <c r="M398" s="30">
        <f>'[1]Дневной стационар'!$DL$733</f>
        <v>69.985108223999987</v>
      </c>
      <c r="N398" s="30">
        <f>'[1]Дневной стационар'!$EF$733</f>
        <v>87.481385279999984</v>
      </c>
      <c r="O398" s="30">
        <f>'[1]Дневной стационар'!$FO$733</f>
        <v>99.145569983999991</v>
      </c>
      <c r="P398" s="21">
        <f t="shared" si="157"/>
        <v>0</v>
      </c>
      <c r="Q398" s="21">
        <f t="shared" si="158"/>
        <v>0</v>
      </c>
    </row>
    <row r="399" spans="1:17" ht="17.45" customHeight="1" x14ac:dyDescent="0.25">
      <c r="A399" s="23"/>
      <c r="B399" s="43" t="s">
        <v>36</v>
      </c>
      <c r="C399" s="28" t="s">
        <v>18</v>
      </c>
      <c r="D399" s="29">
        <f>'[1]Дневной стационар'!$AG$735</f>
        <v>12</v>
      </c>
      <c r="E399" s="30">
        <f>'[1]Дневной стационар'!$FT$735</f>
        <v>109.17676882944001</v>
      </c>
      <c r="F399" s="31">
        <f t="shared" si="161"/>
        <v>12</v>
      </c>
      <c r="G399" s="29">
        <f>'[1]Дневной стационар'!$L$735</f>
        <v>4</v>
      </c>
      <c r="H399" s="29">
        <f>'[1]Дневной стационар'!$R$735</f>
        <v>3</v>
      </c>
      <c r="I399" s="29">
        <f>'[1]Дневной стационар'!$Y$735</f>
        <v>3</v>
      </c>
      <c r="J399" s="29">
        <f>'[1]Дневной стационар'!$AF$735</f>
        <v>2</v>
      </c>
      <c r="K399" s="32">
        <f t="shared" si="162"/>
        <v>109.17676882943999</v>
      </c>
      <c r="L399" s="30">
        <f>'[1]Дневной стационар'!$CR$735</f>
        <v>36.392256276479998</v>
      </c>
      <c r="M399" s="30">
        <f>'[1]Дневной стационар'!$DL$735</f>
        <v>27.294192207360002</v>
      </c>
      <c r="N399" s="30">
        <f>'[1]Дневной стационар'!$EF$735</f>
        <v>27.294192207360002</v>
      </c>
      <c r="O399" s="30">
        <f>'[1]Дневной стационар'!$FO$735</f>
        <v>18.196128138239999</v>
      </c>
      <c r="P399" s="21">
        <f t="shared" si="157"/>
        <v>0</v>
      </c>
      <c r="Q399" s="21">
        <f t="shared" si="158"/>
        <v>0</v>
      </c>
    </row>
    <row r="400" spans="1:17" ht="17.45" customHeight="1" x14ac:dyDescent="0.25">
      <c r="A400" s="23"/>
      <c r="B400" s="43" t="s">
        <v>27</v>
      </c>
      <c r="C400" s="28" t="s">
        <v>18</v>
      </c>
      <c r="D400" s="29">
        <f>'[1]Дневной стационар'!$AG$738</f>
        <v>30</v>
      </c>
      <c r="E400" s="30">
        <f>'[1]Дневной стационар'!$FT$738</f>
        <v>610.18266232800011</v>
      </c>
      <c r="F400" s="31">
        <f t="shared" si="161"/>
        <v>30</v>
      </c>
      <c r="G400" s="29">
        <f>'[1]Дневной стационар'!$L$738</f>
        <v>7</v>
      </c>
      <c r="H400" s="29">
        <f>'[1]Дневной стационар'!$R$738</f>
        <v>8</v>
      </c>
      <c r="I400" s="29">
        <f>'[1]Дневной стационар'!$Y$738</f>
        <v>7</v>
      </c>
      <c r="J400" s="29">
        <f>'[1]Дневной стационар'!$AF$738</f>
        <v>8</v>
      </c>
      <c r="K400" s="32">
        <f t="shared" si="162"/>
        <v>610.18266232800011</v>
      </c>
      <c r="L400" s="30">
        <f>'[1]Дневной стационар'!$CR$738</f>
        <v>137.78318181600002</v>
      </c>
      <c r="M400" s="30">
        <f>'[1]Дневной стационар'!$DL$738</f>
        <v>157.46649350400003</v>
      </c>
      <c r="N400" s="30">
        <f>'[1]Дневной стационар'!$EF$738</f>
        <v>137.78318181600002</v>
      </c>
      <c r="O400" s="30">
        <f>'[1]Дневной стационар'!$FO$738</f>
        <v>177.14980519200003</v>
      </c>
      <c r="P400" s="21">
        <f t="shared" si="157"/>
        <v>0</v>
      </c>
      <c r="Q400" s="21">
        <f t="shared" si="158"/>
        <v>0</v>
      </c>
    </row>
    <row r="401" spans="1:17" ht="17.45" customHeight="1" x14ac:dyDescent="0.25">
      <c r="A401" s="23"/>
      <c r="B401" s="43" t="s">
        <v>35</v>
      </c>
      <c r="C401" s="28" t="s">
        <v>18</v>
      </c>
      <c r="D401" s="29">
        <f>'[1]Дневной стационар'!$AG$740</f>
        <v>5</v>
      </c>
      <c r="E401" s="30">
        <f>'[1]Дневной стационар'!$FT$740</f>
        <v>99.510075756000006</v>
      </c>
      <c r="F401" s="31">
        <f t="shared" si="161"/>
        <v>5</v>
      </c>
      <c r="G401" s="29">
        <f>'[1]Дневной стационар'!$L$740</f>
        <v>0</v>
      </c>
      <c r="H401" s="29">
        <f>'[1]Дневной стационар'!$R$740</f>
        <v>1</v>
      </c>
      <c r="I401" s="29">
        <f>'[1]Дневной стационар'!$Y$740</f>
        <v>3</v>
      </c>
      <c r="J401" s="29">
        <f>'[1]Дневной стационар'!$AF$740</f>
        <v>1</v>
      </c>
      <c r="K401" s="32">
        <f t="shared" si="162"/>
        <v>99.510075756000006</v>
      </c>
      <c r="L401" s="30">
        <f>'[1]Дневной стационар'!$CR$740</f>
        <v>0</v>
      </c>
      <c r="M401" s="30">
        <f>'[1]Дневной стационар'!$DL$740</f>
        <v>19.902015151200001</v>
      </c>
      <c r="N401" s="30">
        <f>'[1]Дневной стационар'!$EF$740</f>
        <v>59.706045453599998</v>
      </c>
      <c r="O401" s="30">
        <f>'[1]Дневной стационар'!$FO$740</f>
        <v>19.902015151200001</v>
      </c>
      <c r="P401" s="21">
        <f t="shared" si="157"/>
        <v>0</v>
      </c>
      <c r="Q401" s="21">
        <f t="shared" si="158"/>
        <v>0</v>
      </c>
    </row>
    <row r="402" spans="1:17" ht="17.45" customHeight="1" x14ac:dyDescent="0.25">
      <c r="A402" s="23"/>
      <c r="B402" s="43" t="s">
        <v>28</v>
      </c>
      <c r="C402" s="28" t="s">
        <v>18</v>
      </c>
      <c r="D402" s="29">
        <f>'[1]Дневной стационар'!$AG$742</f>
        <v>6</v>
      </c>
      <c r="E402" s="30">
        <f>'[1]Дневной стационар'!$FT$742</f>
        <v>202.22780230559999</v>
      </c>
      <c r="F402" s="31">
        <f t="shared" si="161"/>
        <v>6</v>
      </c>
      <c r="G402" s="29">
        <f>'[1]Дневной стационар'!$L$742</f>
        <v>2</v>
      </c>
      <c r="H402" s="29">
        <f>'[1]Дневной стационар'!$R$742</f>
        <v>2</v>
      </c>
      <c r="I402" s="29">
        <f>'[1]Дневной стационар'!$Y$742</f>
        <v>1</v>
      </c>
      <c r="J402" s="29">
        <f>'[1]Дневной стационар'!$AF$742</f>
        <v>1</v>
      </c>
      <c r="K402" s="32">
        <f t="shared" si="162"/>
        <v>202.22780230559999</v>
      </c>
      <c r="L402" s="30">
        <f>'[1]Дневной стационар'!$CR$742</f>
        <v>63.861411254399997</v>
      </c>
      <c r="M402" s="30">
        <f>'[1]Дневной стационар'!$DL$742</f>
        <v>63.861411254399997</v>
      </c>
      <c r="N402" s="30">
        <f>'[1]Дневной стационар'!$EF$742</f>
        <v>31.930705627199998</v>
      </c>
      <c r="O402" s="30">
        <f>'[1]Дневной стационар'!$FO$742</f>
        <v>42.574274169600002</v>
      </c>
      <c r="P402" s="21">
        <f t="shared" si="157"/>
        <v>0</v>
      </c>
      <c r="Q402" s="21">
        <f t="shared" si="158"/>
        <v>0</v>
      </c>
    </row>
    <row r="403" spans="1:17" ht="17.45" customHeight="1" x14ac:dyDescent="0.25">
      <c r="A403" s="23"/>
      <c r="B403" s="43" t="s">
        <v>29</v>
      </c>
      <c r="C403" s="28" t="s">
        <v>18</v>
      </c>
      <c r="D403" s="29">
        <f>'[1]Дневной стационар'!$AG$744</f>
        <v>13</v>
      </c>
      <c r="E403" s="30">
        <f>'[1]Дневной стационар'!$FT$744</f>
        <v>322.80631168319997</v>
      </c>
      <c r="F403" s="31">
        <f t="shared" si="161"/>
        <v>13</v>
      </c>
      <c r="G403" s="29">
        <f>'[1]Дневной стационар'!$L$744</f>
        <v>1</v>
      </c>
      <c r="H403" s="29">
        <f>'[1]Дневной стационар'!$R$744</f>
        <v>1</v>
      </c>
      <c r="I403" s="29">
        <f>'[1]Дневной стационар'!$Y$744</f>
        <v>4</v>
      </c>
      <c r="J403" s="29">
        <f>'[1]Дневной стационар'!$AF$744</f>
        <v>7</v>
      </c>
      <c r="K403" s="32">
        <f t="shared" si="162"/>
        <v>322.80631168319997</v>
      </c>
      <c r="L403" s="30">
        <f>'[1]Дневной стационар'!$CR$744</f>
        <v>23.619974025600001</v>
      </c>
      <c r="M403" s="30">
        <f>'[1]Дневной стационар'!$DL$744</f>
        <v>23.619974025600001</v>
      </c>
      <c r="N403" s="30">
        <f>'[1]Дневной стационар'!$EF$744</f>
        <v>94.479896102400005</v>
      </c>
      <c r="O403" s="30">
        <f>'[1]Дневной стационар'!$FO$744</f>
        <v>181.08646752959999</v>
      </c>
      <c r="P403" s="21">
        <f t="shared" si="157"/>
        <v>0</v>
      </c>
      <c r="Q403" s="21">
        <f t="shared" si="158"/>
        <v>0</v>
      </c>
    </row>
    <row r="404" spans="1:17" ht="17.45" customHeight="1" x14ac:dyDescent="0.25">
      <c r="A404" s="23"/>
      <c r="B404" s="43" t="s">
        <v>89</v>
      </c>
      <c r="C404" s="28" t="s">
        <v>18</v>
      </c>
      <c r="D404" s="29">
        <f>'[1]Дневной стационар'!$AG$746</f>
        <v>17</v>
      </c>
      <c r="E404" s="30">
        <f>'[1]Дневной стационар'!$FT$746</f>
        <v>356.34084270719995</v>
      </c>
      <c r="F404" s="31">
        <f t="shared" si="161"/>
        <v>17</v>
      </c>
      <c r="G404" s="29">
        <f>'[1]Дневной стационар'!$L$746</f>
        <v>5</v>
      </c>
      <c r="H404" s="29">
        <f>'[1]Дневной стационар'!$R$746</f>
        <v>4</v>
      </c>
      <c r="I404" s="29">
        <f>'[1]Дневной стационар'!$Y$746</f>
        <v>5</v>
      </c>
      <c r="J404" s="29">
        <f>'[1]Дневной стационар'!$AF$746</f>
        <v>3</v>
      </c>
      <c r="K404" s="32">
        <f t="shared" si="162"/>
        <v>356.34084270719995</v>
      </c>
      <c r="L404" s="30">
        <f>'[1]Дневной стационар'!$CR$746</f>
        <v>102.79062770399999</v>
      </c>
      <c r="M404" s="30">
        <f>'[1]Дневной стационар'!$DL$746</f>
        <v>82.232502163199996</v>
      </c>
      <c r="N404" s="30">
        <f>'[1]Дневной стационар'!$EF$746</f>
        <v>102.79062770399999</v>
      </c>
      <c r="O404" s="30">
        <f>'[1]Дневной стационар'!$FO$746</f>
        <v>68.527085135999997</v>
      </c>
      <c r="P404" s="21">
        <f t="shared" si="157"/>
        <v>0</v>
      </c>
      <c r="Q404" s="21">
        <f t="shared" si="158"/>
        <v>0</v>
      </c>
    </row>
    <row r="405" spans="1:17" ht="17.45" customHeight="1" x14ac:dyDescent="0.25">
      <c r="A405" s="23"/>
      <c r="B405" s="43" t="s">
        <v>37</v>
      </c>
      <c r="C405" s="28" t="s">
        <v>18</v>
      </c>
      <c r="D405" s="29">
        <f>'[1]Дневной стационар'!$AG$748</f>
        <v>13</v>
      </c>
      <c r="E405" s="30">
        <f>'[1]Дневной стационар'!$FT$748</f>
        <v>172.62993361920002</v>
      </c>
      <c r="F405" s="31">
        <f t="shared" si="161"/>
        <v>13</v>
      </c>
      <c r="G405" s="29">
        <f>'[1]Дневной стационар'!$L$748</f>
        <v>3</v>
      </c>
      <c r="H405" s="29">
        <f>'[1]Дневной стационар'!$R$748</f>
        <v>4</v>
      </c>
      <c r="I405" s="29">
        <f>'[1]Дневной стационар'!$Y$748</f>
        <v>3</v>
      </c>
      <c r="J405" s="29">
        <f>'[1]Дневной стационар'!$AF$748</f>
        <v>3</v>
      </c>
      <c r="K405" s="32">
        <f t="shared" si="162"/>
        <v>172.62993361919999</v>
      </c>
      <c r="L405" s="30">
        <f>'[1]Дневной стационар'!$CR$748</f>
        <v>38.841735064320005</v>
      </c>
      <c r="M405" s="30">
        <f>'[1]Дневной стационар'!$DL$748</f>
        <v>51.788980085760002</v>
      </c>
      <c r="N405" s="30">
        <f>'[1]Дневной стационар'!$EF$748</f>
        <v>38.841735064320005</v>
      </c>
      <c r="O405" s="30">
        <f>'[1]Дневной стационар'!$FO$748</f>
        <v>43.157483404799997</v>
      </c>
      <c r="P405" s="21">
        <f t="shared" si="157"/>
        <v>0</v>
      </c>
      <c r="Q405" s="21">
        <f t="shared" si="158"/>
        <v>0</v>
      </c>
    </row>
    <row r="406" spans="1:17" ht="21.75" customHeight="1" x14ac:dyDescent="0.25">
      <c r="A406" s="23"/>
      <c r="B406" s="18" t="s">
        <v>44</v>
      </c>
      <c r="C406" s="18" t="s">
        <v>18</v>
      </c>
      <c r="D406" s="52">
        <f>SUBTOTAL(9,D407:D418)</f>
        <v>116</v>
      </c>
      <c r="E406" s="52">
        <f t="shared" ref="E406:O406" si="163">SUBTOTAL(9,E407:E418)</f>
        <v>2117.4869307024001</v>
      </c>
      <c r="F406" s="52">
        <f t="shared" si="163"/>
        <v>116</v>
      </c>
      <c r="G406" s="52">
        <f t="shared" si="163"/>
        <v>31</v>
      </c>
      <c r="H406" s="52">
        <f t="shared" si="163"/>
        <v>28</v>
      </c>
      <c r="I406" s="52">
        <f t="shared" si="163"/>
        <v>29</v>
      </c>
      <c r="J406" s="52">
        <f t="shared" si="163"/>
        <v>28</v>
      </c>
      <c r="K406" s="52">
        <f t="shared" si="163"/>
        <v>2117.4869307023996</v>
      </c>
      <c r="L406" s="52">
        <f t="shared" si="163"/>
        <v>596.14189999055998</v>
      </c>
      <c r="M406" s="52">
        <f t="shared" si="163"/>
        <v>493.87616059824001</v>
      </c>
      <c r="N406" s="52">
        <f t="shared" si="163"/>
        <v>501.00589349855994</v>
      </c>
      <c r="O406" s="52">
        <f t="shared" si="163"/>
        <v>526.46297661504013</v>
      </c>
      <c r="P406" s="21">
        <f t="shared" si="157"/>
        <v>0</v>
      </c>
      <c r="Q406" s="21">
        <f t="shared" si="158"/>
        <v>0</v>
      </c>
    </row>
    <row r="407" spans="1:17" ht="17.45" customHeight="1" x14ac:dyDescent="0.25">
      <c r="A407" s="23"/>
      <c r="B407" s="42" t="s">
        <v>41</v>
      </c>
      <c r="C407" s="25" t="s">
        <v>18</v>
      </c>
      <c r="D407" s="32">
        <f>SUBTOTAL(9,D408:D418)</f>
        <v>116</v>
      </c>
      <c r="E407" s="32">
        <f t="shared" ref="E407:O407" si="164">SUBTOTAL(9,E408:E418)</f>
        <v>2117.4869307024001</v>
      </c>
      <c r="F407" s="32">
        <f t="shared" si="164"/>
        <v>116</v>
      </c>
      <c r="G407" s="32">
        <f t="shared" si="164"/>
        <v>31</v>
      </c>
      <c r="H407" s="32">
        <f t="shared" si="164"/>
        <v>28</v>
      </c>
      <c r="I407" s="32">
        <f t="shared" si="164"/>
        <v>29</v>
      </c>
      <c r="J407" s="32">
        <f t="shared" si="164"/>
        <v>28</v>
      </c>
      <c r="K407" s="32">
        <f t="shared" si="164"/>
        <v>2117.4869307023996</v>
      </c>
      <c r="L407" s="32">
        <f t="shared" si="164"/>
        <v>596.14189999055998</v>
      </c>
      <c r="M407" s="32">
        <f t="shared" si="164"/>
        <v>493.87616059824001</v>
      </c>
      <c r="N407" s="32">
        <f t="shared" si="164"/>
        <v>501.00589349855994</v>
      </c>
      <c r="O407" s="32">
        <f t="shared" si="164"/>
        <v>526.46297661504013</v>
      </c>
      <c r="P407" s="21">
        <f t="shared" si="157"/>
        <v>0</v>
      </c>
      <c r="Q407" s="21">
        <f t="shared" si="158"/>
        <v>0</v>
      </c>
    </row>
    <row r="408" spans="1:17" ht="17.45" customHeight="1" x14ac:dyDescent="0.25">
      <c r="A408" s="23"/>
      <c r="B408" s="43" t="s">
        <v>22</v>
      </c>
      <c r="C408" s="28" t="s">
        <v>18</v>
      </c>
      <c r="D408" s="29">
        <f>'[1]Дневной стационар'!$AG$752</f>
        <v>12</v>
      </c>
      <c r="E408" s="30">
        <f>'[1]Дневной стационар'!$FT$752</f>
        <v>240.06350143920002</v>
      </c>
      <c r="F408" s="31">
        <f t="shared" ref="F408:F418" si="165">G408+H408+I408+J408</f>
        <v>12</v>
      </c>
      <c r="G408" s="29">
        <f>'[1]Дневной стационар'!$L$752</f>
        <v>4</v>
      </c>
      <c r="H408" s="29">
        <f>'[1]Дневной стационар'!$R$752</f>
        <v>2</v>
      </c>
      <c r="I408" s="29">
        <f>'[1]Дневной стационар'!$Y$752</f>
        <v>3</v>
      </c>
      <c r="J408" s="29">
        <f>'[1]Дневной стационар'!$AF$752</f>
        <v>3</v>
      </c>
      <c r="K408" s="32">
        <f>L408+M408+N408+O408</f>
        <v>240.0635014392</v>
      </c>
      <c r="L408" s="30">
        <f>'[1]Дневной стационар'!$CR$752</f>
        <v>77.858432899200011</v>
      </c>
      <c r="M408" s="30">
        <f>'[1]Дневной стационар'!$DL$752</f>
        <v>38.929216449600005</v>
      </c>
      <c r="N408" s="30">
        <f>'[1]Дневной стационар'!$EF$752</f>
        <v>58.393824674399994</v>
      </c>
      <c r="O408" s="30">
        <f>'[1]Дневной стационар'!$FO$752</f>
        <v>64.882027416</v>
      </c>
      <c r="P408" s="21">
        <f t="shared" si="157"/>
        <v>0</v>
      </c>
      <c r="Q408" s="21">
        <f t="shared" si="158"/>
        <v>0</v>
      </c>
    </row>
    <row r="409" spans="1:17" ht="17.45" customHeight="1" x14ac:dyDescent="0.25">
      <c r="A409" s="23"/>
      <c r="B409" s="43" t="s">
        <v>23</v>
      </c>
      <c r="C409" s="28" t="s">
        <v>18</v>
      </c>
      <c r="D409" s="29">
        <f>'[1]Дневной стационар'!$AG$754</f>
        <v>12</v>
      </c>
      <c r="E409" s="30">
        <f>'[1]Дневной стационар'!$FT$754</f>
        <v>215.78741702399998</v>
      </c>
      <c r="F409" s="31">
        <f t="shared" si="165"/>
        <v>12</v>
      </c>
      <c r="G409" s="29">
        <f>'[1]Дневной стационар'!$L$754</f>
        <v>3</v>
      </c>
      <c r="H409" s="29">
        <f>'[1]Дневной стационар'!$R$754</f>
        <v>3</v>
      </c>
      <c r="I409" s="29">
        <f>'[1]Дневной стационар'!$Y$754</f>
        <v>3</v>
      </c>
      <c r="J409" s="29">
        <f>'[1]Дневной стационар'!$AF$754</f>
        <v>3</v>
      </c>
      <c r="K409" s="32">
        <f>L409+M409+N409+O409</f>
        <v>215.78741702399998</v>
      </c>
      <c r="L409" s="30">
        <f>'[1]Дневной стационар'!$CR$754</f>
        <v>52.48883116799999</v>
      </c>
      <c r="M409" s="30">
        <f>'[1]Дневной стационар'!$DL$754</f>
        <v>52.48883116799999</v>
      </c>
      <c r="N409" s="30">
        <f>'[1]Дневной стационар'!$EF$754</f>
        <v>52.48883116799999</v>
      </c>
      <c r="O409" s="30">
        <f>'[1]Дневной стационар'!$FO$754</f>
        <v>58.320923520000001</v>
      </c>
      <c r="P409" s="21">
        <f t="shared" si="157"/>
        <v>0</v>
      </c>
      <c r="Q409" s="21">
        <f t="shared" si="158"/>
        <v>0</v>
      </c>
    </row>
    <row r="410" spans="1:17" ht="17.45" customHeight="1" x14ac:dyDescent="0.25">
      <c r="A410" s="23"/>
      <c r="B410" s="43" t="s">
        <v>24</v>
      </c>
      <c r="C410" s="28" t="s">
        <v>18</v>
      </c>
      <c r="D410" s="29">
        <f>'[1]Дневной стационар'!$AG$756</f>
        <v>7</v>
      </c>
      <c r="E410" s="30">
        <f>'[1]Дневной стационар'!$FT$756</f>
        <v>150.0305757552</v>
      </c>
      <c r="F410" s="31">
        <f t="shared" si="165"/>
        <v>7</v>
      </c>
      <c r="G410" s="29">
        <f>'[1]Дневной стационар'!$L$756</f>
        <v>3</v>
      </c>
      <c r="H410" s="29">
        <f>'[1]Дневной стационар'!$R$756</f>
        <v>2</v>
      </c>
      <c r="I410" s="29">
        <f>'[1]Дневной стационар'!$Y$756</f>
        <v>1</v>
      </c>
      <c r="J410" s="29">
        <f>'[1]Дневной стационар'!$AF$756</f>
        <v>1</v>
      </c>
      <c r="K410" s="32">
        <f t="shared" ref="K410:K418" si="166">L410+M410+N410+O410</f>
        <v>150.0305757552</v>
      </c>
      <c r="L410" s="30">
        <f>'[1]Дневной стационар'!$CR$756</f>
        <v>64.298818180799998</v>
      </c>
      <c r="M410" s="30">
        <f>'[1]Дневной стационар'!$DL$756</f>
        <v>42.865878787200003</v>
      </c>
      <c r="N410" s="30">
        <f>'[1]Дневной стационар'!$EF$756</f>
        <v>21.432939393600002</v>
      </c>
      <c r="O410" s="30">
        <f>'[1]Дневной стационар'!$FO$756</f>
        <v>21.432939393600002</v>
      </c>
      <c r="P410" s="21">
        <f t="shared" si="157"/>
        <v>0</v>
      </c>
      <c r="Q410" s="21">
        <f t="shared" si="158"/>
        <v>0</v>
      </c>
    </row>
    <row r="411" spans="1:17" ht="17.45" customHeight="1" x14ac:dyDescent="0.25">
      <c r="A411" s="23"/>
      <c r="B411" s="43" t="s">
        <v>26</v>
      </c>
      <c r="C411" s="28" t="s">
        <v>18</v>
      </c>
      <c r="D411" s="29">
        <f>'[1]Дневной стационар'!$AG$758</f>
        <v>10</v>
      </c>
      <c r="E411" s="30">
        <f>'[1]Дневной стационар'!$FT$758</f>
        <v>180.79486291199999</v>
      </c>
      <c r="F411" s="31">
        <f t="shared" si="165"/>
        <v>10</v>
      </c>
      <c r="G411" s="29">
        <f>'[1]Дневной стационар'!$L$758</f>
        <v>3</v>
      </c>
      <c r="H411" s="29">
        <f>'[1]Дневной стационар'!$R$758</f>
        <v>2</v>
      </c>
      <c r="I411" s="29">
        <f>'[1]Дневной стационар'!$Y$758</f>
        <v>2</v>
      </c>
      <c r="J411" s="29">
        <f>'[1]Дневной стационар'!$AF$758</f>
        <v>3</v>
      </c>
      <c r="K411" s="32">
        <f t="shared" si="166"/>
        <v>180.79486291199999</v>
      </c>
      <c r="L411" s="30">
        <f>'[1]Дневной стационар'!$CR$758</f>
        <v>52.48883116799999</v>
      </c>
      <c r="M411" s="30">
        <f>'[1]Дневной стационар'!$DL$758</f>
        <v>34.992554111999993</v>
      </c>
      <c r="N411" s="30">
        <f>'[1]Дневной стационар'!$EF$758</f>
        <v>34.992554111999993</v>
      </c>
      <c r="O411" s="30">
        <f>'[1]Дневной стационар'!$FO$758</f>
        <v>58.320923520000001</v>
      </c>
      <c r="P411" s="21">
        <f t="shared" si="157"/>
        <v>0</v>
      </c>
      <c r="Q411" s="21">
        <f t="shared" si="158"/>
        <v>0</v>
      </c>
    </row>
    <row r="412" spans="1:17" ht="17.45" customHeight="1" x14ac:dyDescent="0.25">
      <c r="A412" s="23"/>
      <c r="B412" s="43" t="s">
        <v>36</v>
      </c>
      <c r="C412" s="28" t="s">
        <v>18</v>
      </c>
      <c r="D412" s="29">
        <f>'[1]Дневной стационар'!$AG$760</f>
        <v>19</v>
      </c>
      <c r="E412" s="30">
        <f>'[1]Дневной стационар'!$FT$760</f>
        <v>178.92859335936004</v>
      </c>
      <c r="F412" s="31">
        <f t="shared" si="165"/>
        <v>19</v>
      </c>
      <c r="G412" s="29">
        <f>'[1]Дневной стационар'!$L$760</f>
        <v>3</v>
      </c>
      <c r="H412" s="29">
        <f>'[1]Дневной стационар'!$R$760</f>
        <v>5</v>
      </c>
      <c r="I412" s="29">
        <f>'[1]Дневной стационар'!$Y$760</f>
        <v>6</v>
      </c>
      <c r="J412" s="29">
        <f>'[1]Дневной стационар'!$AF$760</f>
        <v>5</v>
      </c>
      <c r="K412" s="32">
        <f t="shared" si="166"/>
        <v>178.92859335936004</v>
      </c>
      <c r="L412" s="30">
        <f>'[1]Дневной стационар'!$CR$760</f>
        <v>27.294192207360002</v>
      </c>
      <c r="M412" s="30">
        <f>'[1]Дневной стационар'!$DL$760</f>
        <v>45.490320345600004</v>
      </c>
      <c r="N412" s="30">
        <f>'[1]Дневной стационар'!$EF$760</f>
        <v>54.588384414720004</v>
      </c>
      <c r="O412" s="30">
        <f>'[1]Дневной стационар'!$FO$760</f>
        <v>51.555696391680009</v>
      </c>
      <c r="P412" s="21">
        <f t="shared" si="157"/>
        <v>0</v>
      </c>
      <c r="Q412" s="21">
        <f t="shared" si="158"/>
        <v>0</v>
      </c>
    </row>
    <row r="413" spans="1:17" ht="17.45" customHeight="1" x14ac:dyDescent="0.25">
      <c r="A413" s="23"/>
      <c r="B413" s="43" t="s">
        <v>27</v>
      </c>
      <c r="C413" s="28" t="s">
        <v>18</v>
      </c>
      <c r="D413" s="29">
        <f>'[1]Дневной стационар'!$AG$763</f>
        <v>24</v>
      </c>
      <c r="E413" s="30">
        <f>'[1]Дневной стационар'!$FT$763</f>
        <v>485.52168830400001</v>
      </c>
      <c r="F413" s="31">
        <f t="shared" si="165"/>
        <v>24</v>
      </c>
      <c r="G413" s="29">
        <f>'[1]Дневной стационар'!$L$763</f>
        <v>6</v>
      </c>
      <c r="H413" s="29">
        <f>'[1]Дневной стационар'!$R$763</f>
        <v>6</v>
      </c>
      <c r="I413" s="29">
        <f>'[1]Дневной стационар'!$Y$763</f>
        <v>6</v>
      </c>
      <c r="J413" s="29">
        <f>'[1]Дневной стационар'!$AF$763</f>
        <v>6</v>
      </c>
      <c r="K413" s="32">
        <f t="shared" si="166"/>
        <v>485.52168830400001</v>
      </c>
      <c r="L413" s="30">
        <f>'[1]Дневной стационар'!$CR$763</f>
        <v>118.09987012800001</v>
      </c>
      <c r="M413" s="30">
        <f>'[1]Дневной стационар'!$DL$763</f>
        <v>118.09987012800001</v>
      </c>
      <c r="N413" s="30">
        <f>'[1]Дневной стационар'!$EF$763</f>
        <v>118.09987012800001</v>
      </c>
      <c r="O413" s="30">
        <f>'[1]Дневной стационар'!$FO$763</f>
        <v>131.22207792</v>
      </c>
      <c r="P413" s="21">
        <f t="shared" si="157"/>
        <v>0</v>
      </c>
      <c r="Q413" s="21">
        <f t="shared" si="158"/>
        <v>0</v>
      </c>
    </row>
    <row r="414" spans="1:17" ht="17.45" customHeight="1" x14ac:dyDescent="0.25">
      <c r="A414" s="23"/>
      <c r="B414" s="43" t="s">
        <v>35</v>
      </c>
      <c r="C414" s="28" t="s">
        <v>18</v>
      </c>
      <c r="D414" s="29">
        <f>'[1]Дневной стационар'!$AG$765</f>
        <v>12</v>
      </c>
      <c r="E414" s="30">
        <f>'[1]Дневной стационар'!$FT$765</f>
        <v>245.45818686480001</v>
      </c>
      <c r="F414" s="31">
        <f t="shared" si="165"/>
        <v>12</v>
      </c>
      <c r="G414" s="29">
        <f>'[1]Дневной стационар'!$L$765</f>
        <v>3</v>
      </c>
      <c r="H414" s="29">
        <f>'[1]Дневной стационар'!$R$765</f>
        <v>3</v>
      </c>
      <c r="I414" s="29">
        <f>'[1]Дневной стационар'!$Y$765</f>
        <v>3</v>
      </c>
      <c r="J414" s="29">
        <f>'[1]Дневной стационар'!$AF$765</f>
        <v>3</v>
      </c>
      <c r="K414" s="32">
        <f t="shared" si="166"/>
        <v>245.45818686480001</v>
      </c>
      <c r="L414" s="30">
        <f>'[1]Дневной стационар'!$CR$765</f>
        <v>59.706045453599998</v>
      </c>
      <c r="M414" s="30">
        <f>'[1]Дневной стационар'!$DL$765</f>
        <v>59.706045453599998</v>
      </c>
      <c r="N414" s="30">
        <f>'[1]Дневной стационар'!$EF$765</f>
        <v>59.706045453599998</v>
      </c>
      <c r="O414" s="30">
        <f>'[1]Дневной стационар'!$FO$765</f>
        <v>66.340050504000004</v>
      </c>
      <c r="P414" s="21">
        <f t="shared" si="157"/>
        <v>0</v>
      </c>
      <c r="Q414" s="21">
        <f t="shared" si="158"/>
        <v>0</v>
      </c>
    </row>
    <row r="415" spans="1:17" ht="17.45" customHeight="1" x14ac:dyDescent="0.25">
      <c r="A415" s="23"/>
      <c r="B415" s="43" t="s">
        <v>28</v>
      </c>
      <c r="C415" s="28" t="s">
        <v>18</v>
      </c>
      <c r="D415" s="29">
        <f>'[1]Дневной стационар'!$AG$767</f>
        <v>1</v>
      </c>
      <c r="E415" s="30">
        <f>'[1]Дневной стационар'!$FT$767</f>
        <v>31.930705627199998</v>
      </c>
      <c r="F415" s="31">
        <f t="shared" si="165"/>
        <v>1</v>
      </c>
      <c r="G415" s="29">
        <f>'[1]Дневной стационар'!$L$767</f>
        <v>1</v>
      </c>
      <c r="H415" s="29">
        <f>'[1]Дневной стационар'!$R$767</f>
        <v>0</v>
      </c>
      <c r="I415" s="29">
        <f>'[1]Дневной стационар'!$Y$767</f>
        <v>0</v>
      </c>
      <c r="J415" s="29">
        <f>'[1]Дневной стационар'!$AF$767</f>
        <v>0</v>
      </c>
      <c r="K415" s="32">
        <f t="shared" si="166"/>
        <v>31.930705627199998</v>
      </c>
      <c r="L415" s="30">
        <f>'[1]Дневной стационар'!$CR$767</f>
        <v>31.930705627199998</v>
      </c>
      <c r="M415" s="30">
        <f>'[1]Дневной стационар'!$DL$767</f>
        <v>0</v>
      </c>
      <c r="N415" s="30">
        <f>'[1]Дневной стационар'!$EF$767</f>
        <v>0</v>
      </c>
      <c r="O415" s="30">
        <f>'[1]Дневной стационар'!$FO$767</f>
        <v>0</v>
      </c>
      <c r="P415" s="21">
        <f t="shared" si="157"/>
        <v>0</v>
      </c>
      <c r="Q415" s="21">
        <f t="shared" si="158"/>
        <v>0</v>
      </c>
    </row>
    <row r="416" spans="1:17" ht="17.45" customHeight="1" x14ac:dyDescent="0.25">
      <c r="A416" s="23"/>
      <c r="B416" s="43" t="s">
        <v>29</v>
      </c>
      <c r="C416" s="28" t="s">
        <v>18</v>
      </c>
      <c r="D416" s="29">
        <f>'[1]Дневной стационар'!$AG$769</f>
        <v>8</v>
      </c>
      <c r="E416" s="30">
        <f>'[1]Дневной стационар'!$FT$769</f>
        <v>188.95979220480001</v>
      </c>
      <c r="F416" s="31">
        <f t="shared" si="165"/>
        <v>8</v>
      </c>
      <c r="G416" s="29">
        <f>'[1]Дневной стационар'!$L$769</f>
        <v>3</v>
      </c>
      <c r="H416" s="29">
        <f>'[1]Дневной стационар'!$R$769</f>
        <v>2</v>
      </c>
      <c r="I416" s="29">
        <f>'[1]Дневной стационар'!$Y$769</f>
        <v>2</v>
      </c>
      <c r="J416" s="29">
        <f>'[1]Дневной стационар'!$AF$769</f>
        <v>1</v>
      </c>
      <c r="K416" s="32">
        <f t="shared" si="166"/>
        <v>188.95979220480001</v>
      </c>
      <c r="L416" s="30">
        <f>'[1]Дневной стационар'!$CR$769</f>
        <v>70.859922076800004</v>
      </c>
      <c r="M416" s="30">
        <f>'[1]Дневной стационар'!$DL$769</f>
        <v>47.239948051200003</v>
      </c>
      <c r="N416" s="30">
        <f>'[1]Дневной стационар'!$EF$769</f>
        <v>47.239948051200003</v>
      </c>
      <c r="O416" s="30">
        <f>'[1]Дневной стационар'!$FO$769</f>
        <v>23.619974025600001</v>
      </c>
      <c r="P416" s="21">
        <f t="shared" si="157"/>
        <v>0</v>
      </c>
      <c r="Q416" s="21">
        <f t="shared" si="158"/>
        <v>0</v>
      </c>
    </row>
    <row r="417" spans="1:17" ht="17.45" customHeight="1" x14ac:dyDescent="0.25">
      <c r="A417" s="23"/>
      <c r="B417" s="43" t="s">
        <v>89</v>
      </c>
      <c r="C417" s="28" t="s">
        <v>18</v>
      </c>
      <c r="D417" s="29">
        <f>'[1]Дневной стационар'!$AG$771</f>
        <v>7</v>
      </c>
      <c r="E417" s="30">
        <f>'[1]Дневной стационар'!$FT$771</f>
        <v>143.90687878559999</v>
      </c>
      <c r="F417" s="31">
        <f t="shared" si="165"/>
        <v>7</v>
      </c>
      <c r="G417" s="29">
        <f>'[1]Дневной стационар'!$L$771</f>
        <v>2</v>
      </c>
      <c r="H417" s="29">
        <f>'[1]Дневной стационар'!$R$771</f>
        <v>2</v>
      </c>
      <c r="I417" s="29">
        <f>'[1]Дневной стационар'!$Y$771</f>
        <v>2</v>
      </c>
      <c r="J417" s="29">
        <f>'[1]Дневной стационар'!$AF$771</f>
        <v>1</v>
      </c>
      <c r="K417" s="32">
        <f t="shared" si="166"/>
        <v>143.90687878559999</v>
      </c>
      <c r="L417" s="30">
        <f>'[1]Дневной стационар'!$CR$771</f>
        <v>41.116251081599998</v>
      </c>
      <c r="M417" s="30">
        <f>'[1]Дневной стационар'!$DL$771</f>
        <v>41.116251081599998</v>
      </c>
      <c r="N417" s="30">
        <f>'[1]Дневной стационар'!$EF$771</f>
        <v>41.116251081599998</v>
      </c>
      <c r="O417" s="30">
        <f>'[1]Дневной стационар'!$FO$771</f>
        <v>20.558125540799999</v>
      </c>
      <c r="P417" s="21">
        <f t="shared" si="157"/>
        <v>0</v>
      </c>
      <c r="Q417" s="21">
        <f t="shared" si="158"/>
        <v>0</v>
      </c>
    </row>
    <row r="418" spans="1:17" ht="17.45" customHeight="1" x14ac:dyDescent="0.25">
      <c r="A418" s="23"/>
      <c r="B418" s="43" t="s">
        <v>37</v>
      </c>
      <c r="C418" s="28" t="s">
        <v>18</v>
      </c>
      <c r="D418" s="29">
        <f>'[1]Дневной стационар'!$AG$773</f>
        <v>4</v>
      </c>
      <c r="E418" s="30">
        <f>'[1]Дневной стационар'!$FT$773</f>
        <v>56.104728426240008</v>
      </c>
      <c r="F418" s="31">
        <f t="shared" si="165"/>
        <v>4</v>
      </c>
      <c r="G418" s="29">
        <f>'[1]Дневной стационар'!$L$773</f>
        <v>0</v>
      </c>
      <c r="H418" s="29">
        <f>'[1]Дневной стационар'!$R$773</f>
        <v>1</v>
      </c>
      <c r="I418" s="29">
        <f>'[1]Дневной стационар'!$Y$773</f>
        <v>1</v>
      </c>
      <c r="J418" s="29">
        <f>'[1]Дневной стационар'!$AF$773</f>
        <v>2</v>
      </c>
      <c r="K418" s="32">
        <f t="shared" si="166"/>
        <v>56.104728426240001</v>
      </c>
      <c r="L418" s="30">
        <f>'[1]Дневной стационар'!$CR$773</f>
        <v>0</v>
      </c>
      <c r="M418" s="30">
        <f>'[1]Дневной стационар'!$DL$773</f>
        <v>12.947245021440001</v>
      </c>
      <c r="N418" s="30">
        <f>'[1]Дневной стационар'!$EF$773</f>
        <v>12.947245021440001</v>
      </c>
      <c r="O418" s="30">
        <f>'[1]Дневной стационар'!$FO$773</f>
        <v>30.21023838336</v>
      </c>
      <c r="P418" s="21">
        <f t="shared" si="157"/>
        <v>0</v>
      </c>
      <c r="Q418" s="21">
        <f t="shared" si="158"/>
        <v>0</v>
      </c>
    </row>
    <row r="419" spans="1:17" ht="17.45" customHeight="1" x14ac:dyDescent="0.25">
      <c r="A419" s="37"/>
      <c r="B419" s="38" t="s">
        <v>90</v>
      </c>
      <c r="C419" s="39"/>
      <c r="D419" s="51">
        <f t="shared" ref="D419:O419" si="167">D393+D406</f>
        <v>276</v>
      </c>
      <c r="E419" s="51">
        <f t="shared" si="167"/>
        <v>5200.8120955886407</v>
      </c>
      <c r="F419" s="51">
        <f t="shared" si="167"/>
        <v>276</v>
      </c>
      <c r="G419" s="51">
        <f t="shared" si="167"/>
        <v>68</v>
      </c>
      <c r="H419" s="51">
        <f t="shared" si="167"/>
        <v>66</v>
      </c>
      <c r="I419" s="51">
        <f t="shared" si="167"/>
        <v>71</v>
      </c>
      <c r="J419" s="51">
        <f t="shared" si="167"/>
        <v>71</v>
      </c>
      <c r="K419" s="51">
        <f t="shared" si="167"/>
        <v>5200.8120955886397</v>
      </c>
      <c r="L419" s="51">
        <f t="shared" si="167"/>
        <v>1269.74856664656</v>
      </c>
      <c r="M419" s="51">
        <f t="shared" si="167"/>
        <v>1192.32754067376</v>
      </c>
      <c r="N419" s="51">
        <f t="shared" si="167"/>
        <v>1285.5826973822402</v>
      </c>
      <c r="O419" s="51">
        <f t="shared" si="167"/>
        <v>1453.15329088608</v>
      </c>
      <c r="P419" s="21">
        <f t="shared" si="157"/>
        <v>0</v>
      </c>
      <c r="Q419" s="21">
        <f t="shared" si="158"/>
        <v>0</v>
      </c>
    </row>
    <row r="420" spans="1:17" ht="21.75" customHeight="1" x14ac:dyDescent="0.25">
      <c r="A420" s="17" t="s">
        <v>91</v>
      </c>
      <c r="B420" s="18" t="s">
        <v>44</v>
      </c>
      <c r="C420" s="18" t="s">
        <v>18</v>
      </c>
      <c r="D420" s="52">
        <f>SUBTOTAL(9,D421:D439)</f>
        <v>144</v>
      </c>
      <c r="E420" s="52">
        <f t="shared" ref="E420:O420" si="168">SUBTOTAL(9,E421:E439)</f>
        <v>2416.670352313824</v>
      </c>
      <c r="F420" s="52">
        <f t="shared" si="168"/>
        <v>144</v>
      </c>
      <c r="G420" s="52">
        <f t="shared" si="168"/>
        <v>55</v>
      </c>
      <c r="H420" s="52">
        <f t="shared" si="168"/>
        <v>44</v>
      </c>
      <c r="I420" s="52">
        <f t="shared" si="168"/>
        <v>23</v>
      </c>
      <c r="J420" s="52">
        <f t="shared" si="168"/>
        <v>22</v>
      </c>
      <c r="K420" s="52">
        <f t="shared" si="168"/>
        <v>2416.670352313824</v>
      </c>
      <c r="L420" s="52">
        <f t="shared" si="168"/>
        <v>898.73126353555199</v>
      </c>
      <c r="M420" s="52">
        <f t="shared" si="168"/>
        <v>729.71722717459193</v>
      </c>
      <c r="N420" s="52">
        <f t="shared" si="168"/>
        <v>391.66291003708807</v>
      </c>
      <c r="O420" s="52">
        <f t="shared" si="168"/>
        <v>396.55895156659204</v>
      </c>
      <c r="P420" s="21">
        <f t="shared" si="157"/>
        <v>0</v>
      </c>
      <c r="Q420" s="21">
        <f t="shared" si="158"/>
        <v>0</v>
      </c>
    </row>
    <row r="421" spans="1:17" ht="17.45" customHeight="1" x14ac:dyDescent="0.25">
      <c r="A421" s="23"/>
      <c r="B421" s="42" t="s">
        <v>19</v>
      </c>
      <c r="C421" s="25" t="s">
        <v>18</v>
      </c>
      <c r="D421" s="32">
        <f>SUBTOTAL(9,D422)</f>
        <v>12</v>
      </c>
      <c r="E421" s="32">
        <f t="shared" ref="E421:O421" si="169">SUBTOTAL(9,E422)</f>
        <v>170.90363428300802</v>
      </c>
      <c r="F421" s="32">
        <f t="shared" si="169"/>
        <v>12</v>
      </c>
      <c r="G421" s="32">
        <f t="shared" si="169"/>
        <v>3</v>
      </c>
      <c r="H421" s="32">
        <f t="shared" si="169"/>
        <v>3</v>
      </c>
      <c r="I421" s="32">
        <f t="shared" si="169"/>
        <v>3</v>
      </c>
      <c r="J421" s="32">
        <f t="shared" si="169"/>
        <v>3</v>
      </c>
      <c r="K421" s="32">
        <f t="shared" si="169"/>
        <v>170.90363428300802</v>
      </c>
      <c r="L421" s="32">
        <f t="shared" si="169"/>
        <v>41.571154285056004</v>
      </c>
      <c r="M421" s="32">
        <f t="shared" si="169"/>
        <v>41.571154285056004</v>
      </c>
      <c r="N421" s="32">
        <f t="shared" si="169"/>
        <v>41.571154285056004</v>
      </c>
      <c r="O421" s="32">
        <f t="shared" si="169"/>
        <v>46.190171427840006</v>
      </c>
      <c r="P421" s="21">
        <f t="shared" si="157"/>
        <v>0</v>
      </c>
      <c r="Q421" s="21">
        <f t="shared" si="158"/>
        <v>0</v>
      </c>
    </row>
    <row r="422" spans="1:17" ht="17.45" customHeight="1" x14ac:dyDescent="0.25">
      <c r="A422" s="23"/>
      <c r="B422" s="27" t="s">
        <v>19</v>
      </c>
      <c r="C422" s="28" t="s">
        <v>18</v>
      </c>
      <c r="D422" s="29">
        <f>'[1]Дневной стационар'!$AG$778</f>
        <v>12</v>
      </c>
      <c r="E422" s="30">
        <f>'[1]Дневной стационар'!$FT$778</f>
        <v>170.90363428300802</v>
      </c>
      <c r="F422" s="31">
        <f>G422+H422+I422+J422</f>
        <v>12</v>
      </c>
      <c r="G422" s="29">
        <f>'[1]Дневной стационар'!$L$778</f>
        <v>3</v>
      </c>
      <c r="H422" s="29">
        <f>'[1]Дневной стационар'!$R$778</f>
        <v>3</v>
      </c>
      <c r="I422" s="29">
        <f>'[1]Дневной стационар'!$Y$778</f>
        <v>3</v>
      </c>
      <c r="J422" s="29">
        <f>'[1]Дневной стационар'!$AF$778</f>
        <v>3</v>
      </c>
      <c r="K422" s="32">
        <f>L422+M422+N422+O422</f>
        <v>170.90363428300802</v>
      </c>
      <c r="L422" s="30">
        <f>'[1]Дневной стационар'!$CR$778</f>
        <v>41.571154285056004</v>
      </c>
      <c r="M422" s="30">
        <f>'[1]Дневной стационар'!$DL$778</f>
        <v>41.571154285056004</v>
      </c>
      <c r="N422" s="30">
        <f>'[1]Дневной стационар'!$EF$778</f>
        <v>41.571154285056004</v>
      </c>
      <c r="O422" s="30">
        <f>'[1]Дневной стационар'!$FO$778</f>
        <v>46.190171427840006</v>
      </c>
      <c r="P422" s="21">
        <f t="shared" si="157"/>
        <v>0</v>
      </c>
      <c r="Q422" s="21">
        <f t="shared" si="158"/>
        <v>0</v>
      </c>
    </row>
    <row r="423" spans="1:17" ht="17.45" customHeight="1" x14ac:dyDescent="0.25">
      <c r="A423" s="23"/>
      <c r="B423" s="42" t="s">
        <v>41</v>
      </c>
      <c r="C423" s="25" t="s">
        <v>18</v>
      </c>
      <c r="D423" s="32">
        <f>SUBTOTAL(9,D424:D432)</f>
        <v>84</v>
      </c>
      <c r="E423" s="32">
        <f t="shared" ref="E423:O423" si="170">SUBTOTAL(9,E424:E432)</f>
        <v>1476.2629568308803</v>
      </c>
      <c r="F423" s="32">
        <f t="shared" si="170"/>
        <v>84</v>
      </c>
      <c r="G423" s="32">
        <f t="shared" si="170"/>
        <v>32</v>
      </c>
      <c r="H423" s="32">
        <f t="shared" si="170"/>
        <v>26</v>
      </c>
      <c r="I423" s="32">
        <f t="shared" si="170"/>
        <v>13</v>
      </c>
      <c r="J423" s="32">
        <f t="shared" si="170"/>
        <v>13</v>
      </c>
      <c r="K423" s="32">
        <f t="shared" si="170"/>
        <v>1476.2629568308803</v>
      </c>
      <c r="L423" s="32">
        <f t="shared" si="170"/>
        <v>591.19920172223988</v>
      </c>
      <c r="M423" s="32">
        <f t="shared" si="170"/>
        <v>468.98770648608001</v>
      </c>
      <c r="N423" s="32">
        <f t="shared" si="170"/>
        <v>201.55711168511999</v>
      </c>
      <c r="O423" s="32">
        <f t="shared" si="170"/>
        <v>214.51893693744</v>
      </c>
      <c r="P423" s="21">
        <f t="shared" si="157"/>
        <v>0</v>
      </c>
      <c r="Q423" s="21">
        <f t="shared" si="158"/>
        <v>0</v>
      </c>
    </row>
    <row r="424" spans="1:17" ht="17.45" customHeight="1" x14ac:dyDescent="0.25">
      <c r="A424" s="23"/>
      <c r="B424" s="43" t="s">
        <v>22</v>
      </c>
      <c r="C424" s="28" t="s">
        <v>18</v>
      </c>
      <c r="D424" s="29">
        <f>'[1]Дневной стационар'!$AG$781</f>
        <v>14</v>
      </c>
      <c r="E424" s="30">
        <f>'[1]Дневной стационар'!$FT$781</f>
        <v>278.99271788880003</v>
      </c>
      <c r="F424" s="31">
        <f t="shared" ref="F424:F432" si="171">G424+H424+I424+J424</f>
        <v>14</v>
      </c>
      <c r="G424" s="29">
        <f>'[1]Дневной стационар'!$L$781</f>
        <v>6</v>
      </c>
      <c r="H424" s="29">
        <f>'[1]Дневной стационар'!$R$781</f>
        <v>4</v>
      </c>
      <c r="I424" s="29">
        <f>'[1]Дневной стационар'!$Y$781</f>
        <v>2</v>
      </c>
      <c r="J424" s="29">
        <f>'[1]Дневной стационар'!$AF$781</f>
        <v>2</v>
      </c>
      <c r="K424" s="32">
        <f>L424+M424+N424+O424</f>
        <v>278.99271788880003</v>
      </c>
      <c r="L424" s="30">
        <f>'[1]Дневной стационар'!$CR$781</f>
        <v>116.78764934880002</v>
      </c>
      <c r="M424" s="30">
        <f>'[1]Дневной стационар'!$DL$781</f>
        <v>77.858432899200011</v>
      </c>
      <c r="N424" s="30">
        <f>'[1]Дневной стационар'!$EF$781</f>
        <v>38.929216449600005</v>
      </c>
      <c r="O424" s="30">
        <f>'[1]Дневной стационар'!$FO$781</f>
        <v>45.417419191200004</v>
      </c>
      <c r="P424" s="21">
        <f t="shared" si="157"/>
        <v>0</v>
      </c>
      <c r="Q424" s="21">
        <f t="shared" si="158"/>
        <v>0</v>
      </c>
    </row>
    <row r="425" spans="1:17" ht="17.45" customHeight="1" x14ac:dyDescent="0.25">
      <c r="A425" s="23"/>
      <c r="B425" s="43" t="s">
        <v>36</v>
      </c>
      <c r="C425" s="28" t="s">
        <v>18</v>
      </c>
      <c r="D425" s="29">
        <f>'[1]Дневной стационар'!$AG$783</f>
        <v>17</v>
      </c>
      <c r="E425" s="30">
        <f>'[1]Дневной стационар'!$FT$783</f>
        <v>157.69977719808003</v>
      </c>
      <c r="F425" s="31">
        <f>G425+H425+I425+J425</f>
        <v>17</v>
      </c>
      <c r="G425" s="29">
        <f>'[1]Дневной стационар'!$L$783</f>
        <v>2</v>
      </c>
      <c r="H425" s="29">
        <f>'[1]Дневной стационар'!$R$783</f>
        <v>4</v>
      </c>
      <c r="I425" s="29">
        <f>'[1]Дневной стационар'!$Y$783</f>
        <v>6</v>
      </c>
      <c r="J425" s="29">
        <f>'[1]Дневной стационар'!$AF$783</f>
        <v>5</v>
      </c>
      <c r="K425" s="32">
        <f>L425+M425+N425+O425</f>
        <v>157.69977719808003</v>
      </c>
      <c r="L425" s="30">
        <f>'[1]Дневной стационар'!$CR$783</f>
        <v>18.196128138240002</v>
      </c>
      <c r="M425" s="30">
        <f>'[1]Дневной стационар'!$DL$783</f>
        <v>36.392256276480005</v>
      </c>
      <c r="N425" s="30">
        <f>'[1]Дневной стационар'!$EF$783</f>
        <v>54.588384414720004</v>
      </c>
      <c r="O425" s="30">
        <f>'[1]Дневной стационар'!$FO$783</f>
        <v>48.523008368640006</v>
      </c>
      <c r="P425" s="21">
        <f t="shared" si="157"/>
        <v>0</v>
      </c>
      <c r="Q425" s="21">
        <f t="shared" si="158"/>
        <v>0</v>
      </c>
    </row>
    <row r="426" spans="1:17" ht="17.45" customHeight="1" x14ac:dyDescent="0.25">
      <c r="A426" s="23"/>
      <c r="B426" s="43" t="s">
        <v>23</v>
      </c>
      <c r="C426" s="28" t="s">
        <v>18</v>
      </c>
      <c r="D426" s="29">
        <f>'[1]Дневной стационар'!$AG$785</f>
        <v>20</v>
      </c>
      <c r="E426" s="30">
        <f>'[1]Дневной стационар'!$FT$785</f>
        <v>355.75763347199995</v>
      </c>
      <c r="F426" s="31">
        <f t="shared" si="171"/>
        <v>20</v>
      </c>
      <c r="G426" s="29">
        <f>'[1]Дневной стационар'!$L$785</f>
        <v>9</v>
      </c>
      <c r="H426" s="29">
        <f>'[1]Дневной стационар'!$R$785</f>
        <v>6</v>
      </c>
      <c r="I426" s="29">
        <f>'[1]Дневной стационар'!$Y$785</f>
        <v>2</v>
      </c>
      <c r="J426" s="29">
        <f>'[1]Дневной стационар'!$AF$785</f>
        <v>3</v>
      </c>
      <c r="K426" s="32">
        <f t="shared" ref="K426:K432" si="172">L426+M426+N426+O426</f>
        <v>355.75763347199995</v>
      </c>
      <c r="L426" s="30">
        <f>'[1]Дневной стационар'!$CR$785</f>
        <v>157.46649350399997</v>
      </c>
      <c r="M426" s="30">
        <f>'[1]Дневной стационар'!$DL$785</f>
        <v>104.97766233599998</v>
      </c>
      <c r="N426" s="30">
        <f>'[1]Дневной стационар'!$EF$785</f>
        <v>34.992554111999993</v>
      </c>
      <c r="O426" s="30">
        <f>'[1]Дневной стационар'!$FO$785</f>
        <v>58.320923520000001</v>
      </c>
      <c r="P426" s="21">
        <f t="shared" si="157"/>
        <v>0</v>
      </c>
      <c r="Q426" s="21">
        <f t="shared" si="158"/>
        <v>0</v>
      </c>
    </row>
    <row r="427" spans="1:17" ht="17.45" customHeight="1" x14ac:dyDescent="0.25">
      <c r="A427" s="23"/>
      <c r="B427" s="43" t="s">
        <v>24</v>
      </c>
      <c r="C427" s="28" t="s">
        <v>18</v>
      </c>
      <c r="D427" s="29">
        <f>'[1]Дневной стационар'!$AG$787</f>
        <v>3</v>
      </c>
      <c r="E427" s="30">
        <f>'[1]Дневной стационар'!$FT$787</f>
        <v>64.298818180800012</v>
      </c>
      <c r="F427" s="31">
        <f t="shared" si="171"/>
        <v>3</v>
      </c>
      <c r="G427" s="29">
        <f>'[1]Дневной стационар'!$L$787</f>
        <v>2</v>
      </c>
      <c r="H427" s="29">
        <f>'[1]Дневной стационар'!$R$787</f>
        <v>0</v>
      </c>
      <c r="I427" s="29">
        <f>'[1]Дневной стационар'!$Y$787</f>
        <v>0</v>
      </c>
      <c r="J427" s="29">
        <f>'[1]Дневной стационар'!$AF$787</f>
        <v>1</v>
      </c>
      <c r="K427" s="32">
        <f t="shared" si="172"/>
        <v>64.298818180799998</v>
      </c>
      <c r="L427" s="30">
        <f>'[1]Дневной стационар'!$CR$787</f>
        <v>42.865878787200003</v>
      </c>
      <c r="M427" s="30">
        <f>'[1]Дневной стационар'!$DL$787</f>
        <v>0</v>
      </c>
      <c r="N427" s="30">
        <f>'[1]Дневной стационар'!$EF$787</f>
        <v>0</v>
      </c>
      <c r="O427" s="30">
        <f>'[1]Дневной стационар'!$FO$787</f>
        <v>21.432939393600002</v>
      </c>
      <c r="P427" s="21">
        <f t="shared" si="157"/>
        <v>0</v>
      </c>
      <c r="Q427" s="21">
        <f t="shared" si="158"/>
        <v>0</v>
      </c>
    </row>
    <row r="428" spans="1:17" ht="17.45" customHeight="1" x14ac:dyDescent="0.25">
      <c r="A428" s="23"/>
      <c r="B428" s="43" t="s">
        <v>89</v>
      </c>
      <c r="C428" s="28" t="s">
        <v>18</v>
      </c>
      <c r="D428" s="29">
        <f>'[1]Дневной стационар'!$AG$789</f>
        <v>3</v>
      </c>
      <c r="E428" s="30">
        <f>'[1]Дневной стационар'!$FT$789</f>
        <v>61.67437662239999</v>
      </c>
      <c r="F428" s="31">
        <f>G428+H428+I428+J428</f>
        <v>3</v>
      </c>
      <c r="G428" s="29">
        <f>'[1]Дневной стационар'!$L$789</f>
        <v>3</v>
      </c>
      <c r="H428" s="29">
        <f>'[1]Дневной стационар'!$R$789</f>
        <v>0</v>
      </c>
      <c r="I428" s="29">
        <f>'[1]Дневной стационар'!$Y$789</f>
        <v>0</v>
      </c>
      <c r="J428" s="29">
        <f>'[1]Дневной стационар'!$AF$789</f>
        <v>0</v>
      </c>
      <c r="K428" s="32">
        <f>L428+M428+N428+O428</f>
        <v>61.67437662239999</v>
      </c>
      <c r="L428" s="30">
        <f>'[1]Дневной стационар'!$CR$789</f>
        <v>61.67437662239999</v>
      </c>
      <c r="M428" s="30">
        <f>'[1]Дневной стационар'!$DL$789</f>
        <v>0</v>
      </c>
      <c r="N428" s="30">
        <f>'[1]Дневной стационар'!$EF$789</f>
        <v>0</v>
      </c>
      <c r="O428" s="30">
        <f>'[1]Дневной стационар'!$FO$789</f>
        <v>0</v>
      </c>
      <c r="P428" s="21">
        <f t="shared" si="157"/>
        <v>0</v>
      </c>
      <c r="Q428" s="21">
        <f t="shared" si="158"/>
        <v>0</v>
      </c>
    </row>
    <row r="429" spans="1:17" ht="17.45" customHeight="1" x14ac:dyDescent="0.25">
      <c r="A429" s="23"/>
      <c r="B429" s="43" t="s">
        <v>26</v>
      </c>
      <c r="C429" s="28" t="s">
        <v>18</v>
      </c>
      <c r="D429" s="29">
        <f>'[1]Дневной стационар'!$AG$791</f>
        <v>9</v>
      </c>
      <c r="E429" s="30">
        <f>'[1]Дневной стационар'!$FT$791</f>
        <v>163.29858585599996</v>
      </c>
      <c r="F429" s="31">
        <f t="shared" si="171"/>
        <v>9</v>
      </c>
      <c r="G429" s="29">
        <f>'[1]Дневной стационар'!$L$791</f>
        <v>3</v>
      </c>
      <c r="H429" s="29">
        <f>'[1]Дневной стационар'!$R$791</f>
        <v>3</v>
      </c>
      <c r="I429" s="29">
        <f>'[1]Дневной стационар'!$Y$791</f>
        <v>1</v>
      </c>
      <c r="J429" s="29">
        <f>'[1]Дневной стационар'!$AF$791</f>
        <v>2</v>
      </c>
      <c r="K429" s="32">
        <f t="shared" si="172"/>
        <v>163.29858585599999</v>
      </c>
      <c r="L429" s="30">
        <f>'[1]Дневной стационар'!$CR$791</f>
        <v>52.48883116799999</v>
      </c>
      <c r="M429" s="30">
        <f>'[1]Дневной стационар'!$DL$791</f>
        <v>52.48883116799999</v>
      </c>
      <c r="N429" s="30">
        <f>'[1]Дневной стационар'!$EF$791</f>
        <v>17.496277055999997</v>
      </c>
      <c r="O429" s="30">
        <f>'[1]Дневной стационар'!$FO$791</f>
        <v>40.824646463999997</v>
      </c>
      <c r="P429" s="21">
        <f t="shared" si="157"/>
        <v>0</v>
      </c>
      <c r="Q429" s="21">
        <f t="shared" si="158"/>
        <v>0</v>
      </c>
    </row>
    <row r="430" spans="1:17" ht="17.45" customHeight="1" x14ac:dyDescent="0.25">
      <c r="A430" s="23"/>
      <c r="B430" s="43" t="s">
        <v>27</v>
      </c>
      <c r="C430" s="28" t="s">
        <v>18</v>
      </c>
      <c r="D430" s="29">
        <f>'[1]Дневной стационар'!$AG$793</f>
        <v>12</v>
      </c>
      <c r="E430" s="30">
        <f>'[1]Дневной стационар'!$FT$793</f>
        <v>236.19974025600001</v>
      </c>
      <c r="F430" s="31">
        <f t="shared" si="171"/>
        <v>12</v>
      </c>
      <c r="G430" s="29">
        <f>'[1]Дневной стационар'!$L$793</f>
        <v>6</v>
      </c>
      <c r="H430" s="29">
        <f>'[1]Дневной стационар'!$R$793</f>
        <v>6</v>
      </c>
      <c r="I430" s="29">
        <f>'[1]Дневной стационар'!$Y$793</f>
        <v>0</v>
      </c>
      <c r="J430" s="29">
        <f>'[1]Дневной стационар'!$AF$793</f>
        <v>0</v>
      </c>
      <c r="K430" s="32">
        <f t="shared" si="172"/>
        <v>236.19974025600001</v>
      </c>
      <c r="L430" s="30">
        <f>'[1]Дневной стационар'!$CR$793</f>
        <v>118.09987012800001</v>
      </c>
      <c r="M430" s="30">
        <f>'[1]Дневной стационар'!$DL$793</f>
        <v>118.09987012800001</v>
      </c>
      <c r="N430" s="30">
        <f>'[1]Дневной стационар'!$EF$793</f>
        <v>0</v>
      </c>
      <c r="O430" s="30">
        <f>'[1]Дневной стационар'!$FO$793</f>
        <v>0</v>
      </c>
      <c r="P430" s="21">
        <f t="shared" si="157"/>
        <v>0</v>
      </c>
      <c r="Q430" s="21">
        <f t="shared" si="158"/>
        <v>0</v>
      </c>
    </row>
    <row r="431" spans="1:17" ht="17.45" customHeight="1" x14ac:dyDescent="0.25">
      <c r="A431" s="23"/>
      <c r="B431" s="43" t="s">
        <v>28</v>
      </c>
      <c r="C431" s="28" t="s">
        <v>18</v>
      </c>
      <c r="D431" s="29">
        <f>'[1]Дневной стационар'!$AG$795</f>
        <v>2</v>
      </c>
      <c r="E431" s="30">
        <f>'[1]Дневной стационар'!$FT$795</f>
        <v>63.861411254399997</v>
      </c>
      <c r="F431" s="31">
        <f t="shared" si="171"/>
        <v>2</v>
      </c>
      <c r="G431" s="29">
        <f>'[1]Дневной стационар'!$L$795</f>
        <v>0</v>
      </c>
      <c r="H431" s="29">
        <f>'[1]Дневной стационар'!$R$795</f>
        <v>1</v>
      </c>
      <c r="I431" s="29">
        <f>'[1]Дневной стационар'!$Y$795</f>
        <v>1</v>
      </c>
      <c r="J431" s="29">
        <f>'[1]Дневной стационар'!$AF$795</f>
        <v>0</v>
      </c>
      <c r="K431" s="32">
        <f t="shared" si="172"/>
        <v>63.861411254399997</v>
      </c>
      <c r="L431" s="30">
        <f>'[1]Дневной стационар'!$CR$795</f>
        <v>0</v>
      </c>
      <c r="M431" s="30">
        <f>'[1]Дневной стационар'!$DL$795</f>
        <v>31.930705627199998</v>
      </c>
      <c r="N431" s="30">
        <f>'[1]Дневной стационар'!$EF$795</f>
        <v>31.930705627199998</v>
      </c>
      <c r="O431" s="30">
        <f>'[1]Дневной стационар'!$FO$795</f>
        <v>0</v>
      </c>
      <c r="P431" s="21">
        <f t="shared" si="157"/>
        <v>0</v>
      </c>
      <c r="Q431" s="21">
        <f t="shared" si="158"/>
        <v>0</v>
      </c>
    </row>
    <row r="432" spans="1:17" ht="17.45" customHeight="1" x14ac:dyDescent="0.25">
      <c r="A432" s="23"/>
      <c r="B432" s="43" t="s">
        <v>29</v>
      </c>
      <c r="C432" s="28" t="s">
        <v>18</v>
      </c>
      <c r="D432" s="29">
        <f>'[1]Дневной стационар'!$AG$797</f>
        <v>4</v>
      </c>
      <c r="E432" s="30">
        <f>'[1]Дневной стационар'!$FT$797</f>
        <v>94.479896102400005</v>
      </c>
      <c r="F432" s="31">
        <f t="shared" si="171"/>
        <v>4</v>
      </c>
      <c r="G432" s="29">
        <f>'[1]Дневной стационар'!$L$797</f>
        <v>1</v>
      </c>
      <c r="H432" s="29">
        <f>'[1]Дневной стационар'!$R$797</f>
        <v>2</v>
      </c>
      <c r="I432" s="29">
        <f>'[1]Дневной стационар'!$Y$797</f>
        <v>1</v>
      </c>
      <c r="J432" s="29">
        <f>'[1]Дневной стационар'!$AF$797</f>
        <v>0</v>
      </c>
      <c r="K432" s="32">
        <f t="shared" si="172"/>
        <v>94.479896102400005</v>
      </c>
      <c r="L432" s="30">
        <f>'[1]Дневной стационар'!$CR$797</f>
        <v>23.619974025600001</v>
      </c>
      <c r="M432" s="30">
        <f>'[1]Дневной стационар'!$DL$797</f>
        <v>47.239948051200003</v>
      </c>
      <c r="N432" s="30">
        <f>'[1]Дневной стационар'!$EF$797</f>
        <v>23.619974025600001</v>
      </c>
      <c r="O432" s="30">
        <f>'[1]Дневной стационар'!$FO$797</f>
        <v>0</v>
      </c>
      <c r="P432" s="21">
        <f t="shared" si="157"/>
        <v>0</v>
      </c>
      <c r="Q432" s="21">
        <f t="shared" si="158"/>
        <v>0</v>
      </c>
    </row>
    <row r="433" spans="1:17" ht="17.45" customHeight="1" x14ac:dyDescent="0.25">
      <c r="A433" s="23"/>
      <c r="B433" s="42" t="s">
        <v>34</v>
      </c>
      <c r="C433" s="25" t="s">
        <v>18</v>
      </c>
      <c r="D433" s="32">
        <f>SUBTOTAL(9,D434:D439)</f>
        <v>48</v>
      </c>
      <c r="E433" s="32">
        <f t="shared" ref="E433:O433" si="173">SUBTOTAL(9,E434:E439)</f>
        <v>769.50376119993621</v>
      </c>
      <c r="F433" s="32">
        <f t="shared" si="173"/>
        <v>48</v>
      </c>
      <c r="G433" s="32">
        <f t="shared" si="173"/>
        <v>20</v>
      </c>
      <c r="H433" s="32">
        <f t="shared" si="173"/>
        <v>15</v>
      </c>
      <c r="I433" s="32">
        <f t="shared" si="173"/>
        <v>7</v>
      </c>
      <c r="J433" s="32">
        <f t="shared" si="173"/>
        <v>6</v>
      </c>
      <c r="K433" s="32">
        <f t="shared" si="173"/>
        <v>769.50376119993621</v>
      </c>
      <c r="L433" s="32">
        <f t="shared" si="173"/>
        <v>265.96090752825603</v>
      </c>
      <c r="M433" s="32">
        <f t="shared" si="173"/>
        <v>219.15836640345603</v>
      </c>
      <c r="N433" s="32">
        <f t="shared" si="173"/>
        <v>148.53464406691199</v>
      </c>
      <c r="O433" s="32">
        <f t="shared" si="173"/>
        <v>135.84984320131201</v>
      </c>
      <c r="P433" s="21">
        <f t="shared" si="157"/>
        <v>0</v>
      </c>
      <c r="Q433" s="21">
        <f t="shared" si="158"/>
        <v>0</v>
      </c>
    </row>
    <row r="434" spans="1:17" ht="17.45" customHeight="1" x14ac:dyDescent="0.25">
      <c r="A434" s="23"/>
      <c r="B434" s="43" t="s">
        <v>47</v>
      </c>
      <c r="C434" s="28" t="s">
        <v>18</v>
      </c>
      <c r="D434" s="29">
        <f>'[1]Дневной стационар'!$AG$800</f>
        <v>0</v>
      </c>
      <c r="E434" s="30">
        <f>'[1]Дневной стационар'!$FT$800</f>
        <v>0</v>
      </c>
      <c r="F434" s="31">
        <f t="shared" ref="F434:F439" si="174">G434+H434+I434+J434</f>
        <v>0</v>
      </c>
      <c r="G434" s="29">
        <f>'[1]Дневной стационар'!$L$800</f>
        <v>0</v>
      </c>
      <c r="H434" s="29">
        <f>'[1]Дневной стационар'!$R$800</f>
        <v>0</v>
      </c>
      <c r="I434" s="29">
        <f>'[1]Дневной стационар'!$Y$800</f>
        <v>0</v>
      </c>
      <c r="J434" s="29">
        <f>'[1]Дневной стационар'!$AF$800</f>
        <v>0</v>
      </c>
      <c r="K434" s="32">
        <f t="shared" ref="K434:K439" si="175">L434+M434+N434+O434</f>
        <v>0</v>
      </c>
      <c r="L434" s="30">
        <f>'[1]Дневной стационар'!$CR$800</f>
        <v>0</v>
      </c>
      <c r="M434" s="30">
        <f>'[1]Дневной стационар'!$DL$800</f>
        <v>0</v>
      </c>
      <c r="N434" s="30">
        <f>'[1]Дневной стационар'!$EF$800</f>
        <v>0</v>
      </c>
      <c r="O434" s="30">
        <f>'[1]Дневной стационар'!$FO$800</f>
        <v>0</v>
      </c>
      <c r="P434" s="21">
        <f t="shared" si="157"/>
        <v>0</v>
      </c>
      <c r="Q434" s="21">
        <f t="shared" si="158"/>
        <v>0</v>
      </c>
    </row>
    <row r="435" spans="1:17" ht="17.45" customHeight="1" x14ac:dyDescent="0.25">
      <c r="A435" s="23"/>
      <c r="B435" s="43" t="s">
        <v>36</v>
      </c>
      <c r="C435" s="28" t="s">
        <v>18</v>
      </c>
      <c r="D435" s="29">
        <f>'[1]Дневной стационар'!$AG$802</f>
        <v>32</v>
      </c>
      <c r="E435" s="29">
        <f>'[1]Дневной стационар'!$FT$802</f>
        <v>363.92256276480009</v>
      </c>
      <c r="F435" s="31">
        <f t="shared" si="174"/>
        <v>32</v>
      </c>
      <c r="G435" s="29">
        <f>'[1]Дневной стационар'!$L$802</f>
        <v>17</v>
      </c>
      <c r="H435" s="29">
        <f>'[1]Дневной стационар'!$R$802</f>
        <v>11</v>
      </c>
      <c r="I435" s="29">
        <f>'[1]Дневной стационар'!$Y$802</f>
        <v>2</v>
      </c>
      <c r="J435" s="29">
        <f>'[1]Дневной стационар'!$AF$802</f>
        <v>2</v>
      </c>
      <c r="K435" s="32">
        <f t="shared" si="175"/>
        <v>363.92256276480009</v>
      </c>
      <c r="L435" s="30">
        <f>'[1]Дневной стационар'!$CR$802</f>
        <v>193.33386146880002</v>
      </c>
      <c r="M435" s="30">
        <f>'[1]Дневной стационар'!$DL$802</f>
        <v>125.09838095040001</v>
      </c>
      <c r="N435" s="30">
        <f>'[1]Дневной стационар'!$EF$802</f>
        <v>22.745160172800002</v>
      </c>
      <c r="O435" s="30">
        <f>'[1]Дневной стационар'!$FO$802</f>
        <v>22.745160172800002</v>
      </c>
      <c r="P435" s="21">
        <f t="shared" si="157"/>
        <v>0</v>
      </c>
      <c r="Q435" s="21">
        <f t="shared" si="158"/>
        <v>0</v>
      </c>
    </row>
    <row r="436" spans="1:17" ht="17.45" customHeight="1" x14ac:dyDescent="0.25">
      <c r="A436" s="23"/>
      <c r="B436" s="43" t="s">
        <v>24</v>
      </c>
      <c r="C436" s="28" t="s">
        <v>18</v>
      </c>
      <c r="D436" s="29">
        <f>'[1]Дневной стационар'!$AG$804</f>
        <v>1</v>
      </c>
      <c r="E436" s="30">
        <f>'[1]Дневной стационар'!$FT$804</f>
        <v>21.432939393600002</v>
      </c>
      <c r="F436" s="31">
        <f t="shared" si="174"/>
        <v>1</v>
      </c>
      <c r="G436" s="29">
        <f>'[1]Дневной стационар'!$L$804</f>
        <v>0</v>
      </c>
      <c r="H436" s="29">
        <f>'[1]Дневной стационар'!$R$804</f>
        <v>1</v>
      </c>
      <c r="I436" s="29">
        <f>'[1]Дневной стационар'!$Y$804</f>
        <v>0</v>
      </c>
      <c r="J436" s="29">
        <f>'[1]Дневной стационар'!$AF$804</f>
        <v>0</v>
      </c>
      <c r="K436" s="32">
        <f t="shared" si="175"/>
        <v>21.432939393600002</v>
      </c>
      <c r="L436" s="30">
        <f>'[1]Дневной стационар'!$CR$804</f>
        <v>0</v>
      </c>
      <c r="M436" s="30">
        <f>'[1]Дневной стационар'!$DL$804</f>
        <v>21.432939393600002</v>
      </c>
      <c r="N436" s="30">
        <f>'[1]Дневной стационар'!$EF$804</f>
        <v>0</v>
      </c>
      <c r="O436" s="30">
        <f>'[1]Дневной стационар'!$FO$804</f>
        <v>0</v>
      </c>
      <c r="P436" s="21">
        <f t="shared" si="157"/>
        <v>0</v>
      </c>
      <c r="Q436" s="21">
        <f t="shared" si="158"/>
        <v>0</v>
      </c>
    </row>
    <row r="437" spans="1:17" ht="17.45" customHeight="1" x14ac:dyDescent="0.25">
      <c r="A437" s="23"/>
      <c r="B437" s="43" t="s">
        <v>37</v>
      </c>
      <c r="C437" s="28" t="s">
        <v>18</v>
      </c>
      <c r="D437" s="29">
        <f>'[1]Дневной стационар'!$AG$806</f>
        <v>0</v>
      </c>
      <c r="E437" s="30">
        <f>'[1]Дневной стационар'!$FT$806</f>
        <v>0</v>
      </c>
      <c r="F437" s="31">
        <f t="shared" si="174"/>
        <v>0</v>
      </c>
      <c r="G437" s="29">
        <f>'[1]Дневной стационар'!$L$806</f>
        <v>0</v>
      </c>
      <c r="H437" s="29">
        <f>'[1]Дневной стационар'!$R$806</f>
        <v>0</v>
      </c>
      <c r="I437" s="29">
        <f>'[1]Дневной стационар'!$Y$806</f>
        <v>0</v>
      </c>
      <c r="J437" s="29">
        <f>'[1]Дневной стационар'!$AF$806</f>
        <v>0</v>
      </c>
      <c r="K437" s="32">
        <f t="shared" si="175"/>
        <v>0</v>
      </c>
      <c r="L437" s="30">
        <f>'[1]Дневной стационар'!$CR$806</f>
        <v>0</v>
      </c>
      <c r="M437" s="30">
        <f>'[1]Дневной стационар'!$DL$806</f>
        <v>0</v>
      </c>
      <c r="N437" s="30">
        <f>'[1]Дневной стационар'!$EF$806</f>
        <v>0</v>
      </c>
      <c r="O437" s="30">
        <f>'[1]Дневной стационар'!$FO$806</f>
        <v>0</v>
      </c>
      <c r="P437" s="21">
        <f t="shared" si="157"/>
        <v>0</v>
      </c>
      <c r="Q437" s="21">
        <f t="shared" si="158"/>
        <v>0</v>
      </c>
    </row>
    <row r="438" spans="1:17" ht="17.45" customHeight="1" x14ac:dyDescent="0.25">
      <c r="A438" s="23"/>
      <c r="B438" s="43" t="s">
        <v>38</v>
      </c>
      <c r="C438" s="28" t="s">
        <v>18</v>
      </c>
      <c r="D438" s="29">
        <f>'[1]Дневной стационар'!$AG$808</f>
        <v>8</v>
      </c>
      <c r="E438" s="30">
        <f>'[1]Дневной стационар'!$FT$808</f>
        <v>155.71686579840002</v>
      </c>
      <c r="F438" s="31">
        <f t="shared" si="174"/>
        <v>8</v>
      </c>
      <c r="G438" s="29">
        <f>'[1]Дневной стационар'!$L$808</f>
        <v>2</v>
      </c>
      <c r="H438" s="29">
        <f>'[1]Дневной стационар'!$R$808</f>
        <v>2</v>
      </c>
      <c r="I438" s="29">
        <f>'[1]Дневной стационар'!$Y$808</f>
        <v>3</v>
      </c>
      <c r="J438" s="29">
        <f>'[1]Дневной стационар'!$AF$808</f>
        <v>1</v>
      </c>
      <c r="K438" s="32">
        <f t="shared" si="175"/>
        <v>155.71686579840002</v>
      </c>
      <c r="L438" s="30">
        <f>'[1]Дневной стационар'!$CR$808</f>
        <v>38.929216449600005</v>
      </c>
      <c r="M438" s="30">
        <f>'[1]Дневной стационар'!$DL$808</f>
        <v>38.929216449600005</v>
      </c>
      <c r="N438" s="30">
        <f>'[1]Дневной стационар'!$EF$808</f>
        <v>58.393824674400008</v>
      </c>
      <c r="O438" s="30">
        <f>'[1]Дневной стационар'!$FO$808</f>
        <v>19.464608224800003</v>
      </c>
      <c r="P438" s="21">
        <f t="shared" si="157"/>
        <v>0</v>
      </c>
      <c r="Q438" s="21">
        <f t="shared" si="158"/>
        <v>0</v>
      </c>
    </row>
    <row r="439" spans="1:17" ht="17.45" customHeight="1" x14ac:dyDescent="0.25">
      <c r="A439" s="23"/>
      <c r="B439" s="43" t="s">
        <v>27</v>
      </c>
      <c r="C439" s="28" t="s">
        <v>18</v>
      </c>
      <c r="D439" s="29">
        <f>'[1]Дневной стационар'!$AG$810</f>
        <v>7</v>
      </c>
      <c r="E439" s="30">
        <f>'[1]Дневной стационар'!$FT$810</f>
        <v>228.43139324313603</v>
      </c>
      <c r="F439" s="31">
        <f t="shared" si="174"/>
        <v>7</v>
      </c>
      <c r="G439" s="29">
        <f>'[1]Дневной стационар'!$L$810</f>
        <v>1</v>
      </c>
      <c r="H439" s="29">
        <f>'[1]Дневной стационар'!$R$810</f>
        <v>1</v>
      </c>
      <c r="I439" s="29">
        <f>'[1]Дневной стационар'!$Y$810</f>
        <v>2</v>
      </c>
      <c r="J439" s="29">
        <f>'[1]Дневной стационар'!$AF$810</f>
        <v>3</v>
      </c>
      <c r="K439" s="32">
        <f t="shared" si="175"/>
        <v>228.43139324313603</v>
      </c>
      <c r="L439" s="30">
        <f>'[1]Дневной стационар'!$CR$810</f>
        <v>33.697829609856001</v>
      </c>
      <c r="M439" s="30">
        <f>'[1]Дневной стационар'!$DL$810</f>
        <v>33.697829609856001</v>
      </c>
      <c r="N439" s="30">
        <f>'[1]Дневной стационар'!$EF$810</f>
        <v>67.395659219712002</v>
      </c>
      <c r="O439" s="30">
        <f>'[1]Дневной стационар'!$FO$810</f>
        <v>93.640074803712011</v>
      </c>
      <c r="P439" s="21">
        <f t="shared" si="157"/>
        <v>0</v>
      </c>
      <c r="Q439" s="21">
        <f t="shared" si="158"/>
        <v>0</v>
      </c>
    </row>
    <row r="440" spans="1:17" ht="17.45" customHeight="1" x14ac:dyDescent="0.25">
      <c r="A440" s="37"/>
      <c r="B440" s="38" t="s">
        <v>92</v>
      </c>
      <c r="C440" s="39"/>
      <c r="D440" s="51">
        <f t="shared" ref="D440:O440" si="176">D420</f>
        <v>144</v>
      </c>
      <c r="E440" s="51">
        <f t="shared" si="176"/>
        <v>2416.670352313824</v>
      </c>
      <c r="F440" s="51">
        <f t="shared" si="176"/>
        <v>144</v>
      </c>
      <c r="G440" s="51">
        <f t="shared" si="176"/>
        <v>55</v>
      </c>
      <c r="H440" s="51">
        <f t="shared" si="176"/>
        <v>44</v>
      </c>
      <c r="I440" s="51">
        <f t="shared" si="176"/>
        <v>23</v>
      </c>
      <c r="J440" s="51">
        <f t="shared" si="176"/>
        <v>22</v>
      </c>
      <c r="K440" s="51">
        <f t="shared" si="176"/>
        <v>2416.670352313824</v>
      </c>
      <c r="L440" s="51">
        <f t="shared" si="176"/>
        <v>898.73126353555199</v>
      </c>
      <c r="M440" s="51">
        <f t="shared" si="176"/>
        <v>729.71722717459193</v>
      </c>
      <c r="N440" s="51">
        <f t="shared" si="176"/>
        <v>391.66291003708807</v>
      </c>
      <c r="O440" s="51">
        <f t="shared" si="176"/>
        <v>396.55895156659204</v>
      </c>
      <c r="P440" s="21">
        <f t="shared" si="157"/>
        <v>0</v>
      </c>
      <c r="Q440" s="21">
        <f t="shared" si="158"/>
        <v>0</v>
      </c>
    </row>
    <row r="441" spans="1:17" ht="24" customHeight="1" x14ac:dyDescent="0.25">
      <c r="A441" s="17" t="s">
        <v>93</v>
      </c>
      <c r="B441" s="18" t="s">
        <v>17</v>
      </c>
      <c r="C441" s="18" t="s">
        <v>18</v>
      </c>
      <c r="D441" s="52">
        <f>SUBTOTAL(9,D442:D465)</f>
        <v>316</v>
      </c>
      <c r="E441" s="52">
        <f>SUBTOTAL(9,E442:E465)</f>
        <v>5725.0034722325772</v>
      </c>
      <c r="F441" s="52">
        <f t="shared" ref="F441:O441" si="177">SUBTOTAL(9,F442:F465)</f>
        <v>316</v>
      </c>
      <c r="G441" s="52">
        <f t="shared" si="177"/>
        <v>77</v>
      </c>
      <c r="H441" s="52">
        <f t="shared" si="177"/>
        <v>75</v>
      </c>
      <c r="I441" s="52">
        <f t="shared" si="177"/>
        <v>82</v>
      </c>
      <c r="J441" s="52">
        <f t="shared" si="177"/>
        <v>82</v>
      </c>
      <c r="K441" s="52">
        <f>SUBTOTAL(9,K442:K465)</f>
        <v>5725.0034722325772</v>
      </c>
      <c r="L441" s="52">
        <f>SUBTOTAL(9,L442:L465)</f>
        <v>1377.9717883764481</v>
      </c>
      <c r="M441" s="52">
        <f t="shared" si="177"/>
        <v>1323.3746558232003</v>
      </c>
      <c r="N441" s="52">
        <f t="shared" si="177"/>
        <v>1480.4649793704962</v>
      </c>
      <c r="O441" s="52">
        <f t="shared" si="177"/>
        <v>1543.1920486624322</v>
      </c>
      <c r="P441" s="21">
        <f t="shared" si="157"/>
        <v>0</v>
      </c>
      <c r="Q441" s="21">
        <f t="shared" si="158"/>
        <v>0</v>
      </c>
    </row>
    <row r="442" spans="1:17" ht="17.45" customHeight="1" x14ac:dyDescent="0.25">
      <c r="A442" s="23"/>
      <c r="B442" s="42" t="s">
        <v>19</v>
      </c>
      <c r="C442" s="25" t="s">
        <v>18</v>
      </c>
      <c r="D442" s="31">
        <f>SUBTOTAL(9,D443)</f>
        <v>61</v>
      </c>
      <c r="E442" s="31">
        <f t="shared" ref="E442:O442" si="178">SUBTOTAL(9,E443)</f>
        <v>897.48902786457597</v>
      </c>
      <c r="F442" s="31">
        <f t="shared" si="178"/>
        <v>61</v>
      </c>
      <c r="G442" s="31">
        <f t="shared" si="178"/>
        <v>15</v>
      </c>
      <c r="H442" s="31">
        <f t="shared" si="178"/>
        <v>16</v>
      </c>
      <c r="I442" s="31">
        <f t="shared" si="178"/>
        <v>14</v>
      </c>
      <c r="J442" s="31">
        <f t="shared" si="178"/>
        <v>16</v>
      </c>
      <c r="K442" s="31">
        <f t="shared" si="178"/>
        <v>897.48902786457609</v>
      </c>
      <c r="L442" s="31">
        <f t="shared" si="178"/>
        <v>222.342688827648</v>
      </c>
      <c r="M442" s="31">
        <f t="shared" si="178"/>
        <v>236.19974025600001</v>
      </c>
      <c r="N442" s="31">
        <f t="shared" si="178"/>
        <v>218.983403632896</v>
      </c>
      <c r="O442" s="31">
        <f t="shared" si="178"/>
        <v>219.96319514803199</v>
      </c>
      <c r="P442" s="21">
        <f t="shared" si="157"/>
        <v>0</v>
      </c>
      <c r="Q442" s="21">
        <f t="shared" si="158"/>
        <v>0</v>
      </c>
    </row>
    <row r="443" spans="1:17" ht="17.45" customHeight="1" x14ac:dyDescent="0.25">
      <c r="A443" s="23"/>
      <c r="B443" s="27" t="s">
        <v>19</v>
      </c>
      <c r="C443" s="28" t="s">
        <v>18</v>
      </c>
      <c r="D443" s="29">
        <f>'[1]Дневной стационар'!$AG$815</f>
        <v>61</v>
      </c>
      <c r="E443" s="30">
        <f>'[1]Дневной стационар'!$FT$815</f>
        <v>897.48902786457597</v>
      </c>
      <c r="F443" s="31">
        <f>G443+H443+I443+J443</f>
        <v>61</v>
      </c>
      <c r="G443" s="29">
        <f>'[1]Дневной стационар'!$L$815</f>
        <v>15</v>
      </c>
      <c r="H443" s="29">
        <f>'[1]Дневной стационар'!$R$815</f>
        <v>16</v>
      </c>
      <c r="I443" s="29">
        <f>'[1]Дневной стационар'!$Y$815</f>
        <v>14</v>
      </c>
      <c r="J443" s="29">
        <f>'[1]Дневной стационар'!$AF$815</f>
        <v>16</v>
      </c>
      <c r="K443" s="32">
        <f>L443+M443+N443+O443</f>
        <v>897.48902786457609</v>
      </c>
      <c r="L443" s="30">
        <f>'[1]Дневной стационар'!$CR$815</f>
        <v>222.342688827648</v>
      </c>
      <c r="M443" s="30">
        <f>'[1]Дневной стационар'!$DL$815</f>
        <v>236.19974025600001</v>
      </c>
      <c r="N443" s="30">
        <f>'[1]Дневной стационар'!$EF$815</f>
        <v>218.983403632896</v>
      </c>
      <c r="O443" s="30">
        <f>'[1]Дневной стационар'!$FO$815</f>
        <v>219.96319514803199</v>
      </c>
      <c r="P443" s="21">
        <f t="shared" si="157"/>
        <v>0</v>
      </c>
      <c r="Q443" s="21">
        <f t="shared" si="158"/>
        <v>0</v>
      </c>
    </row>
    <row r="444" spans="1:17" ht="17.45" customHeight="1" x14ac:dyDescent="0.25">
      <c r="A444" s="23"/>
      <c r="B444" s="42" t="s">
        <v>41</v>
      </c>
      <c r="C444" s="25" t="s">
        <v>18</v>
      </c>
      <c r="D444" s="32">
        <f>SUBTOTAL(9,D445:D452)</f>
        <v>80</v>
      </c>
      <c r="E444" s="32">
        <f t="shared" ref="E444:O444" si="179">SUBTOTAL(9,E445:E452)</f>
        <v>1670.6757553848001</v>
      </c>
      <c r="F444" s="32">
        <f t="shared" si="179"/>
        <v>80</v>
      </c>
      <c r="G444" s="32">
        <f t="shared" si="179"/>
        <v>19</v>
      </c>
      <c r="H444" s="32">
        <f t="shared" si="179"/>
        <v>20</v>
      </c>
      <c r="I444" s="32">
        <f t="shared" si="179"/>
        <v>22</v>
      </c>
      <c r="J444" s="32">
        <f t="shared" si="179"/>
        <v>19</v>
      </c>
      <c r="K444" s="32">
        <f>SUBTOTAL(9,K445:K452)</f>
        <v>1670.6757553847999</v>
      </c>
      <c r="L444" s="32">
        <f>SUBTOTAL(9,L445:L452)</f>
        <v>395.19715800239999</v>
      </c>
      <c r="M444" s="32">
        <f t="shared" si="179"/>
        <v>407.44455194160003</v>
      </c>
      <c r="N444" s="32">
        <f t="shared" si="179"/>
        <v>447.46728570720001</v>
      </c>
      <c r="O444" s="32">
        <f t="shared" si="179"/>
        <v>420.56675973360001</v>
      </c>
      <c r="P444" s="21">
        <f t="shared" si="157"/>
        <v>0</v>
      </c>
      <c r="Q444" s="21">
        <f>E444-K444</f>
        <v>0</v>
      </c>
    </row>
    <row r="445" spans="1:17" ht="17.45" customHeight="1" x14ac:dyDescent="0.25">
      <c r="A445" s="23"/>
      <c r="B445" s="43" t="s">
        <v>22</v>
      </c>
      <c r="C445" s="28" t="s">
        <v>18</v>
      </c>
      <c r="D445" s="29">
        <f>'[1]Дневной стационар'!$AG$820</f>
        <v>12</v>
      </c>
      <c r="E445" s="30">
        <f>'[1]Дневной стационар'!$FT$820</f>
        <v>240.06350143920005</v>
      </c>
      <c r="F445" s="31">
        <f t="shared" ref="F445:F452" si="180">G445+H445+I445+J445</f>
        <v>12</v>
      </c>
      <c r="G445" s="29">
        <f>'[1]Дневной стационар'!$L$820</f>
        <v>3</v>
      </c>
      <c r="H445" s="29">
        <f>'[1]Дневной стационар'!$R$820</f>
        <v>3</v>
      </c>
      <c r="I445" s="29">
        <f>'[1]Дневной стационар'!$Y$820</f>
        <v>2</v>
      </c>
      <c r="J445" s="29">
        <f>'[1]Дневной стационар'!$AF$820</f>
        <v>4</v>
      </c>
      <c r="K445" s="32">
        <f>L445+M445+N445+O445</f>
        <v>240.06350143920002</v>
      </c>
      <c r="L445" s="30">
        <f>'[1]Дневной стационар'!$CR$820</f>
        <v>58.393824674400008</v>
      </c>
      <c r="M445" s="30">
        <f>'[1]Дневной стационар'!$DL$820</f>
        <v>58.393824674400008</v>
      </c>
      <c r="N445" s="30">
        <f>'[1]Дневной стационар'!$EF$820</f>
        <v>38.929216449600005</v>
      </c>
      <c r="O445" s="30">
        <f>'[1]Дневной стационар'!$FO$820</f>
        <v>84.346635640800017</v>
      </c>
      <c r="P445" s="21">
        <f t="shared" si="157"/>
        <v>0</v>
      </c>
      <c r="Q445" s="21">
        <f t="shared" si="158"/>
        <v>0</v>
      </c>
    </row>
    <row r="446" spans="1:17" ht="17.45" customHeight="1" x14ac:dyDescent="0.25">
      <c r="A446" s="23"/>
      <c r="B446" s="43" t="s">
        <v>23</v>
      </c>
      <c r="C446" s="28" t="s">
        <v>18</v>
      </c>
      <c r="D446" s="29">
        <f>'[1]Дневной стационар'!$AG$822</f>
        <v>15</v>
      </c>
      <c r="E446" s="30">
        <f>'[1]Дневной стационар'!$FT$822</f>
        <v>268.27624819200003</v>
      </c>
      <c r="F446" s="31">
        <f t="shared" si="180"/>
        <v>15</v>
      </c>
      <c r="G446" s="29">
        <f>'[1]Дневной стационар'!$L$822</f>
        <v>4</v>
      </c>
      <c r="H446" s="29">
        <f>'[1]Дневной стационар'!$R$822</f>
        <v>4</v>
      </c>
      <c r="I446" s="29">
        <f>'[1]Дневной стационар'!$Y$822</f>
        <v>4</v>
      </c>
      <c r="J446" s="29">
        <f>'[1]Дневной стационар'!$AF$822</f>
        <v>3</v>
      </c>
      <c r="K446" s="32">
        <f t="shared" ref="K446:K452" si="181">L446+M446+N446+O446</f>
        <v>268.27624819200003</v>
      </c>
      <c r="L446" s="30">
        <f>'[1]Дневной стационар'!$CR$822</f>
        <v>69.985108224000001</v>
      </c>
      <c r="M446" s="30">
        <f>'[1]Дневной стационар'!$DL$822</f>
        <v>69.985108224000001</v>
      </c>
      <c r="N446" s="30">
        <f>'[1]Дневной стационар'!$EF$822</f>
        <v>69.985108224000001</v>
      </c>
      <c r="O446" s="30">
        <f>'[1]Дневной стационар'!$FO$822</f>
        <v>58.320923520000001</v>
      </c>
      <c r="P446" s="21">
        <f t="shared" si="157"/>
        <v>0</v>
      </c>
      <c r="Q446" s="21">
        <f t="shared" si="158"/>
        <v>0</v>
      </c>
    </row>
    <row r="447" spans="1:17" ht="17.45" customHeight="1" x14ac:dyDescent="0.25">
      <c r="A447" s="23"/>
      <c r="B447" s="43" t="s">
        <v>24</v>
      </c>
      <c r="C447" s="28" t="s">
        <v>18</v>
      </c>
      <c r="D447" s="29">
        <f>'[1]Дневной стационар'!$AG$824</f>
        <v>1</v>
      </c>
      <c r="E447" s="30">
        <f>'[1]Дневной стационар'!$FT$824</f>
        <v>21.432939393599998</v>
      </c>
      <c r="F447" s="31">
        <f t="shared" si="180"/>
        <v>1</v>
      </c>
      <c r="G447" s="29">
        <f>'[1]Дневной стационар'!$L$824</f>
        <v>0</v>
      </c>
      <c r="H447" s="29">
        <f>'[1]Дневной стационар'!$R$824</f>
        <v>0</v>
      </c>
      <c r="I447" s="29">
        <f>'[1]Дневной стационар'!$Y$824</f>
        <v>1</v>
      </c>
      <c r="J447" s="29">
        <f>'[1]Дневной стационар'!$AF$824</f>
        <v>0</v>
      </c>
      <c r="K447" s="32">
        <f t="shared" si="181"/>
        <v>21.432939393599998</v>
      </c>
      <c r="L447" s="30">
        <f>'[1]Дневной стационар'!$CR$824</f>
        <v>0</v>
      </c>
      <c r="M447" s="30">
        <f>'[1]Дневной стационар'!$DL$824</f>
        <v>0</v>
      </c>
      <c r="N447" s="30">
        <f>'[1]Дневной стационар'!$EF$824</f>
        <v>21.432939393599998</v>
      </c>
      <c r="O447" s="30">
        <f>'[1]Дневной стационар'!$FO$824</f>
        <v>0</v>
      </c>
      <c r="P447" s="21">
        <f t="shared" si="157"/>
        <v>0</v>
      </c>
      <c r="Q447" s="21">
        <f t="shared" si="158"/>
        <v>0</v>
      </c>
    </row>
    <row r="448" spans="1:17" ht="17.45" customHeight="1" x14ac:dyDescent="0.25">
      <c r="A448" s="23"/>
      <c r="B448" s="43" t="s">
        <v>89</v>
      </c>
      <c r="C448" s="28" t="s">
        <v>18</v>
      </c>
      <c r="D448" s="29">
        <f>'[1]Дневной стационар'!$AG$826</f>
        <v>9</v>
      </c>
      <c r="E448" s="30">
        <f>'[1]Дневной стационар'!$FT$826</f>
        <v>185.0231298672</v>
      </c>
      <c r="F448" s="31">
        <f t="shared" si="180"/>
        <v>9</v>
      </c>
      <c r="G448" s="29">
        <f>'[1]Дневной стационар'!$L$826</f>
        <v>1</v>
      </c>
      <c r="H448" s="29">
        <f>'[1]Дневной стационар'!$R$826</f>
        <v>2</v>
      </c>
      <c r="I448" s="29">
        <f>'[1]Дневной стационар'!$Y$826</f>
        <v>5</v>
      </c>
      <c r="J448" s="29">
        <f>'[1]Дневной стационар'!$AF$826</f>
        <v>1</v>
      </c>
      <c r="K448" s="32">
        <f t="shared" si="181"/>
        <v>185.0231298672</v>
      </c>
      <c r="L448" s="30">
        <f>'[1]Дневной стационар'!$CR$826</f>
        <v>20.558125540799999</v>
      </c>
      <c r="M448" s="30">
        <f>'[1]Дневной стационар'!$DL$826</f>
        <v>41.116251081599998</v>
      </c>
      <c r="N448" s="30">
        <f>'[1]Дневной стационар'!$EF$826</f>
        <v>102.790627704</v>
      </c>
      <c r="O448" s="30">
        <f>'[1]Дневной стационар'!$FO$826</f>
        <v>20.558125540799999</v>
      </c>
      <c r="P448" s="21">
        <f t="shared" si="157"/>
        <v>0</v>
      </c>
      <c r="Q448" s="21">
        <f t="shared" si="158"/>
        <v>0</v>
      </c>
    </row>
    <row r="449" spans="1:17" ht="17.45" customHeight="1" x14ac:dyDescent="0.25">
      <c r="A449" s="23"/>
      <c r="B449" s="43" t="s">
        <v>26</v>
      </c>
      <c r="C449" s="28" t="s">
        <v>18</v>
      </c>
      <c r="D449" s="29">
        <f>'[1]Дневной стационар'!$AG$828</f>
        <v>13</v>
      </c>
      <c r="E449" s="30">
        <f>'[1]Дневной стационар'!$FT$828</f>
        <v>233.28369408</v>
      </c>
      <c r="F449" s="31">
        <f t="shared" si="180"/>
        <v>13</v>
      </c>
      <c r="G449" s="29">
        <f>'[1]Дневной стационар'!$L$828</f>
        <v>3</v>
      </c>
      <c r="H449" s="29">
        <f>'[1]Дневной стационар'!$R$828</f>
        <v>3</v>
      </c>
      <c r="I449" s="29">
        <f>'[1]Дневной стационар'!$Y$828</f>
        <v>3</v>
      </c>
      <c r="J449" s="29">
        <f>'[1]Дневной стационар'!$AF$828</f>
        <v>4</v>
      </c>
      <c r="K449" s="32">
        <f t="shared" si="181"/>
        <v>233.28369408</v>
      </c>
      <c r="L449" s="30">
        <f>'[1]Дневной стационар'!$CR$828</f>
        <v>52.488831167999997</v>
      </c>
      <c r="M449" s="30">
        <f>'[1]Дневной стационар'!$DL$828</f>
        <v>52.488831167999997</v>
      </c>
      <c r="N449" s="30">
        <f>'[1]Дневной стационар'!$EF$828</f>
        <v>52.488831167999997</v>
      </c>
      <c r="O449" s="30">
        <f>'[1]Дневной стационар'!$FO$828</f>
        <v>75.817200576000005</v>
      </c>
      <c r="P449" s="21">
        <f t="shared" si="157"/>
        <v>0</v>
      </c>
      <c r="Q449" s="21">
        <f t="shared" si="158"/>
        <v>0</v>
      </c>
    </row>
    <row r="450" spans="1:17" ht="17.45" customHeight="1" x14ac:dyDescent="0.25">
      <c r="A450" s="23"/>
      <c r="B450" s="43" t="s">
        <v>27</v>
      </c>
      <c r="C450" s="28" t="s">
        <v>18</v>
      </c>
      <c r="D450" s="29">
        <f>'[1]Дневной стационар'!$AG$830</f>
        <v>11</v>
      </c>
      <c r="E450" s="30">
        <f>'[1]Дневной стационар'!$FT$830</f>
        <v>216.51642856800004</v>
      </c>
      <c r="F450" s="31">
        <f t="shared" si="180"/>
        <v>11</v>
      </c>
      <c r="G450" s="29">
        <f>'[1]Дневной стационар'!$L$830</f>
        <v>3</v>
      </c>
      <c r="H450" s="29">
        <f>'[1]Дневной стационар'!$R$830</f>
        <v>3</v>
      </c>
      <c r="I450" s="29">
        <f>'[1]Дневной стационар'!$Y$830</f>
        <v>3</v>
      </c>
      <c r="J450" s="29">
        <f>'[1]Дневной стационар'!$AF$830</f>
        <v>2</v>
      </c>
      <c r="K450" s="32">
        <f t="shared" si="181"/>
        <v>216.51642856800004</v>
      </c>
      <c r="L450" s="30">
        <f>'[1]Дневной стационар'!$CR$830</f>
        <v>59.04993506400001</v>
      </c>
      <c r="M450" s="30">
        <f>'[1]Дневной стационар'!$DL$830</f>
        <v>59.04993506400001</v>
      </c>
      <c r="N450" s="30">
        <f>'[1]Дневной стационар'!$EF$830</f>
        <v>59.04993506400001</v>
      </c>
      <c r="O450" s="30">
        <f>'[1]Дневной стационар'!$FO$830</f>
        <v>39.366623376000007</v>
      </c>
      <c r="P450" s="21">
        <f t="shared" si="157"/>
        <v>0</v>
      </c>
      <c r="Q450" s="21">
        <f t="shared" si="158"/>
        <v>0</v>
      </c>
    </row>
    <row r="451" spans="1:17" ht="17.45" customHeight="1" x14ac:dyDescent="0.25">
      <c r="A451" s="23"/>
      <c r="B451" s="43" t="s">
        <v>35</v>
      </c>
      <c r="C451" s="28" t="s">
        <v>18</v>
      </c>
      <c r="D451" s="29">
        <f>'[1]Дневной стационар'!$AG$832</f>
        <v>5</v>
      </c>
      <c r="E451" s="30">
        <f>'[1]Дневной стационар'!$FT$832</f>
        <v>159.65352813600001</v>
      </c>
      <c r="F451" s="31">
        <f t="shared" si="180"/>
        <v>5</v>
      </c>
      <c r="G451" s="29">
        <f>'[1]Дневной стационар'!$L$832</f>
        <v>2</v>
      </c>
      <c r="H451" s="29">
        <f>'[1]Дневной стационар'!$R$832</f>
        <v>1</v>
      </c>
      <c r="I451" s="29">
        <f>'[1]Дневной стационар'!$Y$832</f>
        <v>1</v>
      </c>
      <c r="J451" s="29">
        <f>'[1]Дневной стационар'!$AF$832</f>
        <v>1</v>
      </c>
      <c r="K451" s="32">
        <f t="shared" si="181"/>
        <v>159.65352813599998</v>
      </c>
      <c r="L451" s="30">
        <f>'[1]Дневной стационар'!$CR$832</f>
        <v>63.861411254399997</v>
      </c>
      <c r="M451" s="30">
        <f>'[1]Дневной стационар'!$DL$832</f>
        <v>31.930705627199998</v>
      </c>
      <c r="N451" s="30">
        <f>'[1]Дневной стационар'!$EF$832</f>
        <v>31.930705627199998</v>
      </c>
      <c r="O451" s="30">
        <f>'[1]Дневной стационар'!$FO$832</f>
        <v>31.930705627199998</v>
      </c>
      <c r="P451" s="21">
        <f t="shared" si="157"/>
        <v>0</v>
      </c>
      <c r="Q451" s="21">
        <f t="shared" si="158"/>
        <v>0</v>
      </c>
    </row>
    <row r="452" spans="1:17" ht="17.45" customHeight="1" x14ac:dyDescent="0.25">
      <c r="A452" s="23"/>
      <c r="B452" s="43" t="s">
        <v>29</v>
      </c>
      <c r="C452" s="28" t="s">
        <v>18</v>
      </c>
      <c r="D452" s="29">
        <f>'[1]Дневной стационар'!$AG$834</f>
        <v>14</v>
      </c>
      <c r="E452" s="30">
        <f>'[1]Дневной стационар'!$FT$834</f>
        <v>346.42628570880004</v>
      </c>
      <c r="F452" s="31">
        <f t="shared" si="180"/>
        <v>14</v>
      </c>
      <c r="G452" s="29">
        <f>'[1]Дневной стационар'!$L$834</f>
        <v>3</v>
      </c>
      <c r="H452" s="29">
        <f>'[1]Дневной стационар'!$R$834</f>
        <v>4</v>
      </c>
      <c r="I452" s="29">
        <f>'[1]Дневной стационар'!$Y$834</f>
        <v>3</v>
      </c>
      <c r="J452" s="29">
        <f>'[1]Дневной стационар'!$AF$834</f>
        <v>4</v>
      </c>
      <c r="K452" s="32">
        <f t="shared" si="181"/>
        <v>346.42628570879998</v>
      </c>
      <c r="L452" s="30">
        <f>'[1]Дневной стационар'!$CR$834</f>
        <v>70.859922076800004</v>
      </c>
      <c r="M452" s="30">
        <f>'[1]Дневной стационар'!$DL$834</f>
        <v>94.479896102400005</v>
      </c>
      <c r="N452" s="30">
        <f>'[1]Дневной стационар'!$EF$834</f>
        <v>70.859922076800004</v>
      </c>
      <c r="O452" s="30">
        <f>'[1]Дневной стационар'!$FO$834</f>
        <v>110.2265454528</v>
      </c>
      <c r="P452" s="21">
        <f t="shared" si="157"/>
        <v>0</v>
      </c>
      <c r="Q452" s="21">
        <f t="shared" si="158"/>
        <v>0</v>
      </c>
    </row>
    <row r="453" spans="1:17" ht="17.45" customHeight="1" x14ac:dyDescent="0.25">
      <c r="A453" s="23"/>
      <c r="B453" s="42" t="s">
        <v>30</v>
      </c>
      <c r="C453" s="25" t="s">
        <v>18</v>
      </c>
      <c r="D453" s="32">
        <f>SUBTOTAL(9,D454:D458)</f>
        <v>72</v>
      </c>
      <c r="E453" s="32">
        <f t="shared" ref="E453:O453" si="182">SUBTOTAL(9,E454:E458)</f>
        <v>1431.6328701072005</v>
      </c>
      <c r="F453" s="32">
        <f t="shared" si="182"/>
        <v>72</v>
      </c>
      <c r="G453" s="32">
        <f t="shared" si="182"/>
        <v>18</v>
      </c>
      <c r="H453" s="32">
        <f t="shared" si="182"/>
        <v>14</v>
      </c>
      <c r="I453" s="32">
        <f t="shared" si="182"/>
        <v>21</v>
      </c>
      <c r="J453" s="32">
        <f t="shared" si="182"/>
        <v>19</v>
      </c>
      <c r="K453" s="32">
        <f t="shared" si="182"/>
        <v>1431.6328701072</v>
      </c>
      <c r="L453" s="32">
        <f t="shared" si="182"/>
        <v>350.58165150960002</v>
      </c>
      <c r="M453" s="32">
        <f t="shared" si="182"/>
        <v>269.88007358880003</v>
      </c>
      <c r="N453" s="32">
        <f t="shared" si="182"/>
        <v>402.41437228799998</v>
      </c>
      <c r="O453" s="32">
        <f t="shared" si="182"/>
        <v>408.75677272080003</v>
      </c>
      <c r="P453" s="21">
        <f t="shared" si="157"/>
        <v>0</v>
      </c>
      <c r="Q453" s="21">
        <f t="shared" si="158"/>
        <v>0</v>
      </c>
    </row>
    <row r="454" spans="1:17" ht="17.45" customHeight="1" x14ac:dyDescent="0.25">
      <c r="A454" s="23"/>
      <c r="B454" s="43" t="s">
        <v>22</v>
      </c>
      <c r="C454" s="28" t="s">
        <v>18</v>
      </c>
      <c r="D454" s="29">
        <f>'[1]Дневной стационар'!$AG$837</f>
        <v>29</v>
      </c>
      <c r="E454" s="30">
        <f>'[1]Дневной стационар'!$FT$837</f>
        <v>583.93824674400003</v>
      </c>
      <c r="F454" s="31">
        <f>G454+H454+I454+J454</f>
        <v>29</v>
      </c>
      <c r="G454" s="29">
        <f>'[1]Дневной стационар'!$L$837</f>
        <v>7</v>
      </c>
      <c r="H454" s="29">
        <f>'[1]Дневной стационар'!$R$837</f>
        <v>8</v>
      </c>
      <c r="I454" s="29">
        <f>'[1]Дневной стационар'!$Y$837</f>
        <v>6</v>
      </c>
      <c r="J454" s="29">
        <f>'[1]Дневной стационар'!$AF$837</f>
        <v>8</v>
      </c>
      <c r="K454" s="32">
        <f>L454+M454+N454+O454</f>
        <v>583.93824674400003</v>
      </c>
      <c r="L454" s="30">
        <f>'[1]Дневной стационар'!$CR$837</f>
        <v>136.25225757360002</v>
      </c>
      <c r="M454" s="30">
        <f>'[1]Дневной стационар'!$DL$837</f>
        <v>155.71686579840002</v>
      </c>
      <c r="N454" s="30">
        <f>'[1]Дневной стационар'!$EF$837</f>
        <v>116.78764934880002</v>
      </c>
      <c r="O454" s="30">
        <f>'[1]Дневной стационар'!$FO$837</f>
        <v>175.18147402320002</v>
      </c>
      <c r="P454" s="21">
        <f t="shared" si="157"/>
        <v>0</v>
      </c>
      <c r="Q454" s="21">
        <f t="shared" si="158"/>
        <v>0</v>
      </c>
    </row>
    <row r="455" spans="1:17" ht="17.45" customHeight="1" x14ac:dyDescent="0.25">
      <c r="A455" s="23"/>
      <c r="B455" s="43" t="s">
        <v>25</v>
      </c>
      <c r="C455" s="28" t="s">
        <v>18</v>
      </c>
      <c r="D455" s="29">
        <f>'[1]Дневной стационар'!$AG$839</f>
        <v>8</v>
      </c>
      <c r="E455" s="30">
        <f>'[1]Дневной стационар'!$FT$839</f>
        <v>164.46500432639999</v>
      </c>
      <c r="F455" s="31">
        <f>G455+H455+I455+J455</f>
        <v>8</v>
      </c>
      <c r="G455" s="29">
        <f>'[1]Дневной стационар'!$L$839</f>
        <v>2</v>
      </c>
      <c r="H455" s="29">
        <f>'[1]Дневной стационар'!$R$839</f>
        <v>0</v>
      </c>
      <c r="I455" s="29">
        <f>'[1]Дневной стационар'!$Y$839</f>
        <v>4</v>
      </c>
      <c r="J455" s="29">
        <f>'[1]Дневной стационар'!$AF$839</f>
        <v>2</v>
      </c>
      <c r="K455" s="32">
        <f>L455+M455+N455+O455</f>
        <v>164.46500432639999</v>
      </c>
      <c r="L455" s="30">
        <f>'[1]Дневной стационар'!$CR$839</f>
        <v>41.116251081599998</v>
      </c>
      <c r="M455" s="30">
        <f>'[1]Дневной стационар'!$DL$839</f>
        <v>0</v>
      </c>
      <c r="N455" s="30">
        <f>'[1]Дневной стационар'!$EF$839</f>
        <v>82.232502163199996</v>
      </c>
      <c r="O455" s="30">
        <f>'[1]Дневной стационар'!$FO$839</f>
        <v>41.116251081599998</v>
      </c>
      <c r="P455" s="21">
        <f t="shared" si="157"/>
        <v>0</v>
      </c>
      <c r="Q455" s="21">
        <f t="shared" si="158"/>
        <v>0</v>
      </c>
    </row>
    <row r="456" spans="1:17" ht="17.45" customHeight="1" x14ac:dyDescent="0.25">
      <c r="A456" s="23"/>
      <c r="B456" s="43" t="s">
        <v>27</v>
      </c>
      <c r="C456" s="28" t="s">
        <v>18</v>
      </c>
      <c r="D456" s="29">
        <f>'[1]Дневной стационар'!$AG$841</f>
        <v>18</v>
      </c>
      <c r="E456" s="30">
        <f>'[1]Дневной стационар'!$FT$841</f>
        <v>367.4218181760001</v>
      </c>
      <c r="F456" s="31">
        <f>G456+H456+I456+J456</f>
        <v>18</v>
      </c>
      <c r="G456" s="29">
        <f>'[1]Дневной стационар'!$L$841</f>
        <v>6</v>
      </c>
      <c r="H456" s="29">
        <f>'[1]Дневной стационар'!$R$841</f>
        <v>3</v>
      </c>
      <c r="I456" s="29">
        <f>'[1]Дневной стационар'!$Y$841</f>
        <v>3</v>
      </c>
      <c r="J456" s="29">
        <f>'[1]Дневной стационар'!$AF$841</f>
        <v>6</v>
      </c>
      <c r="K456" s="32">
        <f>L456+M456+N456+O456</f>
        <v>367.42181817600004</v>
      </c>
      <c r="L456" s="30">
        <f>'[1]Дневной стационар'!$CR$841</f>
        <v>118.09987012800002</v>
      </c>
      <c r="M456" s="30">
        <f>'[1]Дневной стационар'!$DL$841</f>
        <v>59.04993506400001</v>
      </c>
      <c r="N456" s="30">
        <f>'[1]Дневной стационар'!$EF$841</f>
        <v>59.04993506400001</v>
      </c>
      <c r="O456" s="30">
        <f>'[1]Дневной стационар'!$FO$841</f>
        <v>131.22207792</v>
      </c>
      <c r="P456" s="21">
        <f t="shared" ref="P456:P519" si="183">D456-F456</f>
        <v>0</v>
      </c>
      <c r="Q456" s="21">
        <f t="shared" ref="Q456:Q519" si="184">E456-K456</f>
        <v>0</v>
      </c>
    </row>
    <row r="457" spans="1:17" ht="17.45" customHeight="1" x14ac:dyDescent="0.25">
      <c r="A457" s="23"/>
      <c r="B457" s="43" t="s">
        <v>31</v>
      </c>
      <c r="C457" s="28" t="s">
        <v>18</v>
      </c>
      <c r="D457" s="29">
        <f>'[1]Дневной стационар'!$AG$843</f>
        <v>16</v>
      </c>
      <c r="E457" s="30">
        <f>'[1]Дневной стационар'!$FT$843</f>
        <v>300.06115151040001</v>
      </c>
      <c r="F457" s="31">
        <f>G457+H457+I457+J457</f>
        <v>16</v>
      </c>
      <c r="G457" s="29">
        <f>'[1]Дневной стационар'!$L$843</f>
        <v>3</v>
      </c>
      <c r="H457" s="29">
        <f>'[1]Дневной стационар'!$R$843</f>
        <v>3</v>
      </c>
      <c r="I457" s="29">
        <f>'[1]Дневной стационар'!$Y$843</f>
        <v>7</v>
      </c>
      <c r="J457" s="29">
        <f>'[1]Дневной стационар'!$AF$843</f>
        <v>3</v>
      </c>
      <c r="K457" s="32">
        <f>L457+M457+N457+O457</f>
        <v>300.06115151040001</v>
      </c>
      <c r="L457" s="30">
        <f>'[1]Дневной стационар'!$CR$843</f>
        <v>55.113272726400012</v>
      </c>
      <c r="M457" s="30">
        <f>'[1]Дневной стационар'!$DL$843</f>
        <v>55.113272726400012</v>
      </c>
      <c r="N457" s="30">
        <f>'[1]Дневной стационар'!$EF$843</f>
        <v>128.5976363616</v>
      </c>
      <c r="O457" s="30">
        <f>'[1]Дневной стационар'!$FO$843</f>
        <v>61.236969696000003</v>
      </c>
      <c r="P457" s="21">
        <f t="shared" si="183"/>
        <v>0</v>
      </c>
      <c r="Q457" s="21">
        <f t="shared" si="184"/>
        <v>0</v>
      </c>
    </row>
    <row r="458" spans="1:17" ht="17.45" customHeight="1" x14ac:dyDescent="0.25">
      <c r="A458" s="23"/>
      <c r="B458" s="43" t="s">
        <v>66</v>
      </c>
      <c r="C458" s="28" t="s">
        <v>18</v>
      </c>
      <c r="D458" s="29">
        <f>'[1]Дневной стационар'!$AG$845</f>
        <v>1</v>
      </c>
      <c r="E458" s="30">
        <f>'[1]Дневной стационар'!$FT$845</f>
        <v>15.7466493504</v>
      </c>
      <c r="F458" s="31">
        <f>G458+H458+I458+J458</f>
        <v>1</v>
      </c>
      <c r="G458" s="29">
        <f>'[1]Дневной стационар'!$L$845</f>
        <v>0</v>
      </c>
      <c r="H458" s="29">
        <f>'[1]Дневной стационар'!$R$845</f>
        <v>0</v>
      </c>
      <c r="I458" s="29">
        <f>'[1]Дневной стационар'!$Y$845</f>
        <v>1</v>
      </c>
      <c r="J458" s="29">
        <f>'[1]Дневной стационар'!$AF$845</f>
        <v>0</v>
      </c>
      <c r="K458" s="32">
        <f>L458+M458+N458+O458</f>
        <v>15.7466493504</v>
      </c>
      <c r="L458" s="30">
        <f>'[1]Дневной стационар'!$CR$845</f>
        <v>0</v>
      </c>
      <c r="M458" s="30">
        <f>'[1]Дневной стационар'!$DL$845</f>
        <v>0</v>
      </c>
      <c r="N458" s="30">
        <f>'[1]Дневной стационар'!$EF$845</f>
        <v>15.7466493504</v>
      </c>
      <c r="O458" s="30">
        <f>'[1]Дневной стационар'!$FO$845</f>
        <v>0</v>
      </c>
      <c r="P458" s="21">
        <f t="shared" si="183"/>
        <v>0</v>
      </c>
      <c r="Q458" s="21">
        <f t="shared" si="184"/>
        <v>0</v>
      </c>
    </row>
    <row r="459" spans="1:17" ht="17.45" customHeight="1" x14ac:dyDescent="0.25">
      <c r="A459" s="23"/>
      <c r="B459" s="42" t="s">
        <v>34</v>
      </c>
      <c r="C459" s="25" t="s">
        <v>18</v>
      </c>
      <c r="D459" s="32">
        <f>SUBTOTAL(9,D460:D465)</f>
        <v>103</v>
      </c>
      <c r="E459" s="32">
        <f t="shared" ref="E459:O459" si="185">SUBTOTAL(9,E460:E465)</f>
        <v>1725.2058188760002</v>
      </c>
      <c r="F459" s="32">
        <f t="shared" si="185"/>
        <v>103</v>
      </c>
      <c r="G459" s="32">
        <f t="shared" si="185"/>
        <v>25</v>
      </c>
      <c r="H459" s="32">
        <f t="shared" si="185"/>
        <v>25</v>
      </c>
      <c r="I459" s="32">
        <f t="shared" si="185"/>
        <v>25</v>
      </c>
      <c r="J459" s="32">
        <f t="shared" si="185"/>
        <v>28</v>
      </c>
      <c r="K459" s="32">
        <f t="shared" si="185"/>
        <v>1725.2058188760002</v>
      </c>
      <c r="L459" s="32">
        <f t="shared" si="185"/>
        <v>409.85029003680006</v>
      </c>
      <c r="M459" s="32">
        <f t="shared" si="185"/>
        <v>409.85029003680006</v>
      </c>
      <c r="N459" s="32">
        <f t="shared" si="185"/>
        <v>411.59991774240007</v>
      </c>
      <c r="O459" s="32">
        <f t="shared" si="185"/>
        <v>493.90532106000001</v>
      </c>
      <c r="P459" s="21">
        <f t="shared" si="183"/>
        <v>0</v>
      </c>
      <c r="Q459" s="21">
        <f t="shared" si="184"/>
        <v>0</v>
      </c>
    </row>
    <row r="460" spans="1:17" ht="17.45" customHeight="1" x14ac:dyDescent="0.25">
      <c r="A460" s="23"/>
      <c r="B460" s="43" t="s">
        <v>35</v>
      </c>
      <c r="C460" s="28" t="s">
        <v>18</v>
      </c>
      <c r="D460" s="29">
        <f>'[1]Дневной стационар'!$AG$848</f>
        <v>6</v>
      </c>
      <c r="E460" s="30">
        <f>'[1]Дневной стационар'!$FT$848</f>
        <v>119.4120909072</v>
      </c>
      <c r="F460" s="31">
        <f t="shared" ref="F460:F465" si="186">G460+H460+I460+J460</f>
        <v>6</v>
      </c>
      <c r="G460" s="29">
        <f>'[1]Дневной стационар'!$L$848</f>
        <v>2</v>
      </c>
      <c r="H460" s="29">
        <f>'[1]Дневной стационар'!$R$848</f>
        <v>2</v>
      </c>
      <c r="I460" s="29">
        <f>'[1]Дневной стационар'!$Y$848</f>
        <v>1</v>
      </c>
      <c r="J460" s="29">
        <f>'[1]Дневной стационар'!$AF$848</f>
        <v>1</v>
      </c>
      <c r="K460" s="32">
        <f t="shared" ref="K460:K465" si="187">L460+M460+N460+O460</f>
        <v>119.41209090720001</v>
      </c>
      <c r="L460" s="30">
        <f>'[1]Дневной стационар'!$CR$848</f>
        <v>39.804030302400001</v>
      </c>
      <c r="M460" s="30">
        <f>'[1]Дневной стационар'!$DL$848</f>
        <v>39.804030302400001</v>
      </c>
      <c r="N460" s="30">
        <f>'[1]Дневной стационар'!$EF$848</f>
        <v>19.902015151200001</v>
      </c>
      <c r="O460" s="30">
        <f>'[1]Дневной стационар'!$FO$848</f>
        <v>19.902015151200001</v>
      </c>
      <c r="P460" s="21">
        <f t="shared" si="183"/>
        <v>0</v>
      </c>
      <c r="Q460" s="21">
        <f t="shared" si="184"/>
        <v>0</v>
      </c>
    </row>
    <row r="461" spans="1:17" ht="17.45" customHeight="1" x14ac:dyDescent="0.25">
      <c r="A461" s="23"/>
      <c r="B461" s="43" t="s">
        <v>36</v>
      </c>
      <c r="C461" s="28" t="s">
        <v>18</v>
      </c>
      <c r="D461" s="29">
        <f>'[1]Дневной стационар'!$AG$850</f>
        <v>43</v>
      </c>
      <c r="E461" s="30">
        <f>'[1]Дневной стационар'!$FT$850</f>
        <v>504.18438383040007</v>
      </c>
      <c r="F461" s="31">
        <f t="shared" si="186"/>
        <v>43</v>
      </c>
      <c r="G461" s="29">
        <f>'[1]Дневной стационар'!$L$850</f>
        <v>10</v>
      </c>
      <c r="H461" s="29">
        <f>'[1]Дневной стационар'!$R$850</f>
        <v>10</v>
      </c>
      <c r="I461" s="29">
        <f>'[1]Дневной стационар'!$Y$850</f>
        <v>10</v>
      </c>
      <c r="J461" s="29">
        <f>'[1]Дневной стационар'!$AF$850</f>
        <v>13</v>
      </c>
      <c r="K461" s="32">
        <f t="shared" si="187"/>
        <v>504.18438383040007</v>
      </c>
      <c r="L461" s="30">
        <f>'[1]Дневной стационар'!$CR$850</f>
        <v>113.72580086400001</v>
      </c>
      <c r="M461" s="30">
        <f>'[1]Дневной стационар'!$DL$850</f>
        <v>113.72580086400001</v>
      </c>
      <c r="N461" s="30">
        <f>'[1]Дневной стационар'!$EF$850</f>
        <v>113.72580086400001</v>
      </c>
      <c r="O461" s="30">
        <f>'[1]Дневной стационар'!$FO$850</f>
        <v>163.00698123840002</v>
      </c>
      <c r="P461" s="21">
        <f t="shared" si="183"/>
        <v>0</v>
      </c>
      <c r="Q461" s="21">
        <f t="shared" si="184"/>
        <v>0</v>
      </c>
    </row>
    <row r="462" spans="1:17" ht="17.45" customHeight="1" x14ac:dyDescent="0.25">
      <c r="A462" s="23"/>
      <c r="B462" s="43" t="s">
        <v>24</v>
      </c>
      <c r="C462" s="28" t="s">
        <v>18</v>
      </c>
      <c r="D462" s="29">
        <f>'[1]Дневной стационар'!$AG$852</f>
        <v>6</v>
      </c>
      <c r="E462" s="30">
        <f>'[1]Дневной стационар'!$FT$852</f>
        <v>135.74194949279999</v>
      </c>
      <c r="F462" s="31">
        <f t="shared" si="186"/>
        <v>6</v>
      </c>
      <c r="G462" s="29">
        <f>'[1]Дневной стационар'!$L$852</f>
        <v>1</v>
      </c>
      <c r="H462" s="29">
        <f>'[1]Дневной стационар'!$R$852</f>
        <v>1</v>
      </c>
      <c r="I462" s="29">
        <f>'[1]Дневной стационар'!$Y$852</f>
        <v>2</v>
      </c>
      <c r="J462" s="29">
        <f>'[1]Дневной стационар'!$AF$852</f>
        <v>2</v>
      </c>
      <c r="K462" s="32">
        <f t="shared" si="187"/>
        <v>135.74194949279999</v>
      </c>
      <c r="L462" s="30">
        <f>'[1]Дневной стационар'!$CR$852</f>
        <v>21.432939393599998</v>
      </c>
      <c r="M462" s="30">
        <f>'[1]Дневной стационар'!$DL$852</f>
        <v>21.432939393599998</v>
      </c>
      <c r="N462" s="30">
        <f>'[1]Дневной стационар'!$EF$852</f>
        <v>42.865878787199996</v>
      </c>
      <c r="O462" s="30">
        <f>'[1]Дневной стационар'!$FO$852</f>
        <v>50.010191918399997</v>
      </c>
      <c r="P462" s="21">
        <f t="shared" si="183"/>
        <v>0</v>
      </c>
      <c r="Q462" s="21">
        <f t="shared" si="184"/>
        <v>0</v>
      </c>
    </row>
    <row r="463" spans="1:17" ht="17.45" customHeight="1" x14ac:dyDescent="0.25">
      <c r="A463" s="23"/>
      <c r="B463" s="43" t="s">
        <v>38</v>
      </c>
      <c r="C463" s="28" t="s">
        <v>18</v>
      </c>
      <c r="D463" s="29">
        <f>'[1]Дневной стационар'!$AG$854</f>
        <v>23</v>
      </c>
      <c r="E463" s="30">
        <f>'[1]Дневной стационар'!$FT$854</f>
        <v>460.66239465360007</v>
      </c>
      <c r="F463" s="31">
        <f t="shared" si="186"/>
        <v>23</v>
      </c>
      <c r="G463" s="29">
        <f>'[1]Дневной стационар'!$L$854</f>
        <v>6</v>
      </c>
      <c r="H463" s="29">
        <f>'[1]Дневной стационар'!$R$854</f>
        <v>6</v>
      </c>
      <c r="I463" s="29">
        <f>'[1]Дневной стационар'!$Y$854</f>
        <v>5</v>
      </c>
      <c r="J463" s="29">
        <f>'[1]Дневной стационар'!$AF$854</f>
        <v>6</v>
      </c>
      <c r="K463" s="32">
        <f t="shared" si="187"/>
        <v>460.66239465360007</v>
      </c>
      <c r="L463" s="30">
        <f>'[1]Дневной стационар'!$CR$854</f>
        <v>116.78764934880002</v>
      </c>
      <c r="M463" s="30">
        <f>'[1]Дневной стационар'!$DL$854</f>
        <v>116.78764934880002</v>
      </c>
      <c r="N463" s="30">
        <f>'[1]Дневной стационар'!$EF$854</f>
        <v>97.323041124000014</v>
      </c>
      <c r="O463" s="30">
        <f>'[1]Дневной стационар'!$FO$854</f>
        <v>129.764054832</v>
      </c>
      <c r="P463" s="21">
        <f t="shared" si="183"/>
        <v>0</v>
      </c>
      <c r="Q463" s="21">
        <f t="shared" si="184"/>
        <v>0</v>
      </c>
    </row>
    <row r="464" spans="1:17" ht="17.45" customHeight="1" x14ac:dyDescent="0.25">
      <c r="A464" s="23"/>
      <c r="B464" s="43" t="s">
        <v>27</v>
      </c>
      <c r="C464" s="28" t="s">
        <v>18</v>
      </c>
      <c r="D464" s="29">
        <f>'[1]Дневной стационар'!$AG$856</f>
        <v>25</v>
      </c>
      <c r="E464" s="30">
        <f>'[1]Дневной стационар'!$FT$856</f>
        <v>505.20499999200007</v>
      </c>
      <c r="F464" s="31">
        <f t="shared" si="186"/>
        <v>25</v>
      </c>
      <c r="G464" s="29">
        <f>'[1]Дневной стационар'!$L$856</f>
        <v>6</v>
      </c>
      <c r="H464" s="29">
        <f>'[1]Дневной стационар'!$R$856</f>
        <v>6</v>
      </c>
      <c r="I464" s="29">
        <f>'[1]Дневной стационар'!$Y$856</f>
        <v>7</v>
      </c>
      <c r="J464" s="29">
        <f>'[1]Дневной стационар'!$AF$856</f>
        <v>6</v>
      </c>
      <c r="K464" s="32">
        <f t="shared" si="187"/>
        <v>505.20499999200007</v>
      </c>
      <c r="L464" s="30">
        <f>'[1]Дневной стационар'!$CR$856</f>
        <v>118.09987012800002</v>
      </c>
      <c r="M464" s="30">
        <f>'[1]Дневной стационар'!$DL$856</f>
        <v>118.09987012800002</v>
      </c>
      <c r="N464" s="30">
        <f>'[1]Дневной стационар'!$EF$856</f>
        <v>137.783181816</v>
      </c>
      <c r="O464" s="30">
        <f>'[1]Дневной стационар'!$FO$856</f>
        <v>131.22207792</v>
      </c>
      <c r="P464" s="21">
        <f t="shared" si="183"/>
        <v>0</v>
      </c>
      <c r="Q464" s="21">
        <f t="shared" si="184"/>
        <v>0</v>
      </c>
    </row>
    <row r="465" spans="1:17" ht="17.45" customHeight="1" x14ac:dyDescent="0.25">
      <c r="A465" s="23"/>
      <c r="B465" s="43" t="s">
        <v>66</v>
      </c>
      <c r="C465" s="28" t="s">
        <v>18</v>
      </c>
      <c r="D465" s="29">
        <f>'[1]Дневной стационар'!$AG$858</f>
        <v>0</v>
      </c>
      <c r="E465" s="30">
        <f>'[1]Дневной стационар'!$FT$858</f>
        <v>0</v>
      </c>
      <c r="F465" s="31">
        <f t="shared" si="186"/>
        <v>0</v>
      </c>
      <c r="G465" s="29">
        <f>'[1]Дневной стационар'!$L$858</f>
        <v>0</v>
      </c>
      <c r="H465" s="29">
        <f>'[1]Дневной стационар'!$R$858</f>
        <v>0</v>
      </c>
      <c r="I465" s="29">
        <f>'[1]Дневной стационар'!$Y$858</f>
        <v>0</v>
      </c>
      <c r="J465" s="29">
        <f>'[1]Дневной стационар'!$AF$858</f>
        <v>0</v>
      </c>
      <c r="K465" s="32">
        <f t="shared" si="187"/>
        <v>0</v>
      </c>
      <c r="L465" s="30">
        <f>'[1]Дневной стационар'!$CR$858</f>
        <v>0</v>
      </c>
      <c r="M465" s="30">
        <f>'[1]Дневной стационар'!$DL$858</f>
        <v>0</v>
      </c>
      <c r="N465" s="30">
        <f>'[1]Дневной стационар'!$EF$858</f>
        <v>0</v>
      </c>
      <c r="O465" s="30">
        <f>'[1]Дневной стационар'!$FO$858</f>
        <v>0</v>
      </c>
      <c r="P465" s="21">
        <f t="shared" si="183"/>
        <v>0</v>
      </c>
      <c r="Q465" s="21">
        <f t="shared" si="184"/>
        <v>0</v>
      </c>
    </row>
    <row r="466" spans="1:17" ht="17.45" customHeight="1" x14ac:dyDescent="0.25">
      <c r="A466" s="37"/>
      <c r="B466" s="38" t="s">
        <v>94</v>
      </c>
      <c r="C466" s="39"/>
      <c r="D466" s="51">
        <f t="shared" ref="D466:O466" si="188">D441</f>
        <v>316</v>
      </c>
      <c r="E466" s="51">
        <f t="shared" si="188"/>
        <v>5725.0034722325772</v>
      </c>
      <c r="F466" s="51">
        <f t="shared" si="188"/>
        <v>316</v>
      </c>
      <c r="G466" s="51">
        <f t="shared" si="188"/>
        <v>77</v>
      </c>
      <c r="H466" s="51">
        <f t="shared" si="188"/>
        <v>75</v>
      </c>
      <c r="I466" s="51">
        <f t="shared" si="188"/>
        <v>82</v>
      </c>
      <c r="J466" s="51">
        <f t="shared" si="188"/>
        <v>82</v>
      </c>
      <c r="K466" s="51">
        <f>K441</f>
        <v>5725.0034722325772</v>
      </c>
      <c r="L466" s="51">
        <f t="shared" si="188"/>
        <v>1377.9717883764481</v>
      </c>
      <c r="M466" s="51">
        <f t="shared" si="188"/>
        <v>1323.3746558232003</v>
      </c>
      <c r="N466" s="51">
        <f t="shared" si="188"/>
        <v>1480.4649793704962</v>
      </c>
      <c r="O466" s="51">
        <f t="shared" si="188"/>
        <v>1543.1920486624322</v>
      </c>
      <c r="P466" s="21">
        <f t="shared" si="183"/>
        <v>0</v>
      </c>
      <c r="Q466" s="21">
        <f t="shared" si="184"/>
        <v>0</v>
      </c>
    </row>
    <row r="467" spans="1:17" ht="24.75" customHeight="1" x14ac:dyDescent="0.25">
      <c r="A467" s="23" t="s">
        <v>95</v>
      </c>
      <c r="B467" s="18" t="s">
        <v>44</v>
      </c>
      <c r="C467" s="18" t="s">
        <v>18</v>
      </c>
      <c r="D467" s="52">
        <f>SUBTOTAL(9,D468:D510)</f>
        <v>1866</v>
      </c>
      <c r="E467" s="52">
        <f t="shared" ref="E467:O467" si="189">SUBTOTAL(9,E468:E510)</f>
        <v>45988.079090768057</v>
      </c>
      <c r="F467" s="52">
        <f t="shared" si="189"/>
        <v>1866</v>
      </c>
      <c r="G467" s="52">
        <f t="shared" si="189"/>
        <v>393</v>
      </c>
      <c r="H467" s="52">
        <f t="shared" si="189"/>
        <v>461</v>
      </c>
      <c r="I467" s="52">
        <f t="shared" si="189"/>
        <v>414</v>
      </c>
      <c r="J467" s="52">
        <f t="shared" si="189"/>
        <v>598</v>
      </c>
      <c r="K467" s="52">
        <f t="shared" si="189"/>
        <v>45988.079090768057</v>
      </c>
      <c r="L467" s="52">
        <f>SUBTOTAL(9,L468:L510)</f>
        <v>9429.3515836361003</v>
      </c>
      <c r="M467" s="52">
        <f t="shared" si="189"/>
        <v>10669.235177869155</v>
      </c>
      <c r="N467" s="52">
        <f t="shared" si="189"/>
        <v>9530.5302715473572</v>
      </c>
      <c r="O467" s="52">
        <f t="shared" si="189"/>
        <v>16358.962057715442</v>
      </c>
      <c r="P467" s="21">
        <f t="shared" si="183"/>
        <v>0</v>
      </c>
      <c r="Q467" s="21">
        <f t="shared" si="184"/>
        <v>0</v>
      </c>
    </row>
    <row r="468" spans="1:17" ht="17.45" customHeight="1" x14ac:dyDescent="0.25">
      <c r="A468" s="23"/>
      <c r="B468" s="42" t="s">
        <v>96</v>
      </c>
      <c r="C468" s="25" t="s">
        <v>18</v>
      </c>
      <c r="D468" s="32">
        <f>SUBTOTAL(9,D469)</f>
        <v>0</v>
      </c>
      <c r="E468" s="32">
        <f t="shared" ref="E468:O468" si="190">SUBTOTAL(9,E469)</f>
        <v>0</v>
      </c>
      <c r="F468" s="32">
        <f t="shared" si="190"/>
        <v>0</v>
      </c>
      <c r="G468" s="32">
        <f t="shared" si="190"/>
        <v>0</v>
      </c>
      <c r="H468" s="32">
        <f t="shared" si="190"/>
        <v>0</v>
      </c>
      <c r="I468" s="32">
        <f t="shared" si="190"/>
        <v>0</v>
      </c>
      <c r="J468" s="32">
        <f t="shared" si="190"/>
        <v>0</v>
      </c>
      <c r="K468" s="32">
        <f t="shared" si="190"/>
        <v>0</v>
      </c>
      <c r="L468" s="32">
        <f t="shared" si="190"/>
        <v>0</v>
      </c>
      <c r="M468" s="32">
        <f t="shared" si="190"/>
        <v>0</v>
      </c>
      <c r="N468" s="32">
        <f t="shared" si="190"/>
        <v>0</v>
      </c>
      <c r="O468" s="32">
        <f t="shared" si="190"/>
        <v>0</v>
      </c>
      <c r="P468" s="21">
        <f t="shared" si="183"/>
        <v>0</v>
      </c>
      <c r="Q468" s="21">
        <f t="shared" si="184"/>
        <v>0</v>
      </c>
    </row>
    <row r="469" spans="1:17" ht="17.45" customHeight="1" x14ac:dyDescent="0.25">
      <c r="A469" s="23"/>
      <c r="B469" s="27" t="s">
        <v>26</v>
      </c>
      <c r="C469" s="28" t="s">
        <v>18</v>
      </c>
      <c r="D469" s="29">
        <f>'[1]Дневной стационар'!$AG$863</f>
        <v>0</v>
      </c>
      <c r="E469" s="30">
        <f>'[1]Дневной стационар'!$FT$863</f>
        <v>0</v>
      </c>
      <c r="F469" s="31">
        <f>G469+H469+I469+J469</f>
        <v>0</v>
      </c>
      <c r="G469" s="29">
        <f>'[1]Дневной стационар'!$L$863</f>
        <v>0</v>
      </c>
      <c r="H469" s="29">
        <f>'[1]Дневной стационар'!$R$863</f>
        <v>0</v>
      </c>
      <c r="I469" s="29">
        <f>'[1]Дневной стационар'!$Y$863</f>
        <v>0</v>
      </c>
      <c r="J469" s="29">
        <f>'[1]Дневной стационар'!$AF$863</f>
        <v>0</v>
      </c>
      <c r="K469" s="32">
        <f>L469+M469+N469+O469</f>
        <v>0</v>
      </c>
      <c r="L469" s="30">
        <f>'[1]Дневной стационар'!$CR$863</f>
        <v>0</v>
      </c>
      <c r="M469" s="30">
        <f>'[1]Дневной стационар'!$DL$863</f>
        <v>0</v>
      </c>
      <c r="N469" s="30">
        <f>'[1]Дневной стационар'!$EF$863</f>
        <v>0</v>
      </c>
      <c r="O469" s="30">
        <f>'[1]Дневной стационар'!$FO$863</f>
        <v>0</v>
      </c>
      <c r="P469" s="21">
        <f t="shared" si="183"/>
        <v>0</v>
      </c>
      <c r="Q469" s="21">
        <f t="shared" si="184"/>
        <v>0</v>
      </c>
    </row>
    <row r="470" spans="1:17" ht="17.45" customHeight="1" x14ac:dyDescent="0.25">
      <c r="A470" s="23"/>
      <c r="B470" s="27" t="s">
        <v>26</v>
      </c>
      <c r="C470" s="28" t="s">
        <v>18</v>
      </c>
      <c r="D470" s="29">
        <f>'[1]Дневной стационар'!$AG$865</f>
        <v>0</v>
      </c>
      <c r="E470" s="30">
        <f>'[1]Дневной стационар'!$FT$865</f>
        <v>0</v>
      </c>
      <c r="F470" s="31">
        <f>G470+H470+I470+J470</f>
        <v>0</v>
      </c>
      <c r="G470" s="29">
        <f>'[1]Дневной стационар'!$L$865</f>
        <v>0</v>
      </c>
      <c r="H470" s="29">
        <f>'[1]Дневной стационар'!$R$865</f>
        <v>0</v>
      </c>
      <c r="I470" s="29">
        <f>'[1]Дневной стационар'!$Y$865</f>
        <v>0</v>
      </c>
      <c r="J470" s="29">
        <f>'[1]Дневной стационар'!$AF$865</f>
        <v>0</v>
      </c>
      <c r="K470" s="32">
        <f>L470+M470+N470+O470</f>
        <v>0</v>
      </c>
      <c r="L470" s="30">
        <f>'[1]Дневной стационар'!$CR$865</f>
        <v>0</v>
      </c>
      <c r="M470" s="30">
        <f>'[1]Дневной стационар'!$DL$865</f>
        <v>0</v>
      </c>
      <c r="N470" s="30">
        <f>'[1]Дневной стационар'!$EF$865</f>
        <v>0</v>
      </c>
      <c r="O470" s="30">
        <f>'[1]Дневной стационар'!$FO$865</f>
        <v>0</v>
      </c>
      <c r="P470" s="21">
        <f t="shared" si="183"/>
        <v>0</v>
      </c>
      <c r="Q470" s="21">
        <f t="shared" si="184"/>
        <v>0</v>
      </c>
    </row>
    <row r="471" spans="1:17" ht="17.45" customHeight="1" x14ac:dyDescent="0.25">
      <c r="A471" s="23"/>
      <c r="B471" s="42" t="s">
        <v>52</v>
      </c>
      <c r="C471" s="25" t="s">
        <v>18</v>
      </c>
      <c r="D471" s="32">
        <f>SUBTOTAL(9,D472:D476)</f>
        <v>425</v>
      </c>
      <c r="E471" s="32">
        <f t="shared" ref="E471:O471" si="191">SUBTOTAL(9,E472:E476)</f>
        <v>10615.074654489408</v>
      </c>
      <c r="F471" s="32">
        <f t="shared" si="191"/>
        <v>425</v>
      </c>
      <c r="G471" s="32">
        <f t="shared" si="191"/>
        <v>67</v>
      </c>
      <c r="H471" s="32">
        <f t="shared" si="191"/>
        <v>86</v>
      </c>
      <c r="I471" s="32">
        <f t="shared" si="191"/>
        <v>79</v>
      </c>
      <c r="J471" s="32">
        <f t="shared" si="191"/>
        <v>193</v>
      </c>
      <c r="K471" s="32">
        <f t="shared" si="191"/>
        <v>10615.074654489408</v>
      </c>
      <c r="L471" s="32">
        <f t="shared" si="191"/>
        <v>1618.8507535521601</v>
      </c>
      <c r="M471" s="32">
        <f t="shared" si="191"/>
        <v>2050.1802966571199</v>
      </c>
      <c r="N471" s="32">
        <f t="shared" si="191"/>
        <v>1874.9185455980162</v>
      </c>
      <c r="O471" s="32">
        <f t="shared" si="191"/>
        <v>5071.1250586821116</v>
      </c>
      <c r="P471" s="21">
        <f t="shared" si="183"/>
        <v>0</v>
      </c>
      <c r="Q471" s="21">
        <f t="shared" si="184"/>
        <v>0</v>
      </c>
    </row>
    <row r="472" spans="1:17" ht="17.45" customHeight="1" x14ac:dyDescent="0.25">
      <c r="A472" s="23"/>
      <c r="B472" s="43" t="s">
        <v>23</v>
      </c>
      <c r="C472" s="28" t="s">
        <v>18</v>
      </c>
      <c r="D472" s="29">
        <f>'[1]Дневной стационар'!$AG$868</f>
        <v>172</v>
      </c>
      <c r="E472" s="30">
        <f>'[1]Дневной стационар'!$FT$868</f>
        <v>3872.8661085542403</v>
      </c>
      <c r="F472" s="31">
        <f>G472+H472+I472+J472</f>
        <v>172</v>
      </c>
      <c r="G472" s="29">
        <f>'[1]Дневной стационар'!$L$868</f>
        <v>32</v>
      </c>
      <c r="H472" s="29">
        <f>'[1]Дневной стационар'!$R$868</f>
        <v>47</v>
      </c>
      <c r="I472" s="29">
        <f>'[1]Дневной стационар'!$Y$868</f>
        <v>45</v>
      </c>
      <c r="J472" s="29">
        <f>'[1]Дневной стационар'!$AF$868</f>
        <v>48</v>
      </c>
      <c r="K472" s="32">
        <f>L472+M472+N472+O472</f>
        <v>3872.8661085542399</v>
      </c>
      <c r="L472" s="30">
        <f>'[1]Дневной стационар'!$CR$868</f>
        <v>698.86305718272001</v>
      </c>
      <c r="M472" s="30">
        <f>'[1]Дневной стационар'!$DL$868</f>
        <v>1026.45511523712</v>
      </c>
      <c r="N472" s="30">
        <f>'[1]Дневной стационар'!$EF$868</f>
        <v>982.77617416320015</v>
      </c>
      <c r="O472" s="30">
        <f>'[1]Дневной стационар'!$FO$868</f>
        <v>1164.7717619712</v>
      </c>
      <c r="P472" s="21">
        <f t="shared" si="183"/>
        <v>0</v>
      </c>
      <c r="Q472" s="21">
        <f t="shared" si="184"/>
        <v>0</v>
      </c>
    </row>
    <row r="473" spans="1:17" ht="17.45" customHeight="1" x14ac:dyDescent="0.25">
      <c r="A473" s="23"/>
      <c r="B473" s="43" t="s">
        <v>24</v>
      </c>
      <c r="C473" s="28" t="s">
        <v>18</v>
      </c>
      <c r="D473" s="29">
        <f>'[1]Дневной стационар'!$AG$870</f>
        <v>92</v>
      </c>
      <c r="E473" s="30">
        <f>'[1]Дневной стационар'!$FT$870</f>
        <v>2559.4039513439038</v>
      </c>
      <c r="F473" s="31">
        <f>G473+H473+I473+J473</f>
        <v>92</v>
      </c>
      <c r="G473" s="29">
        <f>'[1]Дневной стационар'!$L$870</f>
        <v>20</v>
      </c>
      <c r="H473" s="29">
        <f>'[1]Дневной стационар'!$R$870</f>
        <v>21</v>
      </c>
      <c r="I473" s="29">
        <f>'[1]Дневной стационар'!$Y$870</f>
        <v>18</v>
      </c>
      <c r="J473" s="29">
        <f>'[1]Дневной стационар'!$AF$870</f>
        <v>33</v>
      </c>
      <c r="K473" s="32">
        <f>L473+M473+N473+O473</f>
        <v>2559.4039513439043</v>
      </c>
      <c r="L473" s="30">
        <f>'[1]Дневной стационар'!$CR$870</f>
        <v>535.06702815552012</v>
      </c>
      <c r="M473" s="30">
        <f>'[1]Дневной стационар'!$DL$870</f>
        <v>561.820379563296</v>
      </c>
      <c r="N473" s="30">
        <f>'[1]Дневной стационар'!$EF$870</f>
        <v>481.56032533996802</v>
      </c>
      <c r="O473" s="30">
        <f>'[1]Дневной стационар'!$FO$870</f>
        <v>980.95621828511992</v>
      </c>
      <c r="P473" s="21">
        <f t="shared" si="183"/>
        <v>0</v>
      </c>
      <c r="Q473" s="21">
        <f t="shared" si="184"/>
        <v>0</v>
      </c>
    </row>
    <row r="474" spans="1:17" ht="17.45" customHeight="1" x14ac:dyDescent="0.25">
      <c r="A474" s="23"/>
      <c r="B474" s="43" t="s">
        <v>89</v>
      </c>
      <c r="C474" s="28" t="s">
        <v>18</v>
      </c>
      <c r="D474" s="29">
        <f>'[1]Дневной стационар'!$AG$872</f>
        <v>161</v>
      </c>
      <c r="E474" s="30">
        <f>'[1]Дневной стационар'!$FT$872</f>
        <v>4182.8045945912636</v>
      </c>
      <c r="F474" s="31">
        <f>G474+H474+I474+J474</f>
        <v>161</v>
      </c>
      <c r="G474" s="29">
        <f>'[1]Дневной стационар'!$L$872</f>
        <v>15</v>
      </c>
      <c r="H474" s="29">
        <f>'[1]Дневной стационар'!$R$872</f>
        <v>18</v>
      </c>
      <c r="I474" s="29">
        <f>'[1]Дневной стационар'!$Y$872</f>
        <v>16</v>
      </c>
      <c r="J474" s="29">
        <f>'[1]Дневной стационар'!$AF$872</f>
        <v>112</v>
      </c>
      <c r="K474" s="32">
        <f>L474+M474+N474+O474</f>
        <v>4182.8045945912636</v>
      </c>
      <c r="L474" s="30">
        <f>'[1]Дневной стационар'!$CR$872</f>
        <v>384.92066821391995</v>
      </c>
      <c r="M474" s="30">
        <f>'[1]Дневной стационар'!$DL$872</f>
        <v>461.90480185670395</v>
      </c>
      <c r="N474" s="30">
        <f>'[1]Дневной стационар'!$EF$872</f>
        <v>410.58204609484801</v>
      </c>
      <c r="O474" s="30">
        <f>'[1]Дневной стационар'!$FO$872</f>
        <v>2925.3970784257922</v>
      </c>
      <c r="P474" s="21">
        <f t="shared" si="183"/>
        <v>0</v>
      </c>
      <c r="Q474" s="21">
        <f t="shared" si="184"/>
        <v>0</v>
      </c>
    </row>
    <row r="475" spans="1:17" ht="17.45" customHeight="1" x14ac:dyDescent="0.25">
      <c r="A475" s="23"/>
      <c r="B475" s="43" t="s">
        <v>31</v>
      </c>
      <c r="C475" s="28" t="s">
        <v>18</v>
      </c>
      <c r="D475" s="29">
        <f>'[1]Дневной стационар'!$AG$874</f>
        <v>0</v>
      </c>
      <c r="E475" s="30">
        <f>'[1]Дневной стационар'!$FT$874</f>
        <v>0</v>
      </c>
      <c r="F475" s="31">
        <f>G475+H475+I475+J475</f>
        <v>0</v>
      </c>
      <c r="G475" s="29">
        <f>'[1]Дневной стационар'!$L$874</f>
        <v>0</v>
      </c>
      <c r="H475" s="29">
        <f>'[1]Дневной стационар'!$R$874</f>
        <v>0</v>
      </c>
      <c r="I475" s="29">
        <f>'[1]Дневной стационар'!$Y$874</f>
        <v>0</v>
      </c>
      <c r="J475" s="29">
        <f>'[1]Дневной стационар'!$AF$874</f>
        <v>0</v>
      </c>
      <c r="K475" s="32">
        <f>L475+M475+N475+O475</f>
        <v>0</v>
      </c>
      <c r="L475" s="30">
        <f>'[1]Дневной стационар'!$CR$874</f>
        <v>0</v>
      </c>
      <c r="M475" s="30">
        <f>'[1]Дневной стационар'!$DL$874</f>
        <v>0</v>
      </c>
      <c r="N475" s="30">
        <f>'[1]Дневной стационар'!$EF$874</f>
        <v>0</v>
      </c>
      <c r="O475" s="30">
        <f>'[1]Дневной стационар'!$FO$874</f>
        <v>0</v>
      </c>
      <c r="P475" s="21">
        <f t="shared" si="183"/>
        <v>0</v>
      </c>
      <c r="Q475" s="21">
        <f t="shared" si="184"/>
        <v>0</v>
      </c>
    </row>
    <row r="476" spans="1:17" ht="17.45" customHeight="1" x14ac:dyDescent="0.25">
      <c r="A476" s="23"/>
      <c r="B476" s="43" t="s">
        <v>97</v>
      </c>
      <c r="C476" s="28" t="s">
        <v>18</v>
      </c>
      <c r="D476" s="29">
        <f>'[1]Дневной стационар'!$AG$876</f>
        <v>0</v>
      </c>
      <c r="E476" s="30">
        <f>'[1]Дневной стационар'!$FT$876</f>
        <v>0</v>
      </c>
      <c r="F476" s="31">
        <f>G476+H476+I476+J476</f>
        <v>0</v>
      </c>
      <c r="G476" s="29">
        <f>'[1]Дневной стационар'!$L$876</f>
        <v>0</v>
      </c>
      <c r="H476" s="29">
        <f>'[1]Дневной стационар'!$R$876</f>
        <v>0</v>
      </c>
      <c r="I476" s="29">
        <f>'[1]Дневной стационар'!$Y$876</f>
        <v>0</v>
      </c>
      <c r="J476" s="29">
        <f>'[1]Дневной стационар'!$AF$876</f>
        <v>0</v>
      </c>
      <c r="K476" s="32">
        <f>L476+M476+N476+O476</f>
        <v>0</v>
      </c>
      <c r="L476" s="30">
        <f>'[1]Дневной стационар'!$CR$876</f>
        <v>0</v>
      </c>
      <c r="M476" s="30">
        <f>'[1]Дневной стационар'!$DL$876</f>
        <v>0</v>
      </c>
      <c r="N476" s="30">
        <f>'[1]Дневной стационар'!$EF$876</f>
        <v>0</v>
      </c>
      <c r="O476" s="30">
        <f>'[1]Дневной стационар'!$FO$876</f>
        <v>0</v>
      </c>
      <c r="P476" s="21">
        <f t="shared" si="183"/>
        <v>0</v>
      </c>
      <c r="Q476" s="21">
        <f t="shared" si="184"/>
        <v>0</v>
      </c>
    </row>
    <row r="477" spans="1:17" ht="17.45" customHeight="1" x14ac:dyDescent="0.25">
      <c r="A477" s="23"/>
      <c r="B477" s="42" t="s">
        <v>20</v>
      </c>
      <c r="C477" s="25" t="s">
        <v>18</v>
      </c>
      <c r="D477" s="32">
        <f>SUBTOTAL(9,D478:D482)</f>
        <v>358</v>
      </c>
      <c r="E477" s="32">
        <f t="shared" ref="E477:O477" si="192">SUBTOTAL(9,E478:E482)</f>
        <v>8821.6901322293761</v>
      </c>
      <c r="F477" s="32">
        <f t="shared" si="192"/>
        <v>358</v>
      </c>
      <c r="G477" s="32">
        <f t="shared" si="192"/>
        <v>83</v>
      </c>
      <c r="H477" s="32">
        <f t="shared" si="192"/>
        <v>98</v>
      </c>
      <c r="I477" s="32">
        <f t="shared" si="192"/>
        <v>93</v>
      </c>
      <c r="J477" s="32">
        <f t="shared" si="192"/>
        <v>84</v>
      </c>
      <c r="K477" s="32">
        <f t="shared" si="192"/>
        <v>8821.6901322293779</v>
      </c>
      <c r="L477" s="32">
        <f t="shared" si="192"/>
        <v>1932.2471557575363</v>
      </c>
      <c r="M477" s="32">
        <f t="shared" si="192"/>
        <v>2347.1970959597757</v>
      </c>
      <c r="N477" s="32">
        <f t="shared" si="192"/>
        <v>2252.7413858874243</v>
      </c>
      <c r="O477" s="32">
        <f t="shared" si="192"/>
        <v>2289.5044946246403</v>
      </c>
      <c r="P477" s="21">
        <f t="shared" si="183"/>
        <v>0</v>
      </c>
      <c r="Q477" s="21">
        <f t="shared" si="184"/>
        <v>0</v>
      </c>
    </row>
    <row r="478" spans="1:17" ht="17.45" customHeight="1" x14ac:dyDescent="0.25">
      <c r="A478" s="23"/>
      <c r="B478" s="43" t="s">
        <v>22</v>
      </c>
      <c r="C478" s="28" t="s">
        <v>18</v>
      </c>
      <c r="D478" s="29">
        <f>'[1]Дневной стационар'!$AG$879</f>
        <v>4</v>
      </c>
      <c r="E478" s="30">
        <f>'[1]Дневной стационар'!$FT$879</f>
        <v>97.185643889472004</v>
      </c>
      <c r="F478" s="31">
        <f>G478+H478+I478+J478</f>
        <v>4</v>
      </c>
      <c r="G478" s="29">
        <f>'[1]Дневной стационар'!$L$879</f>
        <v>4</v>
      </c>
      <c r="H478" s="29">
        <f>'[1]Дневной стационар'!$R$879</f>
        <v>0</v>
      </c>
      <c r="I478" s="29">
        <f>'[1]Дневной стационар'!$Y$879</f>
        <v>0</v>
      </c>
      <c r="J478" s="29">
        <f>'[1]Дневной стационар'!$AF$879</f>
        <v>0</v>
      </c>
      <c r="K478" s="32">
        <f>L478+M478+N478+O478</f>
        <v>97.185643889472004</v>
      </c>
      <c r="L478" s="30">
        <f>'[1]Дневной стационар'!$CR$879</f>
        <v>97.185643889472004</v>
      </c>
      <c r="M478" s="30">
        <f>'[1]Дневной стационар'!$DL$879</f>
        <v>0</v>
      </c>
      <c r="N478" s="30">
        <f>'[1]Дневной стационар'!$EF$879</f>
        <v>0</v>
      </c>
      <c r="O478" s="30">
        <f>'[1]Дневной стационар'!$FO$879</f>
        <v>0</v>
      </c>
      <c r="P478" s="21">
        <f t="shared" si="183"/>
        <v>0</v>
      </c>
      <c r="Q478" s="21">
        <f t="shared" si="184"/>
        <v>0</v>
      </c>
    </row>
    <row r="479" spans="1:17" ht="17.45" customHeight="1" x14ac:dyDescent="0.25">
      <c r="A479" s="23"/>
      <c r="B479" s="43" t="s">
        <v>35</v>
      </c>
      <c r="C479" s="28" t="s">
        <v>18</v>
      </c>
      <c r="D479" s="29">
        <f>'[1]Дневной стационар'!$AG$881</f>
        <v>0</v>
      </c>
      <c r="E479" s="30">
        <f>'[1]Дневной стационар'!$FT$881</f>
        <v>0</v>
      </c>
      <c r="F479" s="31">
        <f>G479+H479+I479+J479</f>
        <v>0</v>
      </c>
      <c r="G479" s="29">
        <f>'[1]Дневной стационар'!$L$881</f>
        <v>0</v>
      </c>
      <c r="H479" s="29">
        <f>'[1]Дневной стационар'!$R$881</f>
        <v>0</v>
      </c>
      <c r="I479" s="29">
        <f>'[1]Дневной стационар'!$Y$881</f>
        <v>0</v>
      </c>
      <c r="J479" s="29">
        <f>'[1]Дневной стационар'!$AF$881</f>
        <v>0</v>
      </c>
      <c r="K479" s="32">
        <f>L479+M479+N479+O479</f>
        <v>0</v>
      </c>
      <c r="L479" s="30">
        <f>'[1]Дневной стационар'!$CR$881</f>
        <v>0</v>
      </c>
      <c r="M479" s="30">
        <f>'[1]Дневной стационар'!$DL$881</f>
        <v>0</v>
      </c>
      <c r="N479" s="30">
        <f>'[1]Дневной стационар'!$EF$881</f>
        <v>0</v>
      </c>
      <c r="O479" s="30">
        <f>'[1]Дневной стационар'!$FO$881</f>
        <v>0</v>
      </c>
      <c r="P479" s="21">
        <f t="shared" si="183"/>
        <v>0</v>
      </c>
      <c r="Q479" s="21">
        <f t="shared" si="184"/>
        <v>0</v>
      </c>
    </row>
    <row r="480" spans="1:17" ht="17.45" customHeight="1" x14ac:dyDescent="0.25">
      <c r="A480" s="23"/>
      <c r="B480" s="43" t="s">
        <v>23</v>
      </c>
      <c r="C480" s="28" t="s">
        <v>18</v>
      </c>
      <c r="D480" s="29">
        <f>'[1]Дневной стационар'!$AG$883</f>
        <v>209</v>
      </c>
      <c r="E480" s="30">
        <f>'[1]Дневной стационар'!$FT$883</f>
        <v>4659.0870478848001</v>
      </c>
      <c r="F480" s="31">
        <f>G480+H480+I480+J480</f>
        <v>209</v>
      </c>
      <c r="G480" s="29">
        <f>'[1]Дневной стационар'!$L$883</f>
        <v>55</v>
      </c>
      <c r="H480" s="29">
        <f>'[1]Дневной стационар'!$R$883</f>
        <v>60</v>
      </c>
      <c r="I480" s="29">
        <f>'[1]Дневной стационар'!$Y$883</f>
        <v>55</v>
      </c>
      <c r="J480" s="29">
        <f>'[1]Дневной стационар'!$AF$883</f>
        <v>39</v>
      </c>
      <c r="K480" s="32">
        <f>L480+M480+N480+O480</f>
        <v>4659.087047884801</v>
      </c>
      <c r="L480" s="30">
        <f>'[1]Дневной стационар'!$CR$883</f>
        <v>1201.1708795328002</v>
      </c>
      <c r="M480" s="30">
        <f>'[1]Дневной стационар'!$DL$883</f>
        <v>1310.3682322176001</v>
      </c>
      <c r="N480" s="30">
        <f>'[1]Дневной стационар'!$EF$883</f>
        <v>1201.1708795328002</v>
      </c>
      <c r="O480" s="30">
        <f>'[1]Дневной стационар'!$FO$883</f>
        <v>946.37705660160009</v>
      </c>
      <c r="P480" s="21">
        <f t="shared" si="183"/>
        <v>0</v>
      </c>
      <c r="Q480" s="21">
        <f t="shared" si="184"/>
        <v>0</v>
      </c>
    </row>
    <row r="481" spans="1:17" ht="17.45" customHeight="1" x14ac:dyDescent="0.25">
      <c r="A481" s="23"/>
      <c r="B481" s="43" t="s">
        <v>27</v>
      </c>
      <c r="C481" s="28" t="s">
        <v>18</v>
      </c>
      <c r="D481" s="29">
        <f>'[1]Дневной стационар'!$AG$885</f>
        <v>70</v>
      </c>
      <c r="E481" s="30">
        <f>'[1]Дневной стационар'!$FT$885</f>
        <v>1785.3767163964799</v>
      </c>
      <c r="F481" s="31">
        <f>G481+H481+I481+J481</f>
        <v>70</v>
      </c>
      <c r="G481" s="29">
        <f>'[1]Дневной стационар'!$L$885</f>
        <v>15</v>
      </c>
      <c r="H481" s="29">
        <f>'[1]Дневной стационар'!$R$885</f>
        <v>17</v>
      </c>
      <c r="I481" s="29">
        <f>'[1]Дневной стационар'!$Y$885</f>
        <v>14</v>
      </c>
      <c r="J481" s="29">
        <f>'[1]Дневной стационар'!$AF$885</f>
        <v>24</v>
      </c>
      <c r="K481" s="32">
        <f>L481+M481+N481+O481</f>
        <v>1785.3767163964799</v>
      </c>
      <c r="L481" s="30">
        <f>'[1]Дневной стационар'!$CR$885</f>
        <v>368.54106531119999</v>
      </c>
      <c r="M481" s="30">
        <f>'[1]Дневной стационар'!$DL$885</f>
        <v>417.67987401936</v>
      </c>
      <c r="N481" s="30">
        <f>'[1]Дневной стационар'!$EF$885</f>
        <v>343.97166095711998</v>
      </c>
      <c r="O481" s="30">
        <f>'[1]Дневной стационар'!$FO$885</f>
        <v>655.18411610880003</v>
      </c>
      <c r="P481" s="21">
        <f t="shared" si="183"/>
        <v>0</v>
      </c>
      <c r="Q481" s="21">
        <f t="shared" si="184"/>
        <v>0</v>
      </c>
    </row>
    <row r="482" spans="1:17" ht="17.45" customHeight="1" x14ac:dyDescent="0.25">
      <c r="A482" s="23"/>
      <c r="B482" s="43" t="s">
        <v>29</v>
      </c>
      <c r="C482" s="28" t="s">
        <v>18</v>
      </c>
      <c r="D482" s="29">
        <f>'[1]Дневной стационар'!$AG$887</f>
        <v>75</v>
      </c>
      <c r="E482" s="30">
        <f>'[1]Дневной стационар'!$FT$887</f>
        <v>2280.0407240586242</v>
      </c>
      <c r="F482" s="31">
        <f>G482+H482+I482+J482</f>
        <v>75</v>
      </c>
      <c r="G482" s="29">
        <f>'[1]Дневной стационар'!$L$887</f>
        <v>9</v>
      </c>
      <c r="H482" s="29">
        <f>'[1]Дневной стационар'!$R$887</f>
        <v>21</v>
      </c>
      <c r="I482" s="29">
        <f>'[1]Дневной стационар'!$Y$887</f>
        <v>24</v>
      </c>
      <c r="J482" s="29">
        <f>'[1]Дневной стационар'!$AF$887</f>
        <v>21</v>
      </c>
      <c r="K482" s="32">
        <f>L482+M482+N482+O482</f>
        <v>2280.0407240586242</v>
      </c>
      <c r="L482" s="30">
        <f>'[1]Дневной стационар'!$CR$887</f>
        <v>265.34956702406402</v>
      </c>
      <c r="M482" s="30">
        <f>'[1]Дневной стационар'!$DL$887</f>
        <v>619.14898972281594</v>
      </c>
      <c r="N482" s="30">
        <f>'[1]Дневной стационар'!$EF$887</f>
        <v>707.59884539750396</v>
      </c>
      <c r="O482" s="30">
        <f>'[1]Дневной стационар'!$FO$887</f>
        <v>687.94332191424007</v>
      </c>
      <c r="P482" s="21">
        <f t="shared" si="183"/>
        <v>0</v>
      </c>
      <c r="Q482" s="21">
        <f t="shared" si="184"/>
        <v>0</v>
      </c>
    </row>
    <row r="483" spans="1:17" ht="17.45" customHeight="1" x14ac:dyDescent="0.25">
      <c r="A483" s="23"/>
      <c r="B483" s="42" t="s">
        <v>98</v>
      </c>
      <c r="C483" s="25" t="s">
        <v>18</v>
      </c>
      <c r="D483" s="32">
        <f>SUBTOTAL(9,D484:D489)</f>
        <v>404</v>
      </c>
      <c r="E483" s="32">
        <f t="shared" ref="E483:O483" si="193">SUBTOTAL(9,E484:E489)</f>
        <v>9570.6929738531999</v>
      </c>
      <c r="F483" s="32">
        <f t="shared" si="193"/>
        <v>404</v>
      </c>
      <c r="G483" s="32">
        <f t="shared" si="193"/>
        <v>102</v>
      </c>
      <c r="H483" s="32">
        <f t="shared" si="193"/>
        <v>108</v>
      </c>
      <c r="I483" s="32">
        <f t="shared" si="193"/>
        <v>98</v>
      </c>
      <c r="J483" s="32">
        <f t="shared" si="193"/>
        <v>96</v>
      </c>
      <c r="K483" s="32">
        <f t="shared" si="193"/>
        <v>9570.6929738531999</v>
      </c>
      <c r="L483" s="32">
        <f t="shared" si="193"/>
        <v>2365.4876525344803</v>
      </c>
      <c r="M483" s="32">
        <f t="shared" si="193"/>
        <v>2502.257336772192</v>
      </c>
      <c r="N483" s="32">
        <f t="shared" si="193"/>
        <v>2258.7472402850881</v>
      </c>
      <c r="O483" s="32">
        <f t="shared" si="193"/>
        <v>2444.2007442614399</v>
      </c>
      <c r="P483" s="21">
        <f t="shared" si="183"/>
        <v>0</v>
      </c>
      <c r="Q483" s="21">
        <f t="shared" si="184"/>
        <v>0</v>
      </c>
    </row>
    <row r="484" spans="1:17" ht="17.45" customHeight="1" x14ac:dyDescent="0.25">
      <c r="A484" s="23"/>
      <c r="B484" s="43" t="s">
        <v>22</v>
      </c>
      <c r="C484" s="28" t="s">
        <v>18</v>
      </c>
      <c r="D484" s="29">
        <f>'[1]Дневной стационар'!$AG$891</f>
        <v>7</v>
      </c>
      <c r="E484" s="30">
        <f>'[1]Дневной стационар'!$FT$891</f>
        <v>170.07487680657601</v>
      </c>
      <c r="F484" s="31">
        <f t="shared" ref="F484:F489" si="194">G484+H484+I484+J484</f>
        <v>7</v>
      </c>
      <c r="G484" s="29">
        <f>'[1]Дневной стационар'!$L$891</f>
        <v>1</v>
      </c>
      <c r="H484" s="29">
        <f>'[1]Дневной стационар'!$R$891</f>
        <v>4</v>
      </c>
      <c r="I484" s="29">
        <f>'[1]Дневной стационар'!$Y$891</f>
        <v>2</v>
      </c>
      <c r="J484" s="29">
        <f>'[1]Дневной стационар'!$AF$891</f>
        <v>0</v>
      </c>
      <c r="K484" s="32">
        <f t="shared" ref="K484:K489" si="195">L484+M484+N484+O484</f>
        <v>170.07487680657601</v>
      </c>
      <c r="L484" s="30">
        <f>'[1]Дневной стационар'!$CR$891</f>
        <v>24.296410972368001</v>
      </c>
      <c r="M484" s="30">
        <f>'[1]Дневной стационар'!$DL$891</f>
        <v>97.185643889472004</v>
      </c>
      <c r="N484" s="30">
        <f>'[1]Дневной стационар'!$EF$891</f>
        <v>48.592821944736002</v>
      </c>
      <c r="O484" s="30">
        <f>'[1]Дневной стационар'!$FO$891</f>
        <v>0</v>
      </c>
      <c r="P484" s="21">
        <f t="shared" si="183"/>
        <v>0</v>
      </c>
      <c r="Q484" s="21">
        <f t="shared" si="184"/>
        <v>0</v>
      </c>
    </row>
    <row r="485" spans="1:17" ht="17.45" customHeight="1" x14ac:dyDescent="0.25">
      <c r="A485" s="23"/>
      <c r="B485" s="43" t="s">
        <v>23</v>
      </c>
      <c r="C485" s="28" t="s">
        <v>18</v>
      </c>
      <c r="D485" s="29">
        <f>'[1]Дневной стационар'!$AG$893</f>
        <v>283</v>
      </c>
      <c r="E485" s="30">
        <f>'[1]Дневной стационар'!$FT$893</f>
        <v>6348.0061027430402</v>
      </c>
      <c r="F485" s="31">
        <f t="shared" si="194"/>
        <v>283</v>
      </c>
      <c r="G485" s="29">
        <f>'[1]Дневной стационар'!$L$893</f>
        <v>73</v>
      </c>
      <c r="H485" s="29">
        <f>'[1]Дневной стационар'!$R$893</f>
        <v>73</v>
      </c>
      <c r="I485" s="29">
        <f>'[1]Дневной стационар'!$Y$893</f>
        <v>68</v>
      </c>
      <c r="J485" s="29">
        <f>'[1]Дневной стационар'!$AF$893</f>
        <v>69</v>
      </c>
      <c r="K485" s="32">
        <f t="shared" si="195"/>
        <v>6348.0061027430402</v>
      </c>
      <c r="L485" s="30">
        <f>'[1]Дневной стационар'!$CR$893</f>
        <v>1594.2813491980801</v>
      </c>
      <c r="M485" s="30">
        <f>'[1]Дневной стационар'!$DL$893</f>
        <v>1594.2813491980801</v>
      </c>
      <c r="N485" s="30">
        <f>'[1]Дневной стационар'!$EF$893</f>
        <v>1485.0839965132802</v>
      </c>
      <c r="O485" s="30">
        <f>'[1]Дневной стационар'!$FO$893</f>
        <v>1674.3594078336</v>
      </c>
      <c r="P485" s="21">
        <f t="shared" si="183"/>
        <v>0</v>
      </c>
      <c r="Q485" s="21">
        <f t="shared" si="184"/>
        <v>0</v>
      </c>
    </row>
    <row r="486" spans="1:17" ht="17.45" customHeight="1" x14ac:dyDescent="0.25">
      <c r="A486" s="23"/>
      <c r="B486" s="43" t="s">
        <v>89</v>
      </c>
      <c r="C486" s="28" t="s">
        <v>18</v>
      </c>
      <c r="D486" s="29">
        <f>'[1]Дневной стационар'!$AG$895</f>
        <v>97</v>
      </c>
      <c r="E486" s="30">
        <f>'[1]Дневной стационар'!$FT$895</f>
        <v>2566.1377880927998</v>
      </c>
      <c r="F486" s="31">
        <f t="shared" si="194"/>
        <v>97</v>
      </c>
      <c r="G486" s="29">
        <f>'[1]Дневной стационар'!$L$895</f>
        <v>18</v>
      </c>
      <c r="H486" s="29">
        <f>'[1]Дневной стационар'!$R$895</f>
        <v>27</v>
      </c>
      <c r="I486" s="29">
        <f>'[1]Дневной стационар'!$Y$895</f>
        <v>25</v>
      </c>
      <c r="J486" s="29">
        <f>'[1]Дневной стационар'!$AF$895</f>
        <v>27</v>
      </c>
      <c r="K486" s="32">
        <f t="shared" si="195"/>
        <v>2566.1377880927998</v>
      </c>
      <c r="L486" s="30">
        <f>'[1]Дневной стационар'!$CR$895</f>
        <v>461.90480185670395</v>
      </c>
      <c r="M486" s="30">
        <f>'[1]Дневной стационар'!$DL$895</f>
        <v>692.85720278505596</v>
      </c>
      <c r="N486" s="30">
        <f>'[1]Дневной стационар'!$EF$895</f>
        <v>641.53444702319996</v>
      </c>
      <c r="O486" s="30">
        <f>'[1]Дневной стационар'!$FO$895</f>
        <v>769.84133642783991</v>
      </c>
      <c r="P486" s="21">
        <f t="shared" si="183"/>
        <v>0</v>
      </c>
      <c r="Q486" s="21">
        <f t="shared" si="184"/>
        <v>0</v>
      </c>
    </row>
    <row r="487" spans="1:17" ht="17.45" customHeight="1" x14ac:dyDescent="0.25">
      <c r="A487" s="23"/>
      <c r="B487" s="43" t="s">
        <v>27</v>
      </c>
      <c r="C487" s="28" t="s">
        <v>18</v>
      </c>
      <c r="D487" s="29">
        <f>'[1]Дневной стационар'!$AG$897</f>
        <v>3</v>
      </c>
      <c r="E487" s="30">
        <f>'[1]Дневной стационар'!$FT$897</f>
        <v>73.708213062239992</v>
      </c>
      <c r="F487" s="31">
        <f t="shared" si="194"/>
        <v>3</v>
      </c>
      <c r="G487" s="29">
        <f>'[1]Дневной стационар'!$L$897</f>
        <v>2</v>
      </c>
      <c r="H487" s="29">
        <f>'[1]Дневной стационар'!$R$897</f>
        <v>0</v>
      </c>
      <c r="I487" s="29">
        <f>'[1]Дневной стационар'!$Y$897</f>
        <v>1</v>
      </c>
      <c r="J487" s="29">
        <f>'[1]Дневной стационар'!$AF$897</f>
        <v>0</v>
      </c>
      <c r="K487" s="32">
        <f t="shared" si="195"/>
        <v>73.708213062239992</v>
      </c>
      <c r="L487" s="30">
        <f>'[1]Дневной стационар'!$CR$897</f>
        <v>49.138808708159999</v>
      </c>
      <c r="M487" s="30">
        <f>'[1]Дневной стационар'!$DL$897</f>
        <v>0</v>
      </c>
      <c r="N487" s="30">
        <f>'[1]Дневной стационар'!$EF$897</f>
        <v>24.56940435408</v>
      </c>
      <c r="O487" s="30">
        <f>'[1]Дневной стационар'!$FO$897</f>
        <v>0</v>
      </c>
      <c r="P487" s="21">
        <f t="shared" si="183"/>
        <v>0</v>
      </c>
      <c r="Q487" s="21">
        <f t="shared" si="184"/>
        <v>0</v>
      </c>
    </row>
    <row r="488" spans="1:17" ht="17.45" customHeight="1" x14ac:dyDescent="0.25">
      <c r="A488" s="23"/>
      <c r="B488" s="43" t="s">
        <v>29</v>
      </c>
      <c r="C488" s="28" t="s">
        <v>18</v>
      </c>
      <c r="D488" s="29">
        <f>'[1]Дневной стационар'!$AG$899</f>
        <v>14</v>
      </c>
      <c r="E488" s="30">
        <f>'[1]Дневной стационар'!$FT$899</f>
        <v>412.765993148544</v>
      </c>
      <c r="F488" s="31">
        <f t="shared" si="194"/>
        <v>14</v>
      </c>
      <c r="G488" s="29">
        <f>'[1]Дневной стационар'!$L$899</f>
        <v>8</v>
      </c>
      <c r="H488" s="29">
        <f>'[1]Дневной стационар'!$R$899</f>
        <v>4</v>
      </c>
      <c r="I488" s="29">
        <f>'[1]Дневной стационар'!$Y$899</f>
        <v>2</v>
      </c>
      <c r="J488" s="29">
        <f>'[1]Дневной стационар'!$AF$899</f>
        <v>0</v>
      </c>
      <c r="K488" s="32">
        <f t="shared" si="195"/>
        <v>412.765993148544</v>
      </c>
      <c r="L488" s="30">
        <f>'[1]Дневной стационар'!$CR$899</f>
        <v>235.86628179916801</v>
      </c>
      <c r="M488" s="30">
        <f>'[1]Дневной стационар'!$DL$899</f>
        <v>117.933140899584</v>
      </c>
      <c r="N488" s="30">
        <f>'[1]Дневной стационар'!$EF$899</f>
        <v>58.966570449792002</v>
      </c>
      <c r="O488" s="30">
        <f>'[1]Дневной стационар'!$FO$899</f>
        <v>0</v>
      </c>
      <c r="P488" s="21">
        <f t="shared" si="183"/>
        <v>0</v>
      </c>
      <c r="Q488" s="21">
        <f t="shared" si="184"/>
        <v>0</v>
      </c>
    </row>
    <row r="489" spans="1:17" ht="17.45" customHeight="1" x14ac:dyDescent="0.25">
      <c r="A489" s="23"/>
      <c r="B489" s="43" t="s">
        <v>26</v>
      </c>
      <c r="C489" s="28" t="s">
        <v>18</v>
      </c>
      <c r="D489" s="29">
        <f>'[1]Дневной стационар'!$AG$901</f>
        <v>0</v>
      </c>
      <c r="E489" s="30">
        <f>'[1]Дневной стационар'!$FT$901</f>
        <v>0</v>
      </c>
      <c r="F489" s="31">
        <f t="shared" si="194"/>
        <v>0</v>
      </c>
      <c r="G489" s="29">
        <f>'[1]Дневной стационар'!$L$901</f>
        <v>0</v>
      </c>
      <c r="H489" s="29">
        <f>'[1]Дневной стационар'!$R$901</f>
        <v>0</v>
      </c>
      <c r="I489" s="29">
        <f>'[1]Дневной стационар'!$Y$901</f>
        <v>0</v>
      </c>
      <c r="J489" s="29">
        <f>'[1]Дневной стационар'!$AF$901</f>
        <v>0</v>
      </c>
      <c r="K489" s="32">
        <f t="shared" si="195"/>
        <v>0</v>
      </c>
      <c r="L489" s="30">
        <f>'[1]Дневной стационар'!$CR$901</f>
        <v>0</v>
      </c>
      <c r="M489" s="30">
        <f>'[1]Дневной стационар'!$DL$901</f>
        <v>0</v>
      </c>
      <c r="N489" s="30">
        <f>'[1]Дневной стационар'!$EF$901</f>
        <v>0</v>
      </c>
      <c r="O489" s="30">
        <f>'[1]Дневной стационар'!$FO$901</f>
        <v>0</v>
      </c>
      <c r="P489" s="21">
        <f t="shared" si="183"/>
        <v>0</v>
      </c>
      <c r="Q489" s="21">
        <f t="shared" si="184"/>
        <v>0</v>
      </c>
    </row>
    <row r="490" spans="1:17" ht="17.45" customHeight="1" x14ac:dyDescent="0.25">
      <c r="A490" s="23"/>
      <c r="B490" s="42" t="s">
        <v>30</v>
      </c>
      <c r="C490" s="25" t="s">
        <v>18</v>
      </c>
      <c r="D490" s="32">
        <f>SUBTOTAL(9,D491:D498)</f>
        <v>382</v>
      </c>
      <c r="E490" s="32">
        <f t="shared" ref="E490:O490" si="196">SUBTOTAL(9,E491:E498)</f>
        <v>7615.5507731494172</v>
      </c>
      <c r="F490" s="32">
        <f t="shared" si="196"/>
        <v>382</v>
      </c>
      <c r="G490" s="32">
        <f t="shared" si="196"/>
        <v>74</v>
      </c>
      <c r="H490" s="32">
        <f t="shared" si="196"/>
        <v>102</v>
      </c>
      <c r="I490" s="32">
        <f t="shared" si="196"/>
        <v>92</v>
      </c>
      <c r="J490" s="32">
        <f t="shared" si="196"/>
        <v>114</v>
      </c>
      <c r="K490" s="32">
        <f t="shared" si="196"/>
        <v>7615.5507731494181</v>
      </c>
      <c r="L490" s="32">
        <f t="shared" si="196"/>
        <v>1471.270531398653</v>
      </c>
      <c r="M490" s="32">
        <f t="shared" si="196"/>
        <v>1650.4633871544097</v>
      </c>
      <c r="N490" s="32">
        <f t="shared" si="196"/>
        <v>1815.0237976504034</v>
      </c>
      <c r="O490" s="32">
        <f t="shared" si="196"/>
        <v>2678.7930569459522</v>
      </c>
      <c r="P490" s="21">
        <f t="shared" si="183"/>
        <v>0</v>
      </c>
      <c r="Q490" s="21">
        <f t="shared" si="184"/>
        <v>0</v>
      </c>
    </row>
    <row r="491" spans="1:17" ht="17.45" customHeight="1" x14ac:dyDescent="0.25">
      <c r="A491" s="23"/>
      <c r="B491" s="43" t="s">
        <v>22</v>
      </c>
      <c r="C491" s="28" t="s">
        <v>18</v>
      </c>
      <c r="D491" s="29">
        <f>'[1]Дневной стационар'!$AG$904</f>
        <v>132</v>
      </c>
      <c r="E491" s="30">
        <f>'[1]Дневной стационар'!$FT$904</f>
        <v>3328.6083032144161</v>
      </c>
      <c r="F491" s="31">
        <f t="shared" ref="F491:F510" si="197">G491+H491+I491+J491</f>
        <v>132</v>
      </c>
      <c r="G491" s="29">
        <f>'[1]Дневной стационар'!$L$904</f>
        <v>31</v>
      </c>
      <c r="H491" s="29">
        <f>'[1]Дневной стационар'!$R$904</f>
        <v>17</v>
      </c>
      <c r="I491" s="29">
        <f>'[1]Дневной стационар'!$Y$904</f>
        <v>39</v>
      </c>
      <c r="J491" s="29">
        <f>'[1]Дневной стационар'!$AF$904</f>
        <v>45</v>
      </c>
      <c r="K491" s="32">
        <f>L491+M491+N491+O491</f>
        <v>3328.6083032144165</v>
      </c>
      <c r="L491" s="30">
        <f>'[1]Дневной стационар'!$CR$904</f>
        <v>753.18874014340804</v>
      </c>
      <c r="M491" s="30">
        <f>'[1]Дневной стационар'!$DL$904</f>
        <v>413.03898653025601</v>
      </c>
      <c r="N491" s="30">
        <f>'[1]Дневной стационар'!$EF$904</f>
        <v>947.56002792235199</v>
      </c>
      <c r="O491" s="30">
        <f>'[1]Дневной стационар'!$FO$904</f>
        <v>1214.8205486184002</v>
      </c>
      <c r="P491" s="21">
        <f t="shared" si="183"/>
        <v>0</v>
      </c>
      <c r="Q491" s="21">
        <f t="shared" si="184"/>
        <v>0</v>
      </c>
    </row>
    <row r="492" spans="1:17" ht="17.45" customHeight="1" x14ac:dyDescent="0.25">
      <c r="A492" s="23"/>
      <c r="B492" s="43" t="s">
        <v>23</v>
      </c>
      <c r="C492" s="28" t="s">
        <v>18</v>
      </c>
      <c r="D492" s="29">
        <f>'[1]Дневной стационар'!$AG$906</f>
        <v>74</v>
      </c>
      <c r="E492" s="30">
        <f>'[1]Дневной стационар'!$FT$906</f>
        <v>1652.5199372966404</v>
      </c>
      <c r="F492" s="31">
        <f t="shared" si="197"/>
        <v>74</v>
      </c>
      <c r="G492" s="29">
        <f>'[1]Дневной стационар'!$L$906</f>
        <v>8</v>
      </c>
      <c r="H492" s="29">
        <f>'[1]Дневной стационар'!$R$906</f>
        <v>16</v>
      </c>
      <c r="I492" s="29">
        <f>'[1]Дневной стационар'!$Y$906</f>
        <v>5</v>
      </c>
      <c r="J492" s="29">
        <f>'[1]Дневной стационар'!$AF$906</f>
        <v>45</v>
      </c>
      <c r="K492" s="32">
        <f t="shared" ref="K492:K510" si="198">L492+M492+N492+O492</f>
        <v>1652.5199372966401</v>
      </c>
      <c r="L492" s="30">
        <f>'[1]Дневной стационар'!$CR$906</f>
        <v>174.71576429568</v>
      </c>
      <c r="M492" s="30">
        <f>'[1]Дневной стационар'!$DL$906</f>
        <v>349.43152859136006</v>
      </c>
      <c r="N492" s="30">
        <f>'[1]Дневной стационар'!$EF$906</f>
        <v>109.19735268480002</v>
      </c>
      <c r="O492" s="30">
        <f>'[1]Дневной стационар'!$FO$906</f>
        <v>1019.1752917248</v>
      </c>
      <c r="P492" s="21">
        <f t="shared" si="183"/>
        <v>0</v>
      </c>
      <c r="Q492" s="21">
        <f t="shared" si="184"/>
        <v>0</v>
      </c>
    </row>
    <row r="493" spans="1:17" ht="17.45" customHeight="1" x14ac:dyDescent="0.25">
      <c r="A493" s="23"/>
      <c r="B493" s="43" t="s">
        <v>89</v>
      </c>
      <c r="C493" s="28" t="s">
        <v>18</v>
      </c>
      <c r="D493" s="29">
        <f>'[1]Дневной стационар'!$AG$908</f>
        <v>0</v>
      </c>
      <c r="E493" s="30">
        <f>'[1]Дневной стационар'!$FT$908</f>
        <v>0</v>
      </c>
      <c r="F493" s="31">
        <f t="shared" si="197"/>
        <v>0</v>
      </c>
      <c r="G493" s="29">
        <f>'[1]Дневной стационар'!$L$908</f>
        <v>0</v>
      </c>
      <c r="H493" s="29">
        <f>'[1]Дневной стационар'!$R$908</f>
        <v>0</v>
      </c>
      <c r="I493" s="29">
        <f>'[1]Дневной стационар'!$Y$908</f>
        <v>0</v>
      </c>
      <c r="J493" s="29">
        <f>'[1]Дневной стационар'!$AF$908</f>
        <v>0</v>
      </c>
      <c r="K493" s="32">
        <f t="shared" si="198"/>
        <v>0</v>
      </c>
      <c r="L493" s="30">
        <f>'[1]Дневной стационар'!$CR$908</f>
        <v>0</v>
      </c>
      <c r="M493" s="30">
        <f>'[1]Дневной стационар'!$DL$908</f>
        <v>0</v>
      </c>
      <c r="N493" s="30">
        <f>'[1]Дневной стационар'!$EF$908</f>
        <v>0</v>
      </c>
      <c r="O493" s="30">
        <f>'[1]Дневной стационар'!$FO$908</f>
        <v>0</v>
      </c>
      <c r="P493" s="21">
        <f t="shared" si="183"/>
        <v>0</v>
      </c>
      <c r="Q493" s="21">
        <f t="shared" si="184"/>
        <v>0</v>
      </c>
    </row>
    <row r="494" spans="1:17" ht="17.45" customHeight="1" x14ac:dyDescent="0.25">
      <c r="A494" s="23"/>
      <c r="B494" s="43" t="s">
        <v>37</v>
      </c>
      <c r="C494" s="28" t="s">
        <v>18</v>
      </c>
      <c r="D494" s="29">
        <f>'[1]Дневной стационар'!$AG$910</f>
        <v>39</v>
      </c>
      <c r="E494" s="30">
        <f>'[1]Дневной стационар'!$FT$910</f>
        <v>635.67418909578237</v>
      </c>
      <c r="F494" s="31">
        <f t="shared" si="197"/>
        <v>39</v>
      </c>
      <c r="G494" s="29">
        <f>'[1]Дневной стационар'!$L$910</f>
        <v>17</v>
      </c>
      <c r="H494" s="29">
        <f>'[1]Дневной стационар'!$R$910</f>
        <v>11</v>
      </c>
      <c r="I494" s="29">
        <f>'[1]Дневной стационар'!$Y$910</f>
        <v>8</v>
      </c>
      <c r="J494" s="29">
        <f>'[1]Дневной стационар'!$AF$910</f>
        <v>3</v>
      </c>
      <c r="K494" s="32">
        <f t="shared" si="198"/>
        <v>635.67418909578225</v>
      </c>
      <c r="L494" s="30">
        <f>'[1]Дневной стационар'!$CR$910</f>
        <v>274.74053935495675</v>
      </c>
      <c r="M494" s="30">
        <f>'[1]Дневной стационар'!$DL$910</f>
        <v>177.77329017085438</v>
      </c>
      <c r="N494" s="30">
        <f>'[1]Дневной стационар'!$EF$910</f>
        <v>129.28966557880318</v>
      </c>
      <c r="O494" s="30">
        <f>'[1]Дневной стационар'!$FO$910</f>
        <v>53.870693991167997</v>
      </c>
      <c r="P494" s="21">
        <f t="shared" si="183"/>
        <v>0</v>
      </c>
      <c r="Q494" s="21">
        <f t="shared" si="184"/>
        <v>0</v>
      </c>
    </row>
    <row r="495" spans="1:17" ht="17.45" customHeight="1" x14ac:dyDescent="0.25">
      <c r="A495" s="23"/>
      <c r="B495" s="43" t="s">
        <v>26</v>
      </c>
      <c r="C495" s="28" t="s">
        <v>18</v>
      </c>
      <c r="D495" s="29">
        <f>'[1]Дневной стационар'!$AG$912</f>
        <v>0</v>
      </c>
      <c r="E495" s="30">
        <f>'[1]Дневной стационар'!$FT$912</f>
        <v>0</v>
      </c>
      <c r="F495" s="31">
        <f>G495+H495+I495+J495</f>
        <v>0</v>
      </c>
      <c r="G495" s="29">
        <f>'[1]Дневной стационар'!$L$912</f>
        <v>0</v>
      </c>
      <c r="H495" s="29">
        <f>'[1]Дневной стационар'!$R$912</f>
        <v>0</v>
      </c>
      <c r="I495" s="29">
        <f>'[1]Дневной стационар'!$Y$912</f>
        <v>0</v>
      </c>
      <c r="J495" s="29">
        <f>'[1]Дневной стационар'!$AF$912</f>
        <v>0</v>
      </c>
      <c r="K495" s="32">
        <f>L495+M495+N495+O495</f>
        <v>0</v>
      </c>
      <c r="L495" s="30">
        <f>'[1]Дневной стационар'!$CR$912</f>
        <v>0</v>
      </c>
      <c r="M495" s="30">
        <f>'[1]Дневной стационар'!$DL$912</f>
        <v>0</v>
      </c>
      <c r="N495" s="30">
        <f>'[1]Дневной стационар'!$EF$912</f>
        <v>0</v>
      </c>
      <c r="O495" s="30">
        <f>'[1]Дневной стационар'!$FO$912</f>
        <v>0</v>
      </c>
      <c r="P495" s="21">
        <f t="shared" si="183"/>
        <v>0</v>
      </c>
      <c r="Q495" s="21">
        <f t="shared" si="184"/>
        <v>0</v>
      </c>
    </row>
    <row r="496" spans="1:17" ht="17.45" customHeight="1" x14ac:dyDescent="0.25">
      <c r="A496" s="23"/>
      <c r="B496" s="43" t="s">
        <v>77</v>
      </c>
      <c r="C496" s="28" t="s">
        <v>18</v>
      </c>
      <c r="D496" s="29">
        <f>'[1]Дневной стационар'!$AG$914</f>
        <v>82</v>
      </c>
      <c r="E496" s="30">
        <f>'[1]Дневной стационар'!$FT$914</f>
        <v>706.94366128139541</v>
      </c>
      <c r="F496" s="31">
        <f>G496+H496+I496+J496</f>
        <v>82</v>
      </c>
      <c r="G496" s="29">
        <f>'[1]Дневной стационар'!$L$914</f>
        <v>10</v>
      </c>
      <c r="H496" s="29">
        <f>'[1]Дневной стационар'!$R$914</f>
        <v>43</v>
      </c>
      <c r="I496" s="29">
        <f>'[1]Дневной стационар'!$Y$914</f>
        <v>20</v>
      </c>
      <c r="J496" s="29">
        <f>'[1]Дневной стационар'!$AF$914</f>
        <v>9</v>
      </c>
      <c r="K496" s="32">
        <f>L496+M496+N496+O496</f>
        <v>706.94366128139529</v>
      </c>
      <c r="L496" s="30">
        <f>'[1]Дневной стационар'!$CR$914</f>
        <v>85.173935094144014</v>
      </c>
      <c r="M496" s="30">
        <f>'[1]Дневной стационар'!$DL$914</f>
        <v>366.2479209048193</v>
      </c>
      <c r="N496" s="30">
        <f>'[1]Дневной стационар'!$EF$914</f>
        <v>170.34787018828803</v>
      </c>
      <c r="O496" s="30">
        <f>'[1]Дневной стационар'!$FO$914</f>
        <v>85.173935094144014</v>
      </c>
      <c r="P496" s="21">
        <f t="shared" si="183"/>
        <v>0</v>
      </c>
      <c r="Q496" s="21">
        <f t="shared" si="184"/>
        <v>0</v>
      </c>
    </row>
    <row r="497" spans="1:17" ht="17.45" customHeight="1" x14ac:dyDescent="0.25">
      <c r="A497" s="23"/>
      <c r="B497" s="43" t="s">
        <v>31</v>
      </c>
      <c r="C497" s="28" t="s">
        <v>18</v>
      </c>
      <c r="D497" s="29">
        <f>'[1]Дневной стационар'!$AG$919</f>
        <v>55</v>
      </c>
      <c r="E497" s="30">
        <f>'[1]Дневной стационар'!$FT$919</f>
        <v>1291.8046822611843</v>
      </c>
      <c r="F497" s="31">
        <f t="shared" si="197"/>
        <v>55</v>
      </c>
      <c r="G497" s="29">
        <f>'[1]Дневной стационар'!$L$919</f>
        <v>8</v>
      </c>
      <c r="H497" s="29">
        <f>'[1]Дневной стационар'!$R$919</f>
        <v>15</v>
      </c>
      <c r="I497" s="29">
        <f>'[1]Дневной стационар'!$Y$919</f>
        <v>20</v>
      </c>
      <c r="J497" s="29">
        <f>'[1]Дневной стационар'!$AF$919</f>
        <v>12</v>
      </c>
      <c r="K497" s="32">
        <f t="shared" si="198"/>
        <v>1291.8046822611846</v>
      </c>
      <c r="L497" s="30">
        <f>'[1]Дневной стационар'!$CR$919</f>
        <v>183.45155251046407</v>
      </c>
      <c r="M497" s="30">
        <f>'[1]Дневной стационар'!$DL$919</f>
        <v>343.97166095712009</v>
      </c>
      <c r="N497" s="30">
        <f>'[1]Дневной стационар'!$EF$919</f>
        <v>458.62888127616014</v>
      </c>
      <c r="O497" s="30">
        <f>'[1]Дневной стационар'!$FO$919</f>
        <v>305.75258751744002</v>
      </c>
      <c r="P497" s="21">
        <f t="shared" si="183"/>
        <v>0</v>
      </c>
      <c r="Q497" s="21">
        <f t="shared" si="184"/>
        <v>0</v>
      </c>
    </row>
    <row r="498" spans="1:17" ht="17.45" customHeight="1" x14ac:dyDescent="0.25">
      <c r="A498" s="23"/>
      <c r="B498" s="43" t="s">
        <v>66</v>
      </c>
      <c r="C498" s="28" t="s">
        <v>18</v>
      </c>
      <c r="D498" s="29">
        <f>'[1]Дневной стационар'!$AG$921</f>
        <v>0</v>
      </c>
      <c r="E498" s="30">
        <f>'[1]Дневной стационар'!$FT$921</f>
        <v>0</v>
      </c>
      <c r="F498" s="31">
        <f t="shared" si="197"/>
        <v>0</v>
      </c>
      <c r="G498" s="29">
        <f>'[1]Дневной стационар'!$L$921</f>
        <v>0</v>
      </c>
      <c r="H498" s="29">
        <f>'[1]Дневной стационар'!$R$921</f>
        <v>0</v>
      </c>
      <c r="I498" s="29">
        <f>'[1]Дневной стационар'!$Y$921</f>
        <v>0</v>
      </c>
      <c r="J498" s="29">
        <f>'[1]Дневной стационар'!$AF$921</f>
        <v>0</v>
      </c>
      <c r="K498" s="32">
        <f t="shared" si="198"/>
        <v>0</v>
      </c>
      <c r="L498" s="30">
        <f>'[1]Дневной стационар'!$CR$921</f>
        <v>0</v>
      </c>
      <c r="M498" s="30">
        <f>'[1]Дневной стационар'!$DL$921</f>
        <v>0</v>
      </c>
      <c r="N498" s="30">
        <f>'[1]Дневной стационар'!$EF$921</f>
        <v>0</v>
      </c>
      <c r="O498" s="30">
        <f>'[1]Дневной стационар'!$FO$921</f>
        <v>0</v>
      </c>
      <c r="P498" s="21">
        <f t="shared" si="183"/>
        <v>0</v>
      </c>
      <c r="Q498" s="21">
        <f t="shared" si="184"/>
        <v>0</v>
      </c>
    </row>
    <row r="499" spans="1:17" s="56" customFormat="1" ht="25.15" customHeight="1" x14ac:dyDescent="0.25">
      <c r="A499" s="23"/>
      <c r="B499" s="59" t="s">
        <v>99</v>
      </c>
      <c r="C499" s="25" t="s">
        <v>18</v>
      </c>
      <c r="D499" s="31">
        <f>SUBTOTAL(9,D500:D502)</f>
        <v>71</v>
      </c>
      <c r="E499" s="31">
        <f t="shared" ref="E499:O499" si="199">SUBTOTAL(9,E500:E502)</f>
        <v>2791.0133111390669</v>
      </c>
      <c r="F499" s="31">
        <f t="shared" si="199"/>
        <v>71</v>
      </c>
      <c r="G499" s="31">
        <f t="shared" si="199"/>
        <v>23</v>
      </c>
      <c r="H499" s="31">
        <f t="shared" si="199"/>
        <v>26</v>
      </c>
      <c r="I499" s="31">
        <f t="shared" si="199"/>
        <v>16</v>
      </c>
      <c r="J499" s="31">
        <f t="shared" si="199"/>
        <v>6</v>
      </c>
      <c r="K499" s="31">
        <f t="shared" si="199"/>
        <v>2791.0133111390669</v>
      </c>
      <c r="L499" s="31">
        <f t="shared" si="199"/>
        <v>887.29609849273731</v>
      </c>
      <c r="M499" s="31">
        <f t="shared" si="199"/>
        <v>1036.282876978752</v>
      </c>
      <c r="N499" s="31">
        <f t="shared" si="199"/>
        <v>586.93577068080003</v>
      </c>
      <c r="O499" s="31">
        <f t="shared" si="199"/>
        <v>280.49856498677741</v>
      </c>
      <c r="P499" s="21">
        <f t="shared" si="183"/>
        <v>0</v>
      </c>
      <c r="Q499" s="21">
        <f t="shared" si="184"/>
        <v>0</v>
      </c>
    </row>
    <row r="500" spans="1:17" ht="17.45" customHeight="1" x14ac:dyDescent="0.25">
      <c r="A500" s="23"/>
      <c r="B500" s="43" t="s">
        <v>28</v>
      </c>
      <c r="C500" s="28" t="s">
        <v>18</v>
      </c>
      <c r="D500" s="29">
        <f>'[1]Дневной стационар'!$AG$924</f>
        <v>62</v>
      </c>
      <c r="E500" s="30">
        <f>'[1]Дневной стационар'!$FT$924</f>
        <v>2484.4217691670083</v>
      </c>
      <c r="F500" s="31">
        <f t="shared" si="197"/>
        <v>62</v>
      </c>
      <c r="G500" s="29">
        <f>'[1]Дневной стационар'!$L$924</f>
        <v>20</v>
      </c>
      <c r="H500" s="29">
        <f>'[1]Дневной стационар'!$R$924</f>
        <v>26</v>
      </c>
      <c r="I500" s="29">
        <f>'[1]Дневной стационар'!$Y$924</f>
        <v>13</v>
      </c>
      <c r="J500" s="29">
        <f>'[1]Дневной стационар'!$AF$924</f>
        <v>3</v>
      </c>
      <c r="K500" s="32">
        <f t="shared" si="198"/>
        <v>2484.4217691670083</v>
      </c>
      <c r="L500" s="30">
        <f>'[1]Дневной стационар'!$CR$924</f>
        <v>797.14067459904015</v>
      </c>
      <c r="M500" s="30">
        <f>'[1]Дневной стационар'!$DL$924</f>
        <v>1036.282876978752</v>
      </c>
      <c r="N500" s="30">
        <f>'[1]Дневной стационар'!$EF$924</f>
        <v>518.14143848937601</v>
      </c>
      <c r="O500" s="30">
        <f>'[1]Дневной стационар'!$FO$924</f>
        <v>132.85677909984003</v>
      </c>
      <c r="P500" s="21">
        <f t="shared" si="183"/>
        <v>0</v>
      </c>
      <c r="Q500" s="21">
        <f t="shared" si="184"/>
        <v>0</v>
      </c>
    </row>
    <row r="501" spans="1:17" ht="17.45" customHeight="1" x14ac:dyDescent="0.25">
      <c r="A501" s="23"/>
      <c r="B501" s="43" t="s">
        <v>31</v>
      </c>
      <c r="C501" s="28" t="s">
        <v>18</v>
      </c>
      <c r="D501" s="29">
        <f>'[1]Дневной стационар'!$AG$926</f>
        <v>5</v>
      </c>
      <c r="E501" s="30">
        <f>'[1]Дневной стационар'!$FT$926</f>
        <v>114.65722031904004</v>
      </c>
      <c r="F501" s="31">
        <f t="shared" si="197"/>
        <v>5</v>
      </c>
      <c r="G501" s="29">
        <f>'[1]Дневной стационар'!$L$926</f>
        <v>2</v>
      </c>
      <c r="H501" s="29">
        <f>'[1]Дневной стационар'!$R$926</f>
        <v>0</v>
      </c>
      <c r="I501" s="29">
        <f>'[1]Дневной стационар'!$Y$926</f>
        <v>3</v>
      </c>
      <c r="J501" s="29">
        <f>'[1]Дневной стационар'!$AF$926</f>
        <v>0</v>
      </c>
      <c r="K501" s="32">
        <f t="shared" si="198"/>
        <v>114.65722031904004</v>
      </c>
      <c r="L501" s="30">
        <f>'[1]Дневной стационар'!$CR$926</f>
        <v>45.862888127616017</v>
      </c>
      <c r="M501" s="30">
        <f>'[1]Дневной стационар'!$DL$926</f>
        <v>0</v>
      </c>
      <c r="N501" s="30">
        <f>'[1]Дневной стационар'!$EF$926</f>
        <v>68.794332191424019</v>
      </c>
      <c r="O501" s="30">
        <f>'[1]Дневной стационар'!$FO$926</f>
        <v>0</v>
      </c>
      <c r="P501" s="21">
        <f t="shared" si="183"/>
        <v>0</v>
      </c>
      <c r="Q501" s="21">
        <f t="shared" si="184"/>
        <v>0</v>
      </c>
    </row>
    <row r="502" spans="1:17" ht="17.45" customHeight="1" x14ac:dyDescent="0.25">
      <c r="A502" s="23"/>
      <c r="B502" s="43" t="s">
        <v>97</v>
      </c>
      <c r="C502" s="28" t="s">
        <v>18</v>
      </c>
      <c r="D502" s="29">
        <f>'[1]Дневной стационар'!$AG$928</f>
        <v>4</v>
      </c>
      <c r="E502" s="30">
        <f>'[1]Дневной стационар'!$FT$928</f>
        <v>191.93432165301866</v>
      </c>
      <c r="F502" s="31">
        <f t="shared" si="197"/>
        <v>4</v>
      </c>
      <c r="G502" s="29">
        <f>'[1]Дневной стационар'!$L$928</f>
        <v>1</v>
      </c>
      <c r="H502" s="29">
        <f>'[1]Дневной стационар'!$R$928</f>
        <v>0</v>
      </c>
      <c r="I502" s="29">
        <f>'[1]Дневной стационар'!$Y$928</f>
        <v>0</v>
      </c>
      <c r="J502" s="29">
        <f>'[1]Дневной стационар'!$AF$928</f>
        <v>3</v>
      </c>
      <c r="K502" s="32">
        <f t="shared" si="198"/>
        <v>191.93432165301863</v>
      </c>
      <c r="L502" s="30">
        <f>'[1]Дневной стационар'!$CR$928</f>
        <v>44.29253576608123</v>
      </c>
      <c r="M502" s="30">
        <f>'[1]Дневной стационар'!$DL$928</f>
        <v>0</v>
      </c>
      <c r="N502" s="30">
        <f>'[1]Дневной стационар'!$EF$928</f>
        <v>0</v>
      </c>
      <c r="O502" s="30">
        <f>'[1]Дневной стационар'!$FO$928</f>
        <v>147.64178588693741</v>
      </c>
      <c r="P502" s="21">
        <f t="shared" si="183"/>
        <v>0</v>
      </c>
      <c r="Q502" s="21">
        <f t="shared" si="184"/>
        <v>0</v>
      </c>
    </row>
    <row r="503" spans="1:17" s="56" customFormat="1" ht="25.15" customHeight="1" x14ac:dyDescent="0.25">
      <c r="A503" s="23"/>
      <c r="B503" s="60" t="s">
        <v>100</v>
      </c>
      <c r="C503" s="25" t="s">
        <v>18</v>
      </c>
      <c r="D503" s="31">
        <f>SUBTOTAL(9,D504:D508)</f>
        <v>142</v>
      </c>
      <c r="E503" s="31">
        <f t="shared" ref="E503:O503" si="200">SUBTOTAL(9,E504:E508)</f>
        <v>3104.4023621419715</v>
      </c>
      <c r="F503" s="31">
        <f t="shared" si="200"/>
        <v>142</v>
      </c>
      <c r="G503" s="31">
        <f t="shared" si="200"/>
        <v>29</v>
      </c>
      <c r="H503" s="31">
        <f t="shared" si="200"/>
        <v>29</v>
      </c>
      <c r="I503" s="31">
        <f t="shared" si="200"/>
        <v>30</v>
      </c>
      <c r="J503" s="31">
        <f t="shared" si="200"/>
        <v>54</v>
      </c>
      <c r="K503" s="31">
        <f t="shared" si="200"/>
        <v>3104.4023621419715</v>
      </c>
      <c r="L503" s="31">
        <f t="shared" si="200"/>
        <v>617.76739683645553</v>
      </c>
      <c r="M503" s="31">
        <f t="shared" si="200"/>
        <v>661.89838974700251</v>
      </c>
      <c r="N503" s="31">
        <f t="shared" si="200"/>
        <v>593.1091450308744</v>
      </c>
      <c r="O503" s="31">
        <f t="shared" si="200"/>
        <v>1231.6274305276393</v>
      </c>
      <c r="P503" s="21">
        <f t="shared" si="183"/>
        <v>0</v>
      </c>
      <c r="Q503" s="21">
        <f>E503-K503</f>
        <v>0</v>
      </c>
    </row>
    <row r="504" spans="1:17" ht="17.45" customHeight="1" x14ac:dyDescent="0.25">
      <c r="A504" s="23"/>
      <c r="B504" s="43" t="s">
        <v>19</v>
      </c>
      <c r="C504" s="28" t="s">
        <v>18</v>
      </c>
      <c r="D504" s="29">
        <f>'[1]Дневной стационар'!$AG$932</f>
        <v>19</v>
      </c>
      <c r="E504" s="30">
        <f>'[1]Дневной стационар'!$FT$932</f>
        <v>517.23146055033601</v>
      </c>
      <c r="F504" s="31">
        <f t="shared" si="197"/>
        <v>19</v>
      </c>
      <c r="G504" s="29">
        <f>'[1]Дневной стационар'!$L$932</f>
        <v>6</v>
      </c>
      <c r="H504" s="29">
        <f>'[1]Дневной стационар'!$R$932</f>
        <v>6</v>
      </c>
      <c r="I504" s="29">
        <f>'[1]Дневной стационар'!$Y$932</f>
        <v>4</v>
      </c>
      <c r="J504" s="29">
        <f>'[1]Дневной стационар'!$AF$932</f>
        <v>3</v>
      </c>
      <c r="K504" s="32">
        <f t="shared" si="198"/>
        <v>517.23146055033601</v>
      </c>
      <c r="L504" s="30">
        <f>'[1]Дневной стационар'!$CR$932</f>
        <v>160.520108446656</v>
      </c>
      <c r="M504" s="30">
        <f>'[1]Дневной стационар'!$DL$932</f>
        <v>160.520108446656</v>
      </c>
      <c r="N504" s="30">
        <f>'[1]Дневной стационар'!$EF$932</f>
        <v>107.01340563110401</v>
      </c>
      <c r="O504" s="30">
        <f>'[1]Дневной стационар'!$FO$932</f>
        <v>89.177838025920011</v>
      </c>
      <c r="P504" s="21">
        <f t="shared" si="183"/>
        <v>0</v>
      </c>
      <c r="Q504" s="21">
        <f t="shared" si="184"/>
        <v>0</v>
      </c>
    </row>
    <row r="505" spans="1:17" ht="17.45" customHeight="1" x14ac:dyDescent="0.25">
      <c r="A505" s="23"/>
      <c r="B505" s="43" t="s">
        <v>47</v>
      </c>
      <c r="C505" s="28" t="s">
        <v>18</v>
      </c>
      <c r="D505" s="29">
        <f>'[1]Дневной стационар'!$AG$934</f>
        <v>56</v>
      </c>
      <c r="E505" s="30">
        <f>'[1]Дневной стационар'!$FT$934</f>
        <v>1229.0834262507781</v>
      </c>
      <c r="F505" s="31">
        <f t="shared" si="197"/>
        <v>56</v>
      </c>
      <c r="G505" s="29">
        <f>'[1]Дневной стационар'!$L$934</f>
        <v>14</v>
      </c>
      <c r="H505" s="29">
        <f>'[1]Дневной стационар'!$R$934</f>
        <v>11</v>
      </c>
      <c r="I505" s="29">
        <f>'[1]Дневной стационар'!$Y$934</f>
        <v>10</v>
      </c>
      <c r="J505" s="29">
        <f>'[1]Дневной стационар'!$AF$934</f>
        <v>21</v>
      </c>
      <c r="K505" s="32">
        <f t="shared" si="198"/>
        <v>1229.0834262507781</v>
      </c>
      <c r="L505" s="30">
        <f>'[1]Дневной стационар'!$CR$934</f>
        <v>294.98002230018676</v>
      </c>
      <c r="M505" s="30">
        <f>'[1]Дневной стационар'!$DL$934</f>
        <v>231.77001752157528</v>
      </c>
      <c r="N505" s="30">
        <f>'[1]Дневной стационар'!$EF$934</f>
        <v>210.7000159287048</v>
      </c>
      <c r="O505" s="30">
        <f>'[1]Дневной стационар'!$FO$934</f>
        <v>491.63337050031123</v>
      </c>
      <c r="P505" s="21">
        <f t="shared" si="183"/>
        <v>0</v>
      </c>
      <c r="Q505" s="21">
        <f t="shared" si="184"/>
        <v>0</v>
      </c>
    </row>
    <row r="506" spans="1:17" ht="17.45" customHeight="1" x14ac:dyDescent="0.25">
      <c r="A506" s="23"/>
      <c r="B506" s="43" t="s">
        <v>37</v>
      </c>
      <c r="C506" s="28" t="s">
        <v>18</v>
      </c>
      <c r="D506" s="29">
        <f>'[1]Дневной стационар'!$AG$936</f>
        <v>42</v>
      </c>
      <c r="E506" s="30">
        <f>'[1]Дневной стационар'!$FT$936</f>
        <v>711.09316068341764</v>
      </c>
      <c r="F506" s="31">
        <f t="shared" si="197"/>
        <v>42</v>
      </c>
      <c r="G506" s="29">
        <f>'[1]Дневной стационар'!$L$936</f>
        <v>7</v>
      </c>
      <c r="H506" s="29">
        <f>'[1]Дневной стационар'!$R$936</f>
        <v>3</v>
      </c>
      <c r="I506" s="29">
        <f>'[1]Дневной стационар'!$Y$936</f>
        <v>14</v>
      </c>
      <c r="J506" s="29">
        <f>'[1]Дневной стационар'!$AF$936</f>
        <v>18</v>
      </c>
      <c r="K506" s="32">
        <f t="shared" si="198"/>
        <v>711.09316068341764</v>
      </c>
      <c r="L506" s="30">
        <f>'[1]Дневной стационар'!$CR$936</f>
        <v>113.12845738145279</v>
      </c>
      <c r="M506" s="30">
        <f>'[1]Дневной стационар'!$DL$936</f>
        <v>48.4836245920512</v>
      </c>
      <c r="N506" s="30">
        <f>'[1]Дневной стационар'!$EF$936</f>
        <v>226.25691476290558</v>
      </c>
      <c r="O506" s="30">
        <f>'[1]Дневной стационар'!$FO$936</f>
        <v>323.22416394700804</v>
      </c>
      <c r="P506" s="21">
        <f t="shared" si="183"/>
        <v>0</v>
      </c>
      <c r="Q506" s="21">
        <f t="shared" si="184"/>
        <v>0</v>
      </c>
    </row>
    <row r="507" spans="1:17" ht="17.45" customHeight="1" x14ac:dyDescent="0.25">
      <c r="A507" s="23"/>
      <c r="B507" s="43" t="s">
        <v>27</v>
      </c>
      <c r="C507" s="28" t="s">
        <v>18</v>
      </c>
      <c r="D507" s="29">
        <f>'[1]Дневной стационар'!$AG$938</f>
        <v>25</v>
      </c>
      <c r="E507" s="30">
        <f>'[1]Дневной стационар'!$FT$938</f>
        <v>646.9943146574401</v>
      </c>
      <c r="F507" s="31">
        <f t="shared" si="197"/>
        <v>25</v>
      </c>
      <c r="G507" s="29">
        <f>'[1]Дневной стационар'!$L$938</f>
        <v>2</v>
      </c>
      <c r="H507" s="29">
        <f>'[1]Дневной стационар'!$R$938</f>
        <v>9</v>
      </c>
      <c r="I507" s="29">
        <f>'[1]Дневной стационар'!$Y$938</f>
        <v>2</v>
      </c>
      <c r="J507" s="29">
        <f>'[1]Дневной стационар'!$AF$938</f>
        <v>12</v>
      </c>
      <c r="K507" s="32">
        <f t="shared" si="198"/>
        <v>646.9943146574401</v>
      </c>
      <c r="L507" s="30">
        <f>'[1]Дневной стационар'!$CR$938</f>
        <v>49.138808708159999</v>
      </c>
      <c r="M507" s="30">
        <f>'[1]Дневной стационар'!$DL$938</f>
        <v>221.12463918672</v>
      </c>
      <c r="N507" s="30">
        <f>'[1]Дневной стационар'!$EF$938</f>
        <v>49.138808708159999</v>
      </c>
      <c r="O507" s="30">
        <f>'[1]Дневной стационар'!$FO$938</f>
        <v>327.59205805440001</v>
      </c>
      <c r="P507" s="21">
        <f t="shared" si="183"/>
        <v>0</v>
      </c>
      <c r="Q507" s="21">
        <f t="shared" si="184"/>
        <v>0</v>
      </c>
    </row>
    <row r="508" spans="1:17" ht="17.45" customHeight="1" x14ac:dyDescent="0.25">
      <c r="A508" s="23"/>
      <c r="B508" s="43" t="s">
        <v>97</v>
      </c>
      <c r="C508" s="28"/>
      <c r="D508" s="29">
        <f>'[1]Дневной стационар'!$AG$940</f>
        <v>0</v>
      </c>
      <c r="E508" s="30">
        <f>'[1]Дневной стационар'!$FT$940</f>
        <v>0</v>
      </c>
      <c r="F508" s="31">
        <f t="shared" si="197"/>
        <v>0</v>
      </c>
      <c r="G508" s="29">
        <f>'[1]Дневной стационар'!$L$940</f>
        <v>0</v>
      </c>
      <c r="H508" s="29">
        <f>'[1]Дневной стационар'!$R$940</f>
        <v>0</v>
      </c>
      <c r="I508" s="29">
        <f>'[1]Дневной стационар'!$Y$940</f>
        <v>0</v>
      </c>
      <c r="J508" s="29">
        <f>'[1]Дневной стационар'!$AF$940</f>
        <v>0</v>
      </c>
      <c r="K508" s="32">
        <f t="shared" si="198"/>
        <v>0</v>
      </c>
      <c r="L508" s="30">
        <f>'[1]Дневной стационар'!$CR$940</f>
        <v>0</v>
      </c>
      <c r="M508" s="30">
        <f>'[1]Дневной стационар'!$DL$940</f>
        <v>0</v>
      </c>
      <c r="N508" s="30">
        <f>'[1]Дневной стационар'!$EF$940</f>
        <v>0</v>
      </c>
      <c r="O508" s="30">
        <f>'[1]Дневной стационар'!$FO$940</f>
        <v>0</v>
      </c>
      <c r="P508" s="21">
        <f>D508-F508</f>
        <v>0</v>
      </c>
      <c r="Q508" s="21">
        <f>E508-K508</f>
        <v>0</v>
      </c>
    </row>
    <row r="509" spans="1:17" s="56" customFormat="1" ht="17.45" customHeight="1" x14ac:dyDescent="0.25">
      <c r="A509" s="23"/>
      <c r="B509" s="61" t="s">
        <v>101</v>
      </c>
      <c r="C509" s="25" t="s">
        <v>18</v>
      </c>
      <c r="D509" s="31">
        <f>SUBTOTAL(9,D510)</f>
        <v>84</v>
      </c>
      <c r="E509" s="31">
        <f t="shared" ref="E509:O509" si="201">SUBTOTAL(9,E510)</f>
        <v>3469.6548837656164</v>
      </c>
      <c r="F509" s="31">
        <f t="shared" si="201"/>
        <v>84</v>
      </c>
      <c r="G509" s="31">
        <f t="shared" si="201"/>
        <v>15</v>
      </c>
      <c r="H509" s="31">
        <f t="shared" si="201"/>
        <v>12</v>
      </c>
      <c r="I509" s="31">
        <f t="shared" si="201"/>
        <v>6</v>
      </c>
      <c r="J509" s="31">
        <f t="shared" si="201"/>
        <v>51</v>
      </c>
      <c r="K509" s="31">
        <f t="shared" si="201"/>
        <v>3469.654883765616</v>
      </c>
      <c r="L509" s="31">
        <f t="shared" si="201"/>
        <v>536.43199506407996</v>
      </c>
      <c r="M509" s="31">
        <f t="shared" si="201"/>
        <v>420.95579459990398</v>
      </c>
      <c r="N509" s="31">
        <f t="shared" si="201"/>
        <v>149.054386414752</v>
      </c>
      <c r="O509" s="31">
        <f t="shared" si="201"/>
        <v>2363.2127076868801</v>
      </c>
      <c r="P509" s="21">
        <f t="shared" si="183"/>
        <v>0</v>
      </c>
      <c r="Q509" s="21">
        <f t="shared" si="184"/>
        <v>0</v>
      </c>
    </row>
    <row r="510" spans="1:17" ht="17.45" customHeight="1" x14ac:dyDescent="0.25">
      <c r="A510" s="23"/>
      <c r="B510" s="43" t="s">
        <v>35</v>
      </c>
      <c r="C510" s="28" t="s">
        <v>18</v>
      </c>
      <c r="D510" s="29">
        <f>'[1]Дневной стационар'!$AG$943</f>
        <v>84</v>
      </c>
      <c r="E510" s="30">
        <f>'[1]Дневной стационар'!$FT$943</f>
        <v>3469.6548837656164</v>
      </c>
      <c r="F510" s="31">
        <f t="shared" si="197"/>
        <v>84</v>
      </c>
      <c r="G510" s="29">
        <f>'[1]Дневной стационар'!$L$943</f>
        <v>15</v>
      </c>
      <c r="H510" s="29">
        <f>'[1]Дневной стационар'!$R$943</f>
        <v>12</v>
      </c>
      <c r="I510" s="29">
        <f>'[1]Дневной стационар'!$Y$943</f>
        <v>6</v>
      </c>
      <c r="J510" s="29">
        <f>'[1]Дневной стационар'!$AF$943</f>
        <v>51</v>
      </c>
      <c r="K510" s="32">
        <f t="shared" si="198"/>
        <v>3469.654883765616</v>
      </c>
      <c r="L510" s="30">
        <f>'[1]Дневной стационар'!$CR$943</f>
        <v>536.43199506407996</v>
      </c>
      <c r="M510" s="30">
        <f>'[1]Дневной стационар'!$DL$943</f>
        <v>420.95579459990398</v>
      </c>
      <c r="N510" s="30">
        <f>'[1]Дневной стационар'!$EF$943</f>
        <v>149.054386414752</v>
      </c>
      <c r="O510" s="30">
        <f>'[1]Дневной стационар'!$FO$943</f>
        <v>2363.2127076868801</v>
      </c>
      <c r="P510" s="21">
        <f t="shared" si="183"/>
        <v>0</v>
      </c>
      <c r="Q510" s="21">
        <f t="shared" si="184"/>
        <v>0</v>
      </c>
    </row>
    <row r="511" spans="1:17" ht="24.75" customHeight="1" x14ac:dyDescent="0.25">
      <c r="A511" s="23"/>
      <c r="B511" s="62" t="s">
        <v>102</v>
      </c>
      <c r="C511" s="18" t="s">
        <v>18</v>
      </c>
      <c r="D511" s="52">
        <f>'[1]Дневной стационар'!$AG$1250</f>
        <v>64</v>
      </c>
      <c r="E511" s="52">
        <f>'[1]Дневной стационар'!$FT$1250</f>
        <v>9495.7747744454973</v>
      </c>
      <c r="F511" s="63">
        <f>G511+H511+I511+J511</f>
        <v>64</v>
      </c>
      <c r="G511" s="52">
        <f>'[1]Дневной стационар'!$L$1250</f>
        <v>5</v>
      </c>
      <c r="H511" s="52">
        <f>'[1]Дневной стационар'!$R$1250</f>
        <v>18</v>
      </c>
      <c r="I511" s="52">
        <f>'[1]Дневной стационар'!$Y$1250</f>
        <v>14</v>
      </c>
      <c r="J511" s="52">
        <f>'[1]Дневной стационар'!$AF$1250</f>
        <v>27</v>
      </c>
      <c r="K511" s="52">
        <f>L511+M511+N511+O511</f>
        <v>9495.7747744454973</v>
      </c>
      <c r="L511" s="52">
        <f>'[1]Дневной стационар'!$CR$1250</f>
        <v>170.57878704407227</v>
      </c>
      <c r="M511" s="52">
        <f>'[1]Дневной стационар'!$DL$1250</f>
        <v>2631.0607084016456</v>
      </c>
      <c r="N511" s="52">
        <f>'[1]Дневной стационар'!$EF$1250</f>
        <v>3381.9090696405337</v>
      </c>
      <c r="O511" s="52">
        <f>'[1]Дневной стационар'!$FO$1250</f>
        <v>3312.2262093592453</v>
      </c>
      <c r="P511" s="21">
        <f t="shared" si="183"/>
        <v>0</v>
      </c>
      <c r="Q511" s="21">
        <f t="shared" si="184"/>
        <v>0</v>
      </c>
    </row>
    <row r="512" spans="1:17" ht="25.7" customHeight="1" x14ac:dyDescent="0.25">
      <c r="A512" s="23"/>
      <c r="B512" s="62" t="s">
        <v>48</v>
      </c>
      <c r="C512" s="18" t="s">
        <v>18</v>
      </c>
      <c r="D512" s="52">
        <f>[2]гемодиализ!$Z$18</f>
        <v>13450</v>
      </c>
      <c r="E512" s="52">
        <f>[2]гемодиализ!$EG$18</f>
        <v>104947.70580543599</v>
      </c>
      <c r="F512" s="52">
        <f>J512+G512+H512+I512</f>
        <v>13450</v>
      </c>
      <c r="G512" s="52">
        <f>[2]гемодиализ!$J$18</f>
        <v>3015</v>
      </c>
      <c r="H512" s="52">
        <f>[2]гемодиализ!$N$18</f>
        <v>3075</v>
      </c>
      <c r="I512" s="52">
        <f>[2]гемодиализ!$R$18</f>
        <v>3559</v>
      </c>
      <c r="J512" s="52">
        <f>[2]гемодиализ!$Y$18</f>
        <v>3801</v>
      </c>
      <c r="K512" s="52">
        <f>L512+M512+N512+O512</f>
        <v>104947.70580543601</v>
      </c>
      <c r="L512" s="52">
        <f>[2]гемодиализ!$BE$18</f>
        <v>23603.156298917998</v>
      </c>
      <c r="M512" s="52">
        <f>[2]гемодиализ!$BY$18</f>
        <v>24038.940398597999</v>
      </c>
      <c r="N512" s="52">
        <f>[2]гемодиализ!$CS$18</f>
        <v>27730.031722887601</v>
      </c>
      <c r="O512" s="52">
        <f>[2]гемодиализ!$EB$18</f>
        <v>29575.5773850324</v>
      </c>
      <c r="P512" s="21">
        <f>D512-F512</f>
        <v>0</v>
      </c>
      <c r="Q512" s="21">
        <f t="shared" si="184"/>
        <v>0</v>
      </c>
    </row>
    <row r="513" spans="1:17" ht="19.5" customHeight="1" x14ac:dyDescent="0.25">
      <c r="A513" s="37"/>
      <c r="B513" s="64" t="s">
        <v>103</v>
      </c>
      <c r="C513" s="65"/>
      <c r="D513" s="51">
        <f>D467+D511+D512</f>
        <v>15380</v>
      </c>
      <c r="E513" s="51">
        <f t="shared" ref="E513:O513" si="202">E467+E511+E512</f>
        <v>160431.55967064956</v>
      </c>
      <c r="F513" s="51">
        <f t="shared" si="202"/>
        <v>15380</v>
      </c>
      <c r="G513" s="51">
        <f t="shared" si="202"/>
        <v>3413</v>
      </c>
      <c r="H513" s="51">
        <f t="shared" si="202"/>
        <v>3554</v>
      </c>
      <c r="I513" s="51">
        <f t="shared" si="202"/>
        <v>3987</v>
      </c>
      <c r="J513" s="51">
        <f t="shared" si="202"/>
        <v>4426</v>
      </c>
      <c r="K513" s="51">
        <f t="shared" si="202"/>
        <v>160431.55967064956</v>
      </c>
      <c r="L513" s="51">
        <f>L467+L511+L512</f>
        <v>33203.086669598168</v>
      </c>
      <c r="M513" s="51">
        <f t="shared" si="202"/>
        <v>37339.236284868799</v>
      </c>
      <c r="N513" s="51">
        <f t="shared" si="202"/>
        <v>40642.471064075493</v>
      </c>
      <c r="O513" s="51">
        <f t="shared" si="202"/>
        <v>49246.765652107089</v>
      </c>
      <c r="P513" s="21">
        <f t="shared" si="183"/>
        <v>0</v>
      </c>
      <c r="Q513" s="21">
        <f>E513-K513</f>
        <v>0</v>
      </c>
    </row>
    <row r="514" spans="1:17" ht="32.25" customHeight="1" x14ac:dyDescent="0.25">
      <c r="A514" s="17" t="s">
        <v>104</v>
      </c>
      <c r="B514" s="18" t="s">
        <v>17</v>
      </c>
      <c r="C514" s="18" t="s">
        <v>18</v>
      </c>
      <c r="D514" s="52">
        <f>SUBTOTAL(9,D515:D527)</f>
        <v>445</v>
      </c>
      <c r="E514" s="52">
        <f t="shared" ref="E514:O514" si="203">SUBTOTAL(9,E515:E527)</f>
        <v>10223.701874915992</v>
      </c>
      <c r="F514" s="52">
        <f t="shared" si="203"/>
        <v>445</v>
      </c>
      <c r="G514" s="52">
        <f t="shared" si="203"/>
        <v>127</v>
      </c>
      <c r="H514" s="52">
        <f t="shared" si="203"/>
        <v>237</v>
      </c>
      <c r="I514" s="52">
        <f t="shared" si="203"/>
        <v>23</v>
      </c>
      <c r="J514" s="52">
        <f t="shared" si="203"/>
        <v>58</v>
      </c>
      <c r="K514" s="52">
        <f>SUBTOTAL(9,K515:K527)</f>
        <v>10223.701874915992</v>
      </c>
      <c r="L514" s="52">
        <f>SUBTOTAL(9,L515:L527)</f>
        <v>2806.637290175614</v>
      </c>
      <c r="M514" s="52">
        <f t="shared" si="203"/>
        <v>5193.5027176100157</v>
      </c>
      <c r="N514" s="52">
        <f t="shared" si="203"/>
        <v>493.35672705756605</v>
      </c>
      <c r="O514" s="52">
        <f t="shared" si="203"/>
        <v>1730.2051400727937</v>
      </c>
      <c r="P514" s="21">
        <f t="shared" si="183"/>
        <v>0</v>
      </c>
      <c r="Q514" s="21">
        <f t="shared" si="184"/>
        <v>0</v>
      </c>
    </row>
    <row r="515" spans="1:17" ht="32.25" customHeight="1" x14ac:dyDescent="0.25">
      <c r="A515" s="23"/>
      <c r="B515" s="42" t="s">
        <v>41</v>
      </c>
      <c r="C515" s="25" t="s">
        <v>18</v>
      </c>
      <c r="D515" s="32">
        <f>SUBTOTAL(9,D516:D527)</f>
        <v>445</v>
      </c>
      <c r="E515" s="32">
        <f t="shared" ref="E515:O515" si="204">SUBTOTAL(9,E516:E527)</f>
        <v>10223.701874915992</v>
      </c>
      <c r="F515" s="32">
        <f t="shared" si="204"/>
        <v>445</v>
      </c>
      <c r="G515" s="32">
        <f t="shared" si="204"/>
        <v>127</v>
      </c>
      <c r="H515" s="32">
        <f t="shared" si="204"/>
        <v>237</v>
      </c>
      <c r="I515" s="32">
        <f t="shared" si="204"/>
        <v>23</v>
      </c>
      <c r="J515" s="32">
        <f t="shared" si="204"/>
        <v>58</v>
      </c>
      <c r="K515" s="32">
        <f t="shared" si="204"/>
        <v>10223.701874915992</v>
      </c>
      <c r="L515" s="32">
        <f t="shared" si="204"/>
        <v>2806.637290175614</v>
      </c>
      <c r="M515" s="32">
        <f t="shared" si="204"/>
        <v>5193.5027176100157</v>
      </c>
      <c r="N515" s="32">
        <f t="shared" si="204"/>
        <v>493.35672705756605</v>
      </c>
      <c r="O515" s="32">
        <f t="shared" si="204"/>
        <v>1730.2051400727937</v>
      </c>
      <c r="P515" s="21">
        <f t="shared" si="183"/>
        <v>0</v>
      </c>
      <c r="Q515" s="21">
        <f t="shared" si="184"/>
        <v>0</v>
      </c>
    </row>
    <row r="516" spans="1:17" ht="32.25" customHeight="1" x14ac:dyDescent="0.25">
      <c r="A516" s="23"/>
      <c r="B516" s="43" t="s">
        <v>22</v>
      </c>
      <c r="C516" s="28" t="s">
        <v>18</v>
      </c>
      <c r="D516" s="29">
        <f>'[1]Дневной стационар'!$AG$949</f>
        <v>25</v>
      </c>
      <c r="E516" s="30">
        <f>'[1]Дневной стационар'!$FT$949</f>
        <v>642.56106687353622</v>
      </c>
      <c r="F516" s="31">
        <f>G516+H516+I516+J516</f>
        <v>25</v>
      </c>
      <c r="G516" s="29">
        <f>'[1]Дневной стационар'!$L$949</f>
        <v>10</v>
      </c>
      <c r="H516" s="29">
        <f>'[1]Дневной стационар'!$R$949</f>
        <v>9</v>
      </c>
      <c r="I516" s="29">
        <f>'[1]Дневной стационар'!$Y$949</f>
        <v>0</v>
      </c>
      <c r="J516" s="29">
        <f>'[1]Дневной стационар'!$AF$949</f>
        <v>6</v>
      </c>
      <c r="K516" s="32">
        <f>L516+M516+N516+O516</f>
        <v>642.56106687353622</v>
      </c>
      <c r="L516" s="30">
        <f>'[1]Дневной стационар'!$CR$949</f>
        <v>238.84219271172424</v>
      </c>
      <c r="M516" s="30">
        <f>'[1]Дневной стационар'!$DL$949</f>
        <v>214.95797344055183</v>
      </c>
      <c r="N516" s="30">
        <f>'[1]Дневной стационар'!$EF$949</f>
        <v>0</v>
      </c>
      <c r="O516" s="30">
        <f>'[1]Дневной стационар'!$FO$949</f>
        <v>188.7609007212601</v>
      </c>
      <c r="P516" s="21">
        <f t="shared" si="183"/>
        <v>0</v>
      </c>
      <c r="Q516" s="21">
        <f t="shared" si="184"/>
        <v>0</v>
      </c>
    </row>
    <row r="517" spans="1:17" ht="32.25" customHeight="1" x14ac:dyDescent="0.25">
      <c r="A517" s="23"/>
      <c r="B517" s="27" t="s">
        <v>35</v>
      </c>
      <c r="C517" s="28" t="s">
        <v>18</v>
      </c>
      <c r="D517" s="29">
        <f>'[1]Дневной стационар'!$AG$951</f>
        <v>0</v>
      </c>
      <c r="E517" s="30">
        <f>'[1]Дневной стационар'!$FT$951</f>
        <v>0</v>
      </c>
      <c r="F517" s="31">
        <f t="shared" ref="F517:F532" si="205">G517+H517+I517+J517</f>
        <v>0</v>
      </c>
      <c r="G517" s="29">
        <f>'[1]Дневной стационар'!$L$951</f>
        <v>0</v>
      </c>
      <c r="H517" s="29">
        <f>'[1]Дневной стационар'!$R$951</f>
        <v>0</v>
      </c>
      <c r="I517" s="29">
        <f>'[1]Дневной стационар'!$Y$951</f>
        <v>0</v>
      </c>
      <c r="J517" s="29">
        <f>'[1]Дневной стационар'!$AF$951</f>
        <v>0</v>
      </c>
      <c r="K517" s="32">
        <f>L517+M517+N517+O517</f>
        <v>0</v>
      </c>
      <c r="L517" s="30">
        <f>'[1]Дневной стационар'!$CR$951</f>
        <v>0</v>
      </c>
      <c r="M517" s="30">
        <f>'[1]Дневной стационар'!$DL$951</f>
        <v>0</v>
      </c>
      <c r="N517" s="30">
        <f>'[1]Дневной стационар'!$EF$951</f>
        <v>0</v>
      </c>
      <c r="O517" s="30">
        <f>'[1]Дневной стационар'!$FO$951</f>
        <v>0</v>
      </c>
      <c r="P517" s="21">
        <f t="shared" si="183"/>
        <v>0</v>
      </c>
      <c r="Q517" s="21">
        <f t="shared" si="184"/>
        <v>0</v>
      </c>
    </row>
    <row r="518" spans="1:17" ht="32.25" customHeight="1" x14ac:dyDescent="0.25">
      <c r="A518" s="23"/>
      <c r="B518" s="43" t="s">
        <v>47</v>
      </c>
      <c r="C518" s="28" t="s">
        <v>18</v>
      </c>
      <c r="D518" s="29">
        <f>'[1]Дневной стационар'!$AG$953</f>
        <v>0</v>
      </c>
      <c r="E518" s="30">
        <f>'[1]Дневной стационар'!$FT$953</f>
        <v>0</v>
      </c>
      <c r="F518" s="31">
        <f t="shared" si="205"/>
        <v>0</v>
      </c>
      <c r="G518" s="29">
        <f>'[1]Дневной стационар'!$L$953</f>
        <v>0</v>
      </c>
      <c r="H518" s="29">
        <f>'[1]Дневной стационар'!$R$953</f>
        <v>0</v>
      </c>
      <c r="I518" s="29">
        <f>'[1]Дневной стационар'!$Y$953</f>
        <v>0</v>
      </c>
      <c r="J518" s="29">
        <f>'[1]Дневной стационар'!$AF$953</f>
        <v>0</v>
      </c>
      <c r="K518" s="32">
        <f t="shared" ref="K518:K532" si="206">L518+M518+N518+O518</f>
        <v>0</v>
      </c>
      <c r="L518" s="30">
        <f>'[1]Дневной стационар'!$CR$953</f>
        <v>0</v>
      </c>
      <c r="M518" s="30">
        <f>'[1]Дневной стационар'!$DL$953</f>
        <v>0</v>
      </c>
      <c r="N518" s="30">
        <f>'[1]Дневной стационар'!$EF$953</f>
        <v>0</v>
      </c>
      <c r="O518" s="30">
        <f>'[1]Дневной стационар'!$FO$953</f>
        <v>0</v>
      </c>
      <c r="P518" s="21">
        <f t="shared" si="183"/>
        <v>0</v>
      </c>
      <c r="Q518" s="21">
        <f t="shared" si="184"/>
        <v>0</v>
      </c>
    </row>
    <row r="519" spans="1:17" ht="32.25" customHeight="1" x14ac:dyDescent="0.25">
      <c r="A519" s="23"/>
      <c r="B519" s="43" t="s">
        <v>36</v>
      </c>
      <c r="C519" s="28" t="s">
        <v>18</v>
      </c>
      <c r="D519" s="29">
        <f>'[1]Дневной стационар'!$AG$955</f>
        <v>67</v>
      </c>
      <c r="E519" s="30">
        <f>'[1]Дневной стационар'!$FT$955</f>
        <v>769.22526171383788</v>
      </c>
      <c r="F519" s="31">
        <f t="shared" si="205"/>
        <v>67</v>
      </c>
      <c r="G519" s="29">
        <f>'[1]Дневной стационар'!$L$955</f>
        <v>19</v>
      </c>
      <c r="H519" s="29">
        <f>'[1]Дневной стационар'!$R$955</f>
        <v>36</v>
      </c>
      <c r="I519" s="29">
        <f>'[1]Дневной стационар'!$Y$955</f>
        <v>4</v>
      </c>
      <c r="J519" s="29">
        <f>'[1]Дневной стационар'!$AF$955</f>
        <v>8</v>
      </c>
      <c r="K519" s="32">
        <f t="shared" si="206"/>
        <v>769.22526171383799</v>
      </c>
      <c r="L519" s="30">
        <f>'[1]Дневной стационар'!$CR$955</f>
        <v>212.11333608915379</v>
      </c>
      <c r="M519" s="30">
        <f>'[1]Дневной стационар'!$DL$955</f>
        <v>401.89895258997558</v>
      </c>
      <c r="N519" s="30">
        <f>'[1]Дневной стационар'!$EF$955</f>
        <v>44.655439176663954</v>
      </c>
      <c r="O519" s="30">
        <f>'[1]Дневной стационар'!$FO$955</f>
        <v>110.55753385804458</v>
      </c>
      <c r="P519" s="21">
        <f t="shared" si="183"/>
        <v>0</v>
      </c>
      <c r="Q519" s="21">
        <f t="shared" si="184"/>
        <v>0</v>
      </c>
    </row>
    <row r="520" spans="1:17" ht="32.25" customHeight="1" x14ac:dyDescent="0.25">
      <c r="A520" s="23"/>
      <c r="B520" s="43" t="s">
        <v>23</v>
      </c>
      <c r="C520" s="28" t="s">
        <v>18</v>
      </c>
      <c r="D520" s="29">
        <f>'[1]Дневной стационар'!$AG$957</f>
        <v>148</v>
      </c>
      <c r="E520" s="30">
        <f>'[1]Дневной стационар'!$FT$957</f>
        <v>3340.8420606835252</v>
      </c>
      <c r="F520" s="31">
        <f t="shared" si="205"/>
        <v>148</v>
      </c>
      <c r="G520" s="29">
        <f>'[1]Дневной стационар'!$L$957</f>
        <v>43</v>
      </c>
      <c r="H520" s="29">
        <f>'[1]Дневной стационар'!$R$957</f>
        <v>77</v>
      </c>
      <c r="I520" s="29">
        <f>'[1]Дневной стационар'!$Y$957</f>
        <v>8</v>
      </c>
      <c r="J520" s="29">
        <f>'[1]Дневной стационар'!$AF$957</f>
        <v>20</v>
      </c>
      <c r="K520" s="32">
        <f t="shared" si="206"/>
        <v>3340.8420606835248</v>
      </c>
      <c r="L520" s="30">
        <f>'[1]Дневной стационар'!$CR$957</f>
        <v>923.16532913295669</v>
      </c>
      <c r="M520" s="30">
        <f>'[1]Дневной стационар'!$DL$957</f>
        <v>1653.1100079822713</v>
      </c>
      <c r="N520" s="30">
        <f>'[1]Дневной стационар'!$EF$957</f>
        <v>171.75168914101519</v>
      </c>
      <c r="O520" s="30">
        <f>'[1]Дневной стационар'!$FO$957</f>
        <v>592.81503442728172</v>
      </c>
      <c r="P520" s="21">
        <f t="shared" ref="P520:P592" si="207">D520-F520</f>
        <v>0</v>
      </c>
      <c r="Q520" s="21">
        <f t="shared" ref="Q520:Q592" si="208">E520-K520</f>
        <v>0</v>
      </c>
    </row>
    <row r="521" spans="1:17" ht="32.25" customHeight="1" x14ac:dyDescent="0.25">
      <c r="A521" s="23"/>
      <c r="B521" s="43" t="s">
        <v>24</v>
      </c>
      <c r="C521" s="28" t="s">
        <v>18</v>
      </c>
      <c r="D521" s="29">
        <f>'[1]Дневной стационар'!$AG$959</f>
        <v>30</v>
      </c>
      <c r="E521" s="30">
        <f>'[1]Дневной стационар'!$FT$959</f>
        <v>788.98432199153842</v>
      </c>
      <c r="F521" s="31">
        <f>G521+H521+I521+J521</f>
        <v>30</v>
      </c>
      <c r="G521" s="29">
        <f>'[1]Дневной стационар'!$L$959</f>
        <v>8</v>
      </c>
      <c r="H521" s="29">
        <f>'[1]Дневной стационар'!$R$959</f>
        <v>22</v>
      </c>
      <c r="I521" s="29">
        <f>'[1]Дневной стационар'!$Y$959</f>
        <v>0</v>
      </c>
      <c r="J521" s="29">
        <f>'[1]Дневной стационар'!$AF$959</f>
        <v>0</v>
      </c>
      <c r="K521" s="32">
        <f>L521+M521+N521+O521</f>
        <v>788.98432199153842</v>
      </c>
      <c r="L521" s="30">
        <f>'[1]Дневной стационар'!$CR$959</f>
        <v>210.39581919774358</v>
      </c>
      <c r="M521" s="30">
        <f>'[1]Дневной стационар'!$DL$959</f>
        <v>578.58850279379487</v>
      </c>
      <c r="N521" s="30">
        <f>'[1]Дневной стационар'!$EF$959</f>
        <v>0</v>
      </c>
      <c r="O521" s="30">
        <f>'[1]Дневной стационар'!$FO$959</f>
        <v>0</v>
      </c>
      <c r="P521" s="21">
        <f t="shared" si="207"/>
        <v>0</v>
      </c>
      <c r="Q521" s="21">
        <f t="shared" si="208"/>
        <v>0</v>
      </c>
    </row>
    <row r="522" spans="1:17" ht="32.25" customHeight="1" x14ac:dyDescent="0.25">
      <c r="A522" s="23"/>
      <c r="B522" s="43" t="s">
        <v>89</v>
      </c>
      <c r="C522" s="28" t="s">
        <v>18</v>
      </c>
      <c r="D522" s="29">
        <f>'[1]Дневной стационар'!$AG$961</f>
        <v>83</v>
      </c>
      <c r="E522" s="30">
        <f>'[1]Дневной стационар'!$FT$961</f>
        <v>2199.3808286648664</v>
      </c>
      <c r="F522" s="31">
        <f>G522+H522+I522+J522</f>
        <v>83</v>
      </c>
      <c r="G522" s="29">
        <f>'[1]Дневной стационар'!$L$961</f>
        <v>21</v>
      </c>
      <c r="H522" s="29">
        <f>'[1]Дневной стационар'!$R$961</f>
        <v>45</v>
      </c>
      <c r="I522" s="29">
        <f>'[1]Дневной стационар'!$Y$961</f>
        <v>6</v>
      </c>
      <c r="J522" s="29">
        <f>'[1]Дневной стационар'!$AF$961</f>
        <v>11</v>
      </c>
      <c r="K522" s="32">
        <f>L522+M522+N522+O522</f>
        <v>2199.3808286648664</v>
      </c>
      <c r="L522" s="30">
        <f>'[1]Дневной стационар'!$CR$961</f>
        <v>529.74661619431868</v>
      </c>
      <c r="M522" s="30">
        <f>'[1]Дневной стационар'!$DL$961</f>
        <v>1135.1713204163973</v>
      </c>
      <c r="N522" s="30">
        <f>'[1]Дневной стационар'!$EF$961</f>
        <v>151.3561760555196</v>
      </c>
      <c r="O522" s="30">
        <f>'[1]Дневной стационар'!$FO$961</f>
        <v>383.10671599863065</v>
      </c>
      <c r="P522" s="21">
        <f t="shared" si="207"/>
        <v>0</v>
      </c>
      <c r="Q522" s="21">
        <f t="shared" si="208"/>
        <v>0</v>
      </c>
    </row>
    <row r="523" spans="1:17" ht="32.25" customHeight="1" x14ac:dyDescent="0.25">
      <c r="A523" s="23"/>
      <c r="B523" s="43" t="s">
        <v>26</v>
      </c>
      <c r="C523" s="28" t="s">
        <v>18</v>
      </c>
      <c r="D523" s="29">
        <f>'[1]Дневной стационар'!$AG$963</f>
        <v>5</v>
      </c>
      <c r="E523" s="30">
        <f>'[1]Дневной стационар'!$FT$963</f>
        <v>107.34480571313449</v>
      </c>
      <c r="F523" s="31">
        <f t="shared" si="205"/>
        <v>5</v>
      </c>
      <c r="G523" s="29">
        <f>'[1]Дневной стационар'!$L$963</f>
        <v>3</v>
      </c>
      <c r="H523" s="29">
        <f>'[1]Дневной стационар'!$R$963</f>
        <v>1</v>
      </c>
      <c r="I523" s="29">
        <f>'[1]Дневной стационар'!$Y$963</f>
        <v>0</v>
      </c>
      <c r="J523" s="29">
        <f>'[1]Дневной стационар'!$AF$963</f>
        <v>1</v>
      </c>
      <c r="K523" s="32">
        <f t="shared" si="206"/>
        <v>107.34480571313449</v>
      </c>
      <c r="L523" s="30">
        <f>'[1]Дневной стационар'!$CR$963</f>
        <v>64.4068834278807</v>
      </c>
      <c r="M523" s="30">
        <f>'[1]Дневной стационар'!$DL$963</f>
        <v>21.468961142626899</v>
      </c>
      <c r="N523" s="30">
        <f>'[1]Дневной стационар'!$EF$963</f>
        <v>0</v>
      </c>
      <c r="O523" s="30">
        <f>'[1]Дневной стационар'!$FO$963</f>
        <v>21.468961142626899</v>
      </c>
      <c r="P523" s="21">
        <f t="shared" si="207"/>
        <v>0</v>
      </c>
      <c r="Q523" s="21">
        <f t="shared" si="208"/>
        <v>0</v>
      </c>
    </row>
    <row r="524" spans="1:17" ht="32.25" customHeight="1" x14ac:dyDescent="0.25">
      <c r="A524" s="23"/>
      <c r="B524" s="43" t="s">
        <v>27</v>
      </c>
      <c r="C524" s="28" t="s">
        <v>18</v>
      </c>
      <c r="D524" s="29">
        <f>'[1]Дневной стационар'!$AG$965</f>
        <v>55</v>
      </c>
      <c r="E524" s="30">
        <f>'[1]Дневной стационар'!$FT$965</f>
        <v>1392.7448215075947</v>
      </c>
      <c r="F524" s="31">
        <f t="shared" si="205"/>
        <v>55</v>
      </c>
      <c r="G524" s="29">
        <f>'[1]Дневной стационар'!$L$965</f>
        <v>8</v>
      </c>
      <c r="H524" s="29">
        <f>'[1]Дневной стационар'!$R$965</f>
        <v>36</v>
      </c>
      <c r="I524" s="29">
        <f>'[1]Дневной стационар'!$Y$965</f>
        <v>4</v>
      </c>
      <c r="J524" s="29">
        <f>'[1]Дневной стационар'!$AF$965</f>
        <v>7</v>
      </c>
      <c r="K524" s="32">
        <f t="shared" si="206"/>
        <v>1392.7448215075947</v>
      </c>
      <c r="L524" s="30">
        <f>'[1]Дневной стационар'!$CR$965</f>
        <v>193.2206502836421</v>
      </c>
      <c r="M524" s="30">
        <f>'[1]Дневной стационар'!$DL$965</f>
        <v>869.49292627638943</v>
      </c>
      <c r="N524" s="30">
        <f>'[1]Дневной стационар'!$EF$965</f>
        <v>96.61032514182105</v>
      </c>
      <c r="O524" s="30">
        <f>'[1]Дневной стационар'!$FO$965</f>
        <v>233.4209198057421</v>
      </c>
      <c r="P524" s="21">
        <f t="shared" si="207"/>
        <v>0</v>
      </c>
      <c r="Q524" s="21">
        <f t="shared" si="208"/>
        <v>0</v>
      </c>
    </row>
    <row r="525" spans="1:17" ht="32.25" customHeight="1" x14ac:dyDescent="0.25">
      <c r="A525" s="23"/>
      <c r="B525" s="43" t="s">
        <v>28</v>
      </c>
      <c r="C525" s="28" t="s">
        <v>18</v>
      </c>
      <c r="D525" s="29">
        <f>'[1]Дневной стационар'!$AG$967</f>
        <v>0</v>
      </c>
      <c r="E525" s="30">
        <f>'[1]Дневной стационар'!$FT$967</f>
        <v>0</v>
      </c>
      <c r="F525" s="31">
        <f>G525+H525+I525+J525</f>
        <v>0</v>
      </c>
      <c r="G525" s="29">
        <f>'[1]Дневной стационар'!$L$967</f>
        <v>0</v>
      </c>
      <c r="H525" s="29">
        <f>'[1]Дневной стационар'!$R$967</f>
        <v>0</v>
      </c>
      <c r="I525" s="29">
        <f>'[1]Дневной стационар'!$Y$967</f>
        <v>0</v>
      </c>
      <c r="J525" s="29">
        <f>'[1]Дневной стационар'!$AF$967</f>
        <v>0</v>
      </c>
      <c r="K525" s="32">
        <f>L525+M525+N525+O525</f>
        <v>0</v>
      </c>
      <c r="L525" s="30">
        <f>'[1]Дневной стационар'!$CR$967</f>
        <v>0</v>
      </c>
      <c r="M525" s="30">
        <f>'[1]Дневной стационар'!$DL$967</f>
        <v>0</v>
      </c>
      <c r="N525" s="30">
        <f>'[1]Дневной стационар'!$EF$967</f>
        <v>0</v>
      </c>
      <c r="O525" s="30">
        <f>'[1]Дневной стационар'!$FO$967</f>
        <v>0</v>
      </c>
      <c r="P525" s="21">
        <f t="shared" si="207"/>
        <v>0</v>
      </c>
      <c r="Q525" s="21">
        <f t="shared" si="208"/>
        <v>0</v>
      </c>
    </row>
    <row r="526" spans="1:17" ht="32.25" customHeight="1" x14ac:dyDescent="0.25">
      <c r="A526" s="23"/>
      <c r="B526" s="43" t="s">
        <v>31</v>
      </c>
      <c r="C526" s="28" t="s">
        <v>18</v>
      </c>
      <c r="D526" s="29">
        <f>'[1]Дневной стационар'!$AG$969</f>
        <v>0</v>
      </c>
      <c r="E526" s="30">
        <f>'[1]Дневной стационар'!$FT$969</f>
        <v>0</v>
      </c>
      <c r="F526" s="31">
        <f t="shared" si="205"/>
        <v>0</v>
      </c>
      <c r="G526" s="29">
        <f>'[1]Дневной стационар'!$L$969</f>
        <v>0</v>
      </c>
      <c r="H526" s="29">
        <f>'[1]Дневной стационар'!$R$969</f>
        <v>0</v>
      </c>
      <c r="I526" s="29">
        <f>'[1]Дневной стационар'!$Y$969</f>
        <v>0</v>
      </c>
      <c r="J526" s="29">
        <f>'[1]Дневной стационар'!$AF$969</f>
        <v>0</v>
      </c>
      <c r="K526" s="32">
        <f t="shared" si="206"/>
        <v>0</v>
      </c>
      <c r="L526" s="30">
        <f>'[1]Дневной стационар'!$CR$969</f>
        <v>0</v>
      </c>
      <c r="M526" s="30">
        <f>'[1]Дневной стационар'!$DL$969</f>
        <v>0</v>
      </c>
      <c r="N526" s="30">
        <f>'[1]Дневной стационар'!$EF$969</f>
        <v>0</v>
      </c>
      <c r="O526" s="30">
        <f>'[1]Дневной стационар'!$FO$969</f>
        <v>0</v>
      </c>
      <c r="P526" s="21">
        <f t="shared" si="207"/>
        <v>0</v>
      </c>
      <c r="Q526" s="21">
        <f t="shared" si="208"/>
        <v>0</v>
      </c>
    </row>
    <row r="527" spans="1:17" ht="32.25" customHeight="1" x14ac:dyDescent="0.25">
      <c r="A527" s="23"/>
      <c r="B527" s="43" t="s">
        <v>29</v>
      </c>
      <c r="C527" s="28" t="s">
        <v>18</v>
      </c>
      <c r="D527" s="29">
        <f>'[1]Дневной стационар'!$AG$971</f>
        <v>32</v>
      </c>
      <c r="E527" s="30">
        <f>'[1]Дневной стационар'!$FT$971</f>
        <v>982.61870776795809</v>
      </c>
      <c r="F527" s="31">
        <f t="shared" si="205"/>
        <v>32</v>
      </c>
      <c r="G527" s="29">
        <f>'[1]Дневной стационар'!$L$971</f>
        <v>15</v>
      </c>
      <c r="H527" s="29">
        <f>'[1]Дневной стационар'!$R$971</f>
        <v>11</v>
      </c>
      <c r="I527" s="29">
        <f>'[1]Дневной стационар'!$Y$971</f>
        <v>1</v>
      </c>
      <c r="J527" s="29">
        <f>'[1]Дневной стационар'!$AF$971</f>
        <v>5</v>
      </c>
      <c r="K527" s="32">
        <f t="shared" si="206"/>
        <v>982.61870776795797</v>
      </c>
      <c r="L527" s="30">
        <f>'[1]Дневной стационар'!$CR$971</f>
        <v>434.74646313819471</v>
      </c>
      <c r="M527" s="30">
        <f>'[1]Дневной стационар'!$DL$971</f>
        <v>318.81407296800944</v>
      </c>
      <c r="N527" s="30">
        <f>'[1]Дневной стационар'!$EF$971</f>
        <v>28.983097542546314</v>
      </c>
      <c r="O527" s="30">
        <f>'[1]Дневной стационар'!$FO$971</f>
        <v>200.07507411920758</v>
      </c>
      <c r="P527" s="21">
        <f t="shared" si="207"/>
        <v>0</v>
      </c>
      <c r="Q527" s="21">
        <f t="shared" si="208"/>
        <v>0</v>
      </c>
    </row>
    <row r="528" spans="1:17" s="69" customFormat="1" ht="32.25" customHeight="1" x14ac:dyDescent="0.25">
      <c r="A528" s="23"/>
      <c r="B528" s="66" t="s">
        <v>44</v>
      </c>
      <c r="C528" s="67" t="s">
        <v>18</v>
      </c>
      <c r="D528" s="63">
        <f>SUBTOTAL(9,D529:D532)</f>
        <v>374</v>
      </c>
      <c r="E528" s="63">
        <f t="shared" ref="E528:O528" si="209">SUBTOTAL(9,E529:E532)</f>
        <v>9674.3255679749218</v>
      </c>
      <c r="F528" s="63">
        <f t="shared" si="209"/>
        <v>374</v>
      </c>
      <c r="G528" s="63">
        <f t="shared" si="209"/>
        <v>102</v>
      </c>
      <c r="H528" s="63">
        <f t="shared" si="209"/>
        <v>111</v>
      </c>
      <c r="I528" s="63">
        <f t="shared" si="209"/>
        <v>79</v>
      </c>
      <c r="J528" s="63">
        <f t="shared" si="209"/>
        <v>82</v>
      </c>
      <c r="K528" s="63">
        <f t="shared" si="209"/>
        <v>9674.3255679749218</v>
      </c>
      <c r="L528" s="63">
        <f t="shared" si="209"/>
        <v>2409.3541642313035</v>
      </c>
      <c r="M528" s="63">
        <f>SUBTOTAL(9,M529:M532)</f>
        <v>2623.507051629007</v>
      </c>
      <c r="N528" s="63">
        <f t="shared" si="209"/>
        <v>1893.0256487511269</v>
      </c>
      <c r="O528" s="63">
        <f t="shared" si="209"/>
        <v>2748.4387033634839</v>
      </c>
      <c r="P528" s="68">
        <f t="shared" si="207"/>
        <v>0</v>
      </c>
      <c r="Q528" s="68">
        <f t="shared" si="208"/>
        <v>0</v>
      </c>
    </row>
    <row r="529" spans="1:17" s="71" customFormat="1" ht="32.25" customHeight="1" x14ac:dyDescent="0.25">
      <c r="A529" s="23"/>
      <c r="B529" s="61" t="s">
        <v>41</v>
      </c>
      <c r="C529" s="25" t="s">
        <v>18</v>
      </c>
      <c r="D529" s="53">
        <f>SUBTOTAL(9,D530:D532)</f>
        <v>374</v>
      </c>
      <c r="E529" s="53">
        <f t="shared" ref="E529:O529" si="210">SUBTOTAL(9,E530:E532)</f>
        <v>9674.3255679749218</v>
      </c>
      <c r="F529" s="53">
        <f t="shared" si="210"/>
        <v>374</v>
      </c>
      <c r="G529" s="53">
        <f t="shared" si="210"/>
        <v>102</v>
      </c>
      <c r="H529" s="53">
        <f t="shared" si="210"/>
        <v>111</v>
      </c>
      <c r="I529" s="53">
        <f t="shared" si="210"/>
        <v>79</v>
      </c>
      <c r="J529" s="53">
        <f t="shared" si="210"/>
        <v>82</v>
      </c>
      <c r="K529" s="53">
        <f t="shared" si="210"/>
        <v>9674.3255679749218</v>
      </c>
      <c r="L529" s="53">
        <f t="shared" si="210"/>
        <v>2409.3541642313035</v>
      </c>
      <c r="M529" s="53">
        <f t="shared" si="210"/>
        <v>2623.507051629007</v>
      </c>
      <c r="N529" s="53">
        <f t="shared" si="210"/>
        <v>1893.0256487511269</v>
      </c>
      <c r="O529" s="53">
        <f t="shared" si="210"/>
        <v>2748.4387033634839</v>
      </c>
      <c r="P529" s="70">
        <f>D529-F529</f>
        <v>0</v>
      </c>
      <c r="Q529" s="70">
        <f>E529-K529</f>
        <v>0</v>
      </c>
    </row>
    <row r="530" spans="1:17" s="71" customFormat="1" ht="32.25" customHeight="1" x14ac:dyDescent="0.25">
      <c r="A530" s="23"/>
      <c r="B530" s="43" t="s">
        <v>23</v>
      </c>
      <c r="C530" s="28" t="s">
        <v>18</v>
      </c>
      <c r="D530" s="72">
        <f>'[1]Дневной стационар'!$AG$975</f>
        <v>153</v>
      </c>
      <c r="E530" s="72">
        <f>'[1]Дневной стационар'!$FT$975</f>
        <v>3489.0458192903452</v>
      </c>
      <c r="F530" s="31">
        <f t="shared" si="205"/>
        <v>153</v>
      </c>
      <c r="G530" s="72">
        <f>'[1]Дневной стационар'!$L$975</f>
        <v>47</v>
      </c>
      <c r="H530" s="72">
        <f>'[1]Дневной стационар'!$R$975</f>
        <v>51</v>
      </c>
      <c r="I530" s="72">
        <f>'[1]Дневной стационар'!$Y$975</f>
        <v>30</v>
      </c>
      <c r="J530" s="72">
        <f>'[1]Дневной стационар'!$AF$975</f>
        <v>25</v>
      </c>
      <c r="K530" s="32">
        <f t="shared" si="206"/>
        <v>3489.0458192903452</v>
      </c>
      <c r="L530" s="72">
        <f>'[1]Дневной стационар'!$CR$975</f>
        <v>1009.0411737034642</v>
      </c>
      <c r="M530" s="72">
        <f>'[1]Дневной стационар'!$DL$975</f>
        <v>1094.9170182739717</v>
      </c>
      <c r="N530" s="72">
        <f>'[1]Дневной стационар'!$EF$975</f>
        <v>644.068834278807</v>
      </c>
      <c r="O530" s="72">
        <f>'[1]Дневной стационар'!$FO$975</f>
        <v>741.01879303410192</v>
      </c>
      <c r="P530" s="21">
        <f>D530-F530</f>
        <v>0</v>
      </c>
      <c r="Q530" s="21">
        <f>E530-K530</f>
        <v>0</v>
      </c>
    </row>
    <row r="531" spans="1:17" ht="32.25" customHeight="1" x14ac:dyDescent="0.25">
      <c r="A531" s="23"/>
      <c r="B531" s="73" t="s">
        <v>24</v>
      </c>
      <c r="C531" s="28" t="s">
        <v>18</v>
      </c>
      <c r="D531" s="29">
        <f>'[1]Дневной стационар'!$AG$977</f>
        <v>53</v>
      </c>
      <c r="E531" s="30">
        <f>'[1]Дневной стационар'!$FT$977</f>
        <v>1544.028954069347</v>
      </c>
      <c r="F531" s="31">
        <f t="shared" si="205"/>
        <v>53</v>
      </c>
      <c r="G531" s="29">
        <f>'[1]Дневной стационар'!$L$977</f>
        <v>12</v>
      </c>
      <c r="H531" s="29">
        <f>'[1]Дневной стационар'!$R$977</f>
        <v>14</v>
      </c>
      <c r="I531" s="29">
        <f>'[1]Дневной стационар'!$Y$977</f>
        <v>12</v>
      </c>
      <c r="J531" s="29">
        <f>'[1]Дневной стационар'!$AF$977</f>
        <v>15</v>
      </c>
      <c r="K531" s="32">
        <f t="shared" si="206"/>
        <v>1544.0289540693468</v>
      </c>
      <c r="L531" s="30">
        <f>'[1]Дневной стационар'!$CR$977</f>
        <v>315.59372879661532</v>
      </c>
      <c r="M531" s="30">
        <f>'[1]Дневной стационар'!$DL$977</f>
        <v>368.19268359605127</v>
      </c>
      <c r="N531" s="30">
        <f>'[1]Дневной стационар'!$EF$977</f>
        <v>315.59372879661538</v>
      </c>
      <c r="O531" s="30">
        <f>'[1]Дневной стационар'!$FO$977</f>
        <v>544.64881288006495</v>
      </c>
      <c r="P531" s="21">
        <f t="shared" si="207"/>
        <v>0</v>
      </c>
      <c r="Q531" s="21">
        <f t="shared" si="208"/>
        <v>0</v>
      </c>
    </row>
    <row r="532" spans="1:17" ht="32.25" customHeight="1" x14ac:dyDescent="0.25">
      <c r="A532" s="23"/>
      <c r="B532" s="43" t="s">
        <v>89</v>
      </c>
      <c r="C532" s="28" t="s">
        <v>18</v>
      </c>
      <c r="D532" s="29">
        <f>'[1]Дневной стационар'!$AG$979</f>
        <v>168</v>
      </c>
      <c r="E532" s="30">
        <f>'[1]Дневной стационар'!$FT$979</f>
        <v>4641.2507946152291</v>
      </c>
      <c r="F532" s="31">
        <f t="shared" si="205"/>
        <v>168</v>
      </c>
      <c r="G532" s="29">
        <f>'[1]Дневной стационар'!$L$979</f>
        <v>43</v>
      </c>
      <c r="H532" s="29">
        <f>'[1]Дневной стационар'!$R$979</f>
        <v>46</v>
      </c>
      <c r="I532" s="29">
        <f>'[1]Дневной стационар'!$Y$979</f>
        <v>37</v>
      </c>
      <c r="J532" s="29">
        <f>'[1]Дневной стационар'!$AF$979</f>
        <v>42</v>
      </c>
      <c r="K532" s="32">
        <f t="shared" si="206"/>
        <v>4641.25079461523</v>
      </c>
      <c r="L532" s="30">
        <f>'[1]Дневной стационар'!$CR$979</f>
        <v>1084.7192617312239</v>
      </c>
      <c r="M532" s="30">
        <f>'[1]Дневной стационар'!$DL$979</f>
        <v>1160.3973497589839</v>
      </c>
      <c r="N532" s="30">
        <f>'[1]Дневной стационар'!$EF$979</f>
        <v>933.36308567570438</v>
      </c>
      <c r="O532" s="30">
        <f>'[1]Дневной стационар'!$FO$979</f>
        <v>1462.7710974493173</v>
      </c>
      <c r="P532" s="21">
        <f t="shared" si="207"/>
        <v>0</v>
      </c>
      <c r="Q532" s="21">
        <f t="shared" si="208"/>
        <v>0</v>
      </c>
    </row>
    <row r="533" spans="1:17" ht="27.2" customHeight="1" x14ac:dyDescent="0.25">
      <c r="A533" s="37"/>
      <c r="B533" s="64" t="s">
        <v>105</v>
      </c>
      <c r="C533" s="65"/>
      <c r="D533" s="51">
        <f>D514+D528</f>
        <v>819</v>
      </c>
      <c r="E533" s="51">
        <f t="shared" ref="E533:O533" si="211">E514+E528</f>
        <v>19898.027442890914</v>
      </c>
      <c r="F533" s="51">
        <f t="shared" si="211"/>
        <v>819</v>
      </c>
      <c r="G533" s="51">
        <f t="shared" si="211"/>
        <v>229</v>
      </c>
      <c r="H533" s="51">
        <f t="shared" si="211"/>
        <v>348</v>
      </c>
      <c r="I533" s="51">
        <f t="shared" si="211"/>
        <v>102</v>
      </c>
      <c r="J533" s="51">
        <f t="shared" si="211"/>
        <v>140</v>
      </c>
      <c r="K533" s="51">
        <f t="shared" si="211"/>
        <v>19898.027442890914</v>
      </c>
      <c r="L533" s="51">
        <f t="shared" si="211"/>
        <v>5215.9914544069179</v>
      </c>
      <c r="M533" s="51">
        <f t="shared" si="211"/>
        <v>7817.0097692390227</v>
      </c>
      <c r="N533" s="51">
        <f t="shared" si="211"/>
        <v>2386.3823758086928</v>
      </c>
      <c r="O533" s="51">
        <f t="shared" si="211"/>
        <v>4478.6438434362772</v>
      </c>
      <c r="P533" s="21">
        <f t="shared" si="207"/>
        <v>0</v>
      </c>
      <c r="Q533" s="21">
        <f t="shared" si="208"/>
        <v>0</v>
      </c>
    </row>
    <row r="534" spans="1:17" ht="17.45" customHeight="1" x14ac:dyDescent="0.25">
      <c r="A534" s="23" t="s">
        <v>106</v>
      </c>
      <c r="B534" s="18" t="s">
        <v>44</v>
      </c>
      <c r="C534" s="18" t="s">
        <v>18</v>
      </c>
      <c r="D534" s="52">
        <f>SUBTOTAL(9,D535:D544)</f>
        <v>790</v>
      </c>
      <c r="E534" s="52">
        <f t="shared" ref="E534:O534" si="212">SUBTOTAL(9,E535:E544)</f>
        <v>27175.414289640292</v>
      </c>
      <c r="F534" s="52">
        <f t="shared" si="212"/>
        <v>790</v>
      </c>
      <c r="G534" s="52">
        <f t="shared" si="212"/>
        <v>183</v>
      </c>
      <c r="H534" s="52">
        <f t="shared" si="212"/>
        <v>231</v>
      </c>
      <c r="I534" s="52">
        <f t="shared" si="212"/>
        <v>198</v>
      </c>
      <c r="J534" s="52">
        <f t="shared" si="212"/>
        <v>178</v>
      </c>
      <c r="K534" s="52">
        <f t="shared" si="212"/>
        <v>27175.414289640292</v>
      </c>
      <c r="L534" s="52">
        <f t="shared" si="212"/>
        <v>5739.0592244161553</v>
      </c>
      <c r="M534" s="52">
        <f t="shared" si="212"/>
        <v>7469.4124452098722</v>
      </c>
      <c r="N534" s="52">
        <f t="shared" si="212"/>
        <v>6870.9544154692012</v>
      </c>
      <c r="O534" s="52">
        <f t="shared" si="212"/>
        <v>7095.9882045450604</v>
      </c>
      <c r="P534" s="21">
        <f t="shared" si="207"/>
        <v>0</v>
      </c>
      <c r="Q534" s="21">
        <f t="shared" si="208"/>
        <v>0</v>
      </c>
    </row>
    <row r="535" spans="1:17" ht="17.45" customHeight="1" x14ac:dyDescent="0.25">
      <c r="A535" s="23"/>
      <c r="B535" s="42" t="s">
        <v>19</v>
      </c>
      <c r="C535" s="25" t="s">
        <v>18</v>
      </c>
      <c r="D535" s="32">
        <f>SUBTOTAL(9,D536)</f>
        <v>50</v>
      </c>
      <c r="E535" s="32">
        <f t="shared" ref="E535:O535" si="213">SUBTOTAL(9,E536)</f>
        <v>864.84303326361601</v>
      </c>
      <c r="F535" s="32">
        <f t="shared" si="213"/>
        <v>50</v>
      </c>
      <c r="G535" s="32">
        <f t="shared" si="213"/>
        <v>19</v>
      </c>
      <c r="H535" s="32">
        <f t="shared" si="213"/>
        <v>22</v>
      </c>
      <c r="I535" s="32">
        <f t="shared" si="213"/>
        <v>9</v>
      </c>
      <c r="J535" s="32">
        <f t="shared" si="213"/>
        <v>0</v>
      </c>
      <c r="K535" s="32">
        <f t="shared" si="213"/>
        <v>864.84303326361601</v>
      </c>
      <c r="L535" s="32">
        <f t="shared" si="213"/>
        <v>328.64035264017406</v>
      </c>
      <c r="M535" s="32">
        <f t="shared" si="213"/>
        <v>380.53093463599106</v>
      </c>
      <c r="N535" s="32">
        <f t="shared" si="213"/>
        <v>155.67174598745089</v>
      </c>
      <c r="O535" s="32">
        <f t="shared" si="213"/>
        <v>0</v>
      </c>
      <c r="P535" s="21">
        <f t="shared" si="207"/>
        <v>0</v>
      </c>
      <c r="Q535" s="21">
        <f t="shared" si="208"/>
        <v>0</v>
      </c>
    </row>
    <row r="536" spans="1:17" ht="17.45" customHeight="1" x14ac:dyDescent="0.25">
      <c r="A536" s="23"/>
      <c r="B536" s="27" t="s">
        <v>19</v>
      </c>
      <c r="C536" s="28" t="s">
        <v>18</v>
      </c>
      <c r="D536" s="29">
        <f>'[1]Дневной стационар'!$AG$986</f>
        <v>50</v>
      </c>
      <c r="E536" s="30">
        <f>'[1]Дневной стационар'!$FT$986</f>
        <v>864.84303326361601</v>
      </c>
      <c r="F536" s="31">
        <f>G536+H536+I536+J536</f>
        <v>50</v>
      </c>
      <c r="G536" s="29">
        <f>'[1]Дневной стационар'!$L$986</f>
        <v>19</v>
      </c>
      <c r="H536" s="29">
        <f>'[1]Дневной стационар'!$R$986</f>
        <v>22</v>
      </c>
      <c r="I536" s="29">
        <f>'[1]Дневной стационар'!$Y$986</f>
        <v>9</v>
      </c>
      <c r="J536" s="29">
        <f>'[1]Дневной стационар'!$AF$986</f>
        <v>0</v>
      </c>
      <c r="K536" s="32">
        <f>L536+M536+N536+O536</f>
        <v>864.84303326361601</v>
      </c>
      <c r="L536" s="30">
        <f>'[1]Дневной стационар'!$CR$986</f>
        <v>328.64035264017406</v>
      </c>
      <c r="M536" s="30">
        <f>'[1]Дневной стационар'!$DL$986</f>
        <v>380.53093463599106</v>
      </c>
      <c r="N536" s="30">
        <f>'[1]Дневной стационар'!$EF$986</f>
        <v>155.67174598745089</v>
      </c>
      <c r="O536" s="30">
        <f>'[1]Дневной стационар'!$FO$986</f>
        <v>0</v>
      </c>
      <c r="P536" s="21">
        <f t="shared" si="207"/>
        <v>0</v>
      </c>
      <c r="Q536" s="21">
        <f t="shared" si="208"/>
        <v>0</v>
      </c>
    </row>
    <row r="537" spans="1:17" ht="17.45" customHeight="1" x14ac:dyDescent="0.25">
      <c r="A537" s="23"/>
      <c r="B537" s="42" t="s">
        <v>52</v>
      </c>
      <c r="C537" s="25" t="s">
        <v>18</v>
      </c>
      <c r="D537" s="32">
        <f>SUBTOTAL(9,D538)</f>
        <v>256</v>
      </c>
      <c r="E537" s="32">
        <f t="shared" ref="E537:O537" si="214">SUBTOTAL(9,E538)</f>
        <v>6953.9802243105605</v>
      </c>
      <c r="F537" s="32">
        <f t="shared" si="214"/>
        <v>256</v>
      </c>
      <c r="G537" s="32">
        <f t="shared" si="214"/>
        <v>67</v>
      </c>
      <c r="H537" s="32">
        <f t="shared" si="214"/>
        <v>70</v>
      </c>
      <c r="I537" s="32">
        <f t="shared" si="214"/>
        <v>64</v>
      </c>
      <c r="J537" s="32">
        <f t="shared" si="214"/>
        <v>55</v>
      </c>
      <c r="K537" s="32">
        <f t="shared" si="214"/>
        <v>6953.9802243105605</v>
      </c>
      <c r="L537" s="32">
        <f t="shared" si="214"/>
        <v>1792.4745443209922</v>
      </c>
      <c r="M537" s="32">
        <f t="shared" si="214"/>
        <v>1872.7345985443201</v>
      </c>
      <c r="N537" s="32">
        <f t="shared" si="214"/>
        <v>1712.2144900976641</v>
      </c>
      <c r="O537" s="32">
        <f t="shared" si="214"/>
        <v>1576.5565913475839</v>
      </c>
      <c r="P537" s="21">
        <f t="shared" si="207"/>
        <v>0</v>
      </c>
      <c r="Q537" s="21">
        <f t="shared" si="208"/>
        <v>0</v>
      </c>
    </row>
    <row r="538" spans="1:17" ht="17.45" customHeight="1" x14ac:dyDescent="0.25">
      <c r="A538" s="23"/>
      <c r="B538" s="43" t="s">
        <v>24</v>
      </c>
      <c r="C538" s="28" t="s">
        <v>18</v>
      </c>
      <c r="D538" s="29">
        <f>'[1]Дневной стационар'!$AG$989</f>
        <v>256</v>
      </c>
      <c r="E538" s="30">
        <f>'[1]Дневной стационар'!$FT$989</f>
        <v>6953.9802243105605</v>
      </c>
      <c r="F538" s="31">
        <f>G538+H538+I538+J538</f>
        <v>256</v>
      </c>
      <c r="G538" s="29">
        <f>'[1]Дневной стационар'!$L$989</f>
        <v>67</v>
      </c>
      <c r="H538" s="29">
        <f>'[1]Дневной стационар'!$R$989</f>
        <v>70</v>
      </c>
      <c r="I538" s="29">
        <f>'[1]Дневной стационар'!$Y$989</f>
        <v>64</v>
      </c>
      <c r="J538" s="29">
        <f>'[1]Дневной стационар'!$AF$989</f>
        <v>55</v>
      </c>
      <c r="K538" s="32">
        <f>L538+M538+N538+O538</f>
        <v>6953.9802243105605</v>
      </c>
      <c r="L538" s="30">
        <f>'[1]Дневной стационар'!$CR$989</f>
        <v>1792.4745443209922</v>
      </c>
      <c r="M538" s="30">
        <f>'[1]Дневной стационар'!$DL$989</f>
        <v>1872.7345985443201</v>
      </c>
      <c r="N538" s="30">
        <f>'[1]Дневной стационар'!$EF$989</f>
        <v>1712.2144900976641</v>
      </c>
      <c r="O538" s="30">
        <f>'[1]Дневной стационар'!$FO$989</f>
        <v>1576.5565913475839</v>
      </c>
      <c r="P538" s="21">
        <f t="shared" si="207"/>
        <v>0</v>
      </c>
      <c r="Q538" s="21">
        <f t="shared" si="208"/>
        <v>0</v>
      </c>
    </row>
    <row r="539" spans="1:17" ht="17.45" customHeight="1" x14ac:dyDescent="0.25">
      <c r="A539" s="23"/>
      <c r="B539" s="42" t="s">
        <v>38</v>
      </c>
      <c r="C539" s="25" t="s">
        <v>18</v>
      </c>
      <c r="D539" s="32">
        <f>SUBTOTAL(9,D540:D544)</f>
        <v>484</v>
      </c>
      <c r="E539" s="32">
        <f t="shared" ref="E539:O539" si="215">SUBTOTAL(9,E540:E544)</f>
        <v>19356.591032066113</v>
      </c>
      <c r="F539" s="32">
        <f t="shared" si="215"/>
        <v>484</v>
      </c>
      <c r="G539" s="32">
        <f t="shared" si="215"/>
        <v>97</v>
      </c>
      <c r="H539" s="32">
        <f t="shared" si="215"/>
        <v>139</v>
      </c>
      <c r="I539" s="32">
        <f t="shared" si="215"/>
        <v>125</v>
      </c>
      <c r="J539" s="32">
        <f t="shared" si="215"/>
        <v>123</v>
      </c>
      <c r="K539" s="32">
        <f t="shared" si="215"/>
        <v>19356.591032066113</v>
      </c>
      <c r="L539" s="32">
        <f t="shared" si="215"/>
        <v>3617.944327454989</v>
      </c>
      <c r="M539" s="32">
        <f t="shared" si="215"/>
        <v>5216.1469120295615</v>
      </c>
      <c r="N539" s="32">
        <f t="shared" si="215"/>
        <v>5003.0681793840859</v>
      </c>
      <c r="O539" s="32">
        <f t="shared" si="215"/>
        <v>5519.4316131974756</v>
      </c>
      <c r="P539" s="21">
        <f t="shared" si="207"/>
        <v>0</v>
      </c>
      <c r="Q539" s="21">
        <f t="shared" si="208"/>
        <v>0</v>
      </c>
    </row>
    <row r="540" spans="1:17" ht="17.45" customHeight="1" x14ac:dyDescent="0.25">
      <c r="A540" s="23"/>
      <c r="B540" s="43" t="s">
        <v>43</v>
      </c>
      <c r="C540" s="28" t="s">
        <v>18</v>
      </c>
      <c r="D540" s="29">
        <f>'[1]Дневной стационар'!$AG$992</f>
        <v>12</v>
      </c>
      <c r="E540" s="30">
        <f>'[1]Дневной стационар'!$FT$992</f>
        <v>445.5251989539841</v>
      </c>
      <c r="F540" s="31">
        <f>G540+H540+I540+J540</f>
        <v>12</v>
      </c>
      <c r="G540" s="29">
        <f>'[1]Дневной стационар'!$L$992</f>
        <v>0</v>
      </c>
      <c r="H540" s="29">
        <f>'[1]Дневной стационар'!$R$992</f>
        <v>0</v>
      </c>
      <c r="I540" s="29">
        <f>'[1]Дневной стационар'!$Y$992</f>
        <v>12</v>
      </c>
      <c r="J540" s="29">
        <f>'[1]Дневной стационар'!$AF$992</f>
        <v>0</v>
      </c>
      <c r="K540" s="32">
        <f>L540+M540+N540+O540</f>
        <v>445.5251989539841</v>
      </c>
      <c r="L540" s="30">
        <f>'[1]Дневной стационар'!$CR$992</f>
        <v>0</v>
      </c>
      <c r="M540" s="30">
        <f>'[1]Дневной стационар'!$DL$992</f>
        <v>0</v>
      </c>
      <c r="N540" s="30">
        <f>'[1]Дневной стационар'!$EF$992</f>
        <v>445.5251989539841</v>
      </c>
      <c r="O540" s="30">
        <f>'[1]Дневной стационар'!$FO$992</f>
        <v>0</v>
      </c>
      <c r="P540" s="21">
        <f t="shared" si="207"/>
        <v>0</v>
      </c>
      <c r="Q540" s="21">
        <f t="shared" si="208"/>
        <v>0</v>
      </c>
    </row>
    <row r="541" spans="1:17" ht="17.45" customHeight="1" x14ac:dyDescent="0.25">
      <c r="A541" s="23"/>
      <c r="B541" s="43" t="s">
        <v>107</v>
      </c>
      <c r="C541" s="28" t="s">
        <v>18</v>
      </c>
      <c r="D541" s="29">
        <f>'[1]Дневной стационар'!$AG$994</f>
        <v>28</v>
      </c>
      <c r="E541" s="30">
        <f>'[1]Дневной стационар'!$FT$994</f>
        <v>1231.4185462264895</v>
      </c>
      <c r="F541" s="31">
        <f>G541+H541+I541+J541</f>
        <v>28</v>
      </c>
      <c r="G541" s="29">
        <f>'[1]Дневной стационар'!$L$994</f>
        <v>0</v>
      </c>
      <c r="H541" s="29">
        <f>'[1]Дневной стационар'!$R$994</f>
        <v>0</v>
      </c>
      <c r="I541" s="29">
        <f>'[1]Дневной стационар'!$Y$994</f>
        <v>21</v>
      </c>
      <c r="J541" s="29">
        <f>'[1]Дневной стационар'!$AF$994</f>
        <v>7</v>
      </c>
      <c r="K541" s="32">
        <f>L541+M541+N541+O541</f>
        <v>1231.4185462264895</v>
      </c>
      <c r="L541" s="30">
        <f>'[1]Дневной стационар'!$CR$994</f>
        <v>0</v>
      </c>
      <c r="M541" s="30">
        <f>'[1]Дневной стационар'!$DL$994</f>
        <v>0</v>
      </c>
      <c r="N541" s="30">
        <f>'[1]Дневной стационар'!$EF$994</f>
        <v>923.56390966986726</v>
      </c>
      <c r="O541" s="30">
        <f>'[1]Дневной стационар'!$FO$994</f>
        <v>307.85463655662238</v>
      </c>
      <c r="P541" s="21">
        <f t="shared" si="207"/>
        <v>0</v>
      </c>
      <c r="Q541" s="21">
        <f t="shared" si="208"/>
        <v>0</v>
      </c>
    </row>
    <row r="542" spans="1:17" ht="17.45" customHeight="1" x14ac:dyDescent="0.25">
      <c r="A542" s="23"/>
      <c r="B542" s="74" t="s">
        <v>38</v>
      </c>
      <c r="C542" s="28" t="s">
        <v>18</v>
      </c>
      <c r="D542" s="29">
        <f>'[1]Дневной стационар'!$AG$996</f>
        <v>101</v>
      </c>
      <c r="E542" s="30">
        <f>'[1]Дневной стационар'!$FT$996</f>
        <v>2735.0908447822562</v>
      </c>
      <c r="F542" s="31">
        <f>G542+H542+I542+J542</f>
        <v>101</v>
      </c>
      <c r="G542" s="29">
        <f>'[1]Дневной стационар'!$L$996</f>
        <v>10</v>
      </c>
      <c r="H542" s="29">
        <f>'[1]Дневной стационар'!$R$996</f>
        <v>39</v>
      </c>
      <c r="I542" s="29">
        <f>'[1]Дневной стационар'!$Y$996</f>
        <v>35</v>
      </c>
      <c r="J542" s="29">
        <f>'[1]Дневной стационар'!$AF$996</f>
        <v>17</v>
      </c>
      <c r="K542" s="32">
        <f>L542+M542+N542+O542</f>
        <v>2735.0908447822567</v>
      </c>
      <c r="L542" s="30">
        <f>'[1]Дневной стационар'!$CR$996</f>
        <v>242.96410972368005</v>
      </c>
      <c r="M542" s="30">
        <f>'[1]Дневной стационар'!$DL$996</f>
        <v>986.32508812545598</v>
      </c>
      <c r="N542" s="30">
        <f>'[1]Дневной стационар'!$EF$996</f>
        <v>889.139444235984</v>
      </c>
      <c r="O542" s="30">
        <f>'[1]Дневной стационар'!$FO$996</f>
        <v>616.66220269713608</v>
      </c>
      <c r="P542" s="21">
        <f t="shared" si="207"/>
        <v>0</v>
      </c>
      <c r="Q542" s="21">
        <f t="shared" si="208"/>
        <v>0</v>
      </c>
    </row>
    <row r="543" spans="1:17" ht="17.45" customHeight="1" x14ac:dyDescent="0.25">
      <c r="A543" s="23"/>
      <c r="B543" s="43" t="s">
        <v>27</v>
      </c>
      <c r="C543" s="28" t="s">
        <v>18</v>
      </c>
      <c r="D543" s="29">
        <f>'[1]Дневной стационар'!$AG$999</f>
        <v>222</v>
      </c>
      <c r="E543" s="30">
        <f>'[1]Дневной стационар'!$FT$999</f>
        <v>5638.7130345172809</v>
      </c>
      <c r="F543" s="31">
        <f>G543+H543+I543+J543</f>
        <v>222</v>
      </c>
      <c r="G543" s="29">
        <f>'[1]Дневной стационар'!$L$999</f>
        <v>65</v>
      </c>
      <c r="H543" s="29">
        <f>'[1]Дневной стационар'!$R$999</f>
        <v>62</v>
      </c>
      <c r="I543" s="29">
        <f>'[1]Дневной стационар'!$Y$999</f>
        <v>31</v>
      </c>
      <c r="J543" s="29">
        <f>'[1]Дневной стационар'!$AF$999</f>
        <v>64</v>
      </c>
      <c r="K543" s="32">
        <f>L543+M543+N543+O543</f>
        <v>5638.7130345172809</v>
      </c>
      <c r="L543" s="30">
        <f>'[1]Дневной стационар'!$CR$999</f>
        <v>1597.0112830152002</v>
      </c>
      <c r="M543" s="30">
        <f>'[1]Дневной стационар'!$DL$999</f>
        <v>1523.30306995296</v>
      </c>
      <c r="N543" s="30">
        <f>'[1]Дневной стационар'!$EF$999</f>
        <v>761.65153497647998</v>
      </c>
      <c r="O543" s="30">
        <f>'[1]Дневной стационар'!$FO$999</f>
        <v>1756.7471465726403</v>
      </c>
      <c r="P543" s="21">
        <f t="shared" si="207"/>
        <v>0</v>
      </c>
      <c r="Q543" s="21">
        <f t="shared" si="208"/>
        <v>0</v>
      </c>
    </row>
    <row r="544" spans="1:17" ht="17.45" customHeight="1" x14ac:dyDescent="0.25">
      <c r="A544" s="23"/>
      <c r="B544" s="43" t="s">
        <v>97</v>
      </c>
      <c r="C544" s="28" t="s">
        <v>18</v>
      </c>
      <c r="D544" s="29">
        <f>'[1]Дневной стационар'!$AG$1001</f>
        <v>121</v>
      </c>
      <c r="E544" s="30">
        <f>'[1]Дневной стационар'!$FT$1001</f>
        <v>9305.8434075861023</v>
      </c>
      <c r="F544" s="31">
        <f>G544+H544+I544+J544</f>
        <v>121</v>
      </c>
      <c r="G544" s="29">
        <f>'[1]Дневной стационар'!$L$1001</f>
        <v>22</v>
      </c>
      <c r="H544" s="29">
        <f>'[1]Дневной стационар'!$R$1001</f>
        <v>38</v>
      </c>
      <c r="I544" s="29">
        <f>'[1]Дневной стационар'!$Y$1001</f>
        <v>26</v>
      </c>
      <c r="J544" s="29">
        <f>'[1]Дневной стационар'!$AF$1001</f>
        <v>35</v>
      </c>
      <c r="K544" s="32">
        <f>L544+M544+N544+O544</f>
        <v>9305.8434075861005</v>
      </c>
      <c r="L544" s="30">
        <f>'[1]Дневной стационар'!$CR$1001</f>
        <v>1777.9689347161088</v>
      </c>
      <c r="M544" s="30">
        <f>'[1]Дневной стационар'!$DL$1001</f>
        <v>2706.5187539511453</v>
      </c>
      <c r="N544" s="30">
        <f>'[1]Дневной стационар'!$EF$1001</f>
        <v>1983.1880915477702</v>
      </c>
      <c r="O544" s="30">
        <f>'[1]Дневной стационар'!$FO$1001</f>
        <v>2838.1676273710773</v>
      </c>
      <c r="P544" s="21">
        <f t="shared" si="207"/>
        <v>0</v>
      </c>
      <c r="Q544" s="21">
        <f t="shared" si="208"/>
        <v>0</v>
      </c>
    </row>
    <row r="545" spans="1:17" ht="30" customHeight="1" x14ac:dyDescent="0.25">
      <c r="A545" s="37"/>
      <c r="B545" s="64" t="s">
        <v>108</v>
      </c>
      <c r="C545" s="65"/>
      <c r="D545" s="51">
        <f t="shared" ref="D545:O545" si="216">D534</f>
        <v>790</v>
      </c>
      <c r="E545" s="51">
        <f t="shared" si="216"/>
        <v>27175.414289640292</v>
      </c>
      <c r="F545" s="51">
        <f t="shared" si="216"/>
        <v>790</v>
      </c>
      <c r="G545" s="51">
        <f t="shared" si="216"/>
        <v>183</v>
      </c>
      <c r="H545" s="51">
        <f t="shared" si="216"/>
        <v>231</v>
      </c>
      <c r="I545" s="51">
        <f t="shared" si="216"/>
        <v>198</v>
      </c>
      <c r="J545" s="51">
        <f t="shared" si="216"/>
        <v>178</v>
      </c>
      <c r="K545" s="51">
        <f t="shared" si="216"/>
        <v>27175.414289640292</v>
      </c>
      <c r="L545" s="51">
        <f t="shared" si="216"/>
        <v>5739.0592244161553</v>
      </c>
      <c r="M545" s="51">
        <f t="shared" si="216"/>
        <v>7469.4124452098722</v>
      </c>
      <c r="N545" s="51">
        <f t="shared" si="216"/>
        <v>6870.9544154692012</v>
      </c>
      <c r="O545" s="51">
        <f t="shared" si="216"/>
        <v>7095.9882045450604</v>
      </c>
      <c r="P545" s="21">
        <f t="shared" si="207"/>
        <v>0</v>
      </c>
      <c r="Q545" s="21">
        <f t="shared" si="208"/>
        <v>0</v>
      </c>
    </row>
    <row r="546" spans="1:17" ht="17.45" customHeight="1" x14ac:dyDescent="0.25">
      <c r="A546" s="23" t="s">
        <v>109</v>
      </c>
      <c r="B546" s="18" t="s">
        <v>17</v>
      </c>
      <c r="C546" s="18" t="s">
        <v>18</v>
      </c>
      <c r="D546" s="52">
        <f>SUBTOTAL(9,D547:D550)</f>
        <v>612</v>
      </c>
      <c r="E546" s="52">
        <f t="shared" ref="E546:O546" si="217">SUBTOTAL(9,E547:E550)</f>
        <v>20240.857981518824</v>
      </c>
      <c r="F546" s="52">
        <f t="shared" si="217"/>
        <v>612</v>
      </c>
      <c r="G546" s="52">
        <f t="shared" si="217"/>
        <v>154</v>
      </c>
      <c r="H546" s="52">
        <f t="shared" si="217"/>
        <v>152</v>
      </c>
      <c r="I546" s="52">
        <f t="shared" si="217"/>
        <v>150</v>
      </c>
      <c r="J546" s="52">
        <f t="shared" si="217"/>
        <v>156</v>
      </c>
      <c r="K546" s="52">
        <f t="shared" si="217"/>
        <v>20240.857981518824</v>
      </c>
      <c r="L546" s="52">
        <f>SUBTOTAL(9,L547:L550)</f>
        <v>4941.4632726080845</v>
      </c>
      <c r="M546" s="52">
        <f t="shared" si="217"/>
        <v>4899.8134879955533</v>
      </c>
      <c r="N546" s="52">
        <f>SUBTOTAL(9,N547:N550)</f>
        <v>4858.3798380026192</v>
      </c>
      <c r="O546" s="52">
        <f t="shared" si="217"/>
        <v>5541.2013829125644</v>
      </c>
      <c r="P546" s="21">
        <f t="shared" si="207"/>
        <v>0</v>
      </c>
      <c r="Q546" s="21">
        <f t="shared" si="208"/>
        <v>0</v>
      </c>
    </row>
    <row r="547" spans="1:17" ht="17.45" customHeight="1" x14ac:dyDescent="0.25">
      <c r="A547" s="23"/>
      <c r="B547" s="42" t="s">
        <v>47</v>
      </c>
      <c r="C547" s="25" t="s">
        <v>18</v>
      </c>
      <c r="D547" s="31">
        <f>SUBTOTAL(9,D548:D550)</f>
        <v>612</v>
      </c>
      <c r="E547" s="31">
        <f t="shared" ref="E547:O547" si="218">SUBTOTAL(9,E548:E550)</f>
        <v>20240.857981518824</v>
      </c>
      <c r="F547" s="31">
        <f t="shared" si="218"/>
        <v>612</v>
      </c>
      <c r="G547" s="31">
        <f t="shared" si="218"/>
        <v>154</v>
      </c>
      <c r="H547" s="31">
        <f t="shared" si="218"/>
        <v>152</v>
      </c>
      <c r="I547" s="31">
        <f t="shared" si="218"/>
        <v>150</v>
      </c>
      <c r="J547" s="31">
        <f t="shared" si="218"/>
        <v>156</v>
      </c>
      <c r="K547" s="31">
        <f t="shared" si="218"/>
        <v>20240.857981518824</v>
      </c>
      <c r="L547" s="31">
        <f>SUBTOTAL(9,L548:L550)</f>
        <v>4941.4632726080845</v>
      </c>
      <c r="M547" s="31">
        <f t="shared" si="218"/>
        <v>4899.8134879955533</v>
      </c>
      <c r="N547" s="31">
        <f t="shared" si="218"/>
        <v>4858.3798380026192</v>
      </c>
      <c r="O547" s="31">
        <f t="shared" si="218"/>
        <v>5541.2013829125644</v>
      </c>
      <c r="P547" s="21">
        <f t="shared" si="207"/>
        <v>0</v>
      </c>
      <c r="Q547" s="21">
        <f t="shared" si="208"/>
        <v>0</v>
      </c>
    </row>
    <row r="548" spans="1:17" ht="17.45" customHeight="1" x14ac:dyDescent="0.25">
      <c r="A548" s="23"/>
      <c r="B548" s="43" t="s">
        <v>47</v>
      </c>
      <c r="C548" s="28" t="s">
        <v>18</v>
      </c>
      <c r="D548" s="29">
        <f>'[1]Дневной стационар'!$AG$1008</f>
        <v>592</v>
      </c>
      <c r="E548" s="30">
        <f>'[1]Дневной стационар'!$FT$1008</f>
        <v>19760.167941583477</v>
      </c>
      <c r="F548" s="31">
        <f>G548+H548+I548+J548</f>
        <v>592</v>
      </c>
      <c r="G548" s="29">
        <f>'[1]Дневной стационар'!$L$1008</f>
        <v>148</v>
      </c>
      <c r="H548" s="29">
        <f>'[1]Дневной стационар'!$R$1008</f>
        <v>148</v>
      </c>
      <c r="I548" s="29">
        <f>'[1]Дневной стационар'!$Y$1008</f>
        <v>146</v>
      </c>
      <c r="J548" s="29">
        <f>'[1]Дневной стационар'!$AF$1008</f>
        <v>150</v>
      </c>
      <c r="K548" s="32">
        <f>L548+M548+N548+O548</f>
        <v>19760.167941583477</v>
      </c>
      <c r="L548" s="30">
        <f>'[1]Дневной стационар'!$CR$1008</f>
        <v>4804.2766109204176</v>
      </c>
      <c r="M548" s="30">
        <f>'[1]Дневной стационар'!$DL$1008</f>
        <v>4804.2766109204176</v>
      </c>
      <c r="N548" s="30">
        <f>'[1]Дневной стационар'!$EF$1008</f>
        <v>4762.8429609274835</v>
      </c>
      <c r="O548" s="30">
        <f>'[1]Дневной стационар'!$FO$1008</f>
        <v>5388.7717588151563</v>
      </c>
      <c r="P548" s="21">
        <f t="shared" si="207"/>
        <v>0</v>
      </c>
      <c r="Q548" s="21">
        <f t="shared" si="208"/>
        <v>0</v>
      </c>
    </row>
    <row r="549" spans="1:17" ht="17.45" customHeight="1" x14ac:dyDescent="0.25">
      <c r="A549" s="23"/>
      <c r="B549" s="43" t="s">
        <v>36</v>
      </c>
      <c r="C549" s="28" t="s">
        <v>18</v>
      </c>
      <c r="D549" s="29">
        <f>'[1]Дневной стационар'!$AG$1013</f>
        <v>20</v>
      </c>
      <c r="E549" s="30">
        <f>'[1]Дневной стационар'!$FT$1013</f>
        <v>480.69003993534727</v>
      </c>
      <c r="F549" s="31">
        <f>G549+H549+I549+J549</f>
        <v>20</v>
      </c>
      <c r="G549" s="29">
        <f>'[1]Дневной стационар'!$L$1013</f>
        <v>6</v>
      </c>
      <c r="H549" s="29">
        <f>'[1]Дневной стационар'!$R$1013</f>
        <v>4</v>
      </c>
      <c r="I549" s="29">
        <f>'[1]Дневной стационар'!$Y$1013</f>
        <v>4</v>
      </c>
      <c r="J549" s="29">
        <f>'[1]Дневной стационар'!$AF$1013</f>
        <v>6</v>
      </c>
      <c r="K549" s="32">
        <f>L549+M549+N549+O549</f>
        <v>480.69003993534727</v>
      </c>
      <c r="L549" s="30">
        <f>'[1]Дневной стационар'!$CR$1013</f>
        <v>137.18666168766723</v>
      </c>
      <c r="M549" s="30">
        <f>'[1]Дневной стационар'!$DL$1013</f>
        <v>95.536877075136019</v>
      </c>
      <c r="N549" s="30">
        <f>'[1]Дневной стационар'!$EF$1013</f>
        <v>95.536877075136019</v>
      </c>
      <c r="O549" s="30">
        <f>'[1]Дневной стационар'!$FO$1013</f>
        <v>152.42962409740801</v>
      </c>
      <c r="P549" s="21">
        <f t="shared" si="207"/>
        <v>0</v>
      </c>
      <c r="Q549" s="21">
        <f t="shared" si="208"/>
        <v>0</v>
      </c>
    </row>
    <row r="550" spans="1:17" ht="17.45" customHeight="1" x14ac:dyDescent="0.25">
      <c r="A550" s="23"/>
      <c r="B550" s="75" t="s">
        <v>97</v>
      </c>
      <c r="C550" s="28" t="s">
        <v>18</v>
      </c>
      <c r="D550" s="29">
        <f>'[1]Дневной стационар'!$AG$1016</f>
        <v>0</v>
      </c>
      <c r="E550" s="30">
        <f>'[1]Дневной стационар'!$FT$1016</f>
        <v>0</v>
      </c>
      <c r="F550" s="31">
        <f>G550+H550+I550+J550</f>
        <v>0</v>
      </c>
      <c r="G550" s="29">
        <f>'[1]Дневной стационар'!$L$1016</f>
        <v>0</v>
      </c>
      <c r="H550" s="29">
        <f>'[1]Дневной стационар'!$R$1016</f>
        <v>0</v>
      </c>
      <c r="I550" s="29">
        <f>'[1]Дневной стационар'!$Y$1016</f>
        <v>0</v>
      </c>
      <c r="J550" s="29">
        <f>'[1]Дневной стационар'!$AF$1016</f>
        <v>0</v>
      </c>
      <c r="K550" s="32">
        <f>L550+M550+N550+O550</f>
        <v>0</v>
      </c>
      <c r="L550" s="30">
        <f>'[1]Дневной стационар'!$CR$1016</f>
        <v>0</v>
      </c>
      <c r="M550" s="30">
        <f>'[1]Дневной стационар'!$DL$1016</f>
        <v>0</v>
      </c>
      <c r="N550" s="30">
        <f>'[1]Дневной стационар'!$EF$1016</f>
        <v>0</v>
      </c>
      <c r="O550" s="30">
        <f>'[1]Дневной стационар'!$FO$1016</f>
        <v>0</v>
      </c>
      <c r="P550" s="21">
        <f>D550-F550</f>
        <v>0</v>
      </c>
      <c r="Q550" s="21">
        <f>E550-K550</f>
        <v>0</v>
      </c>
    </row>
    <row r="551" spans="1:17" ht="28.5" customHeight="1" x14ac:dyDescent="0.25">
      <c r="A551" s="37"/>
      <c r="B551" s="76" t="s">
        <v>110</v>
      </c>
      <c r="C551" s="77"/>
      <c r="D551" s="51">
        <f t="shared" ref="D551:M551" si="219">D546</f>
        <v>612</v>
      </c>
      <c r="E551" s="51">
        <f t="shared" si="219"/>
        <v>20240.857981518824</v>
      </c>
      <c r="F551" s="51">
        <f t="shared" si="219"/>
        <v>612</v>
      </c>
      <c r="G551" s="51">
        <f t="shared" si="219"/>
        <v>154</v>
      </c>
      <c r="H551" s="51">
        <f t="shared" si="219"/>
        <v>152</v>
      </c>
      <c r="I551" s="51">
        <f t="shared" si="219"/>
        <v>150</v>
      </c>
      <c r="J551" s="51">
        <f t="shared" si="219"/>
        <v>156</v>
      </c>
      <c r="K551" s="51">
        <f t="shared" si="219"/>
        <v>20240.857981518824</v>
      </c>
      <c r="L551" s="51">
        <f t="shared" si="219"/>
        <v>4941.4632726080845</v>
      </c>
      <c r="M551" s="51">
        <f t="shared" si="219"/>
        <v>4899.8134879955533</v>
      </c>
      <c r="N551" s="51">
        <f>N546</f>
        <v>4858.3798380026192</v>
      </c>
      <c r="O551" s="51">
        <f>O546</f>
        <v>5541.2013829125644</v>
      </c>
      <c r="P551" s="21">
        <f t="shared" si="207"/>
        <v>0</v>
      </c>
      <c r="Q551" s="21">
        <f t="shared" si="208"/>
        <v>0</v>
      </c>
    </row>
    <row r="552" spans="1:17" ht="17.45" customHeight="1" x14ac:dyDescent="0.25">
      <c r="A552" s="23" t="s">
        <v>111</v>
      </c>
      <c r="B552" s="18" t="s">
        <v>44</v>
      </c>
      <c r="C552" s="18" t="s">
        <v>18</v>
      </c>
      <c r="D552" s="52">
        <f t="shared" ref="D552:O552" si="220">SUBTOTAL(9,D553:D601)</f>
        <v>1382</v>
      </c>
      <c r="E552" s="52">
        <f t="shared" si="220"/>
        <v>44106.701470848209</v>
      </c>
      <c r="F552" s="52">
        <f t="shared" si="220"/>
        <v>1382</v>
      </c>
      <c r="G552" s="52">
        <f t="shared" si="220"/>
        <v>314</v>
      </c>
      <c r="H552" s="52">
        <f t="shared" si="220"/>
        <v>352</v>
      </c>
      <c r="I552" s="52">
        <f t="shared" si="220"/>
        <v>313</v>
      </c>
      <c r="J552" s="52">
        <f t="shared" si="220"/>
        <v>403</v>
      </c>
      <c r="K552" s="52">
        <f t="shared" si="220"/>
        <v>44106.701470848202</v>
      </c>
      <c r="L552" s="52">
        <f t="shared" si="220"/>
        <v>8719.1355155802921</v>
      </c>
      <c r="M552" s="52">
        <f t="shared" si="220"/>
        <v>10323.994033234023</v>
      </c>
      <c r="N552" s="52">
        <f t="shared" si="220"/>
        <v>8450.1294324900773</v>
      </c>
      <c r="O552" s="52">
        <f t="shared" si="220"/>
        <v>16613.442489543817</v>
      </c>
      <c r="P552" s="21">
        <f t="shared" si="207"/>
        <v>0</v>
      </c>
      <c r="Q552" s="21">
        <f t="shared" si="208"/>
        <v>0</v>
      </c>
    </row>
    <row r="553" spans="1:17" ht="17.45" customHeight="1" x14ac:dyDescent="0.25">
      <c r="A553" s="23"/>
      <c r="B553" s="42" t="s">
        <v>52</v>
      </c>
      <c r="C553" s="25" t="s">
        <v>18</v>
      </c>
      <c r="D553" s="32">
        <f>SUBTOTAL(9,D554:D557)</f>
        <v>193</v>
      </c>
      <c r="E553" s="32">
        <f t="shared" ref="E553:O553" si="221">SUBTOTAL(9,E554:E557)</f>
        <v>4715.8362225159362</v>
      </c>
      <c r="F553" s="32">
        <f t="shared" si="221"/>
        <v>193</v>
      </c>
      <c r="G553" s="32">
        <f t="shared" si="221"/>
        <v>44</v>
      </c>
      <c r="H553" s="32">
        <f t="shared" si="221"/>
        <v>43</v>
      </c>
      <c r="I553" s="32">
        <f t="shared" si="221"/>
        <v>51</v>
      </c>
      <c r="J553" s="32">
        <f t="shared" si="221"/>
        <v>55</v>
      </c>
      <c r="K553" s="32">
        <f t="shared" si="221"/>
        <v>4715.8362225159362</v>
      </c>
      <c r="L553" s="32">
        <f t="shared" si="221"/>
        <v>1030.51013474304</v>
      </c>
      <c r="M553" s="32">
        <f t="shared" si="221"/>
        <v>1012.798241802144</v>
      </c>
      <c r="N553" s="32">
        <f t="shared" si="221"/>
        <v>1215.1432005511679</v>
      </c>
      <c r="O553" s="32">
        <f t="shared" si="221"/>
        <v>1457.3846454195841</v>
      </c>
      <c r="P553" s="21">
        <f t="shared" si="207"/>
        <v>0</v>
      </c>
      <c r="Q553" s="21">
        <f t="shared" si="208"/>
        <v>0</v>
      </c>
    </row>
    <row r="554" spans="1:17" ht="17.45" customHeight="1" x14ac:dyDescent="0.25">
      <c r="A554" s="23"/>
      <c r="B554" s="43" t="s">
        <v>23</v>
      </c>
      <c r="C554" s="28" t="s">
        <v>18</v>
      </c>
      <c r="D554" s="29">
        <f>'[1]Дневной стационар'!$AG$1021</f>
        <v>96</v>
      </c>
      <c r="E554" s="30">
        <f>'[1]Дневной стационар'!$FT$1021</f>
        <v>2132.5834732876806</v>
      </c>
      <c r="F554" s="31">
        <f>G554+H554+I554+J554</f>
        <v>96</v>
      </c>
      <c r="G554" s="29">
        <f>'[1]Дневной стационар'!$L$1021</f>
        <v>24</v>
      </c>
      <c r="H554" s="29">
        <f>'[1]Дневной стационар'!$R$1021</f>
        <v>22</v>
      </c>
      <c r="I554" s="29">
        <f>'[1]Дневной стационар'!$Y$1021</f>
        <v>23</v>
      </c>
      <c r="J554" s="29">
        <f>'[1]Дневной стационар'!$AF$1021</f>
        <v>27</v>
      </c>
      <c r="K554" s="32">
        <f>L554+M554+N554+O554</f>
        <v>2132.5834732876801</v>
      </c>
      <c r="L554" s="30">
        <f>'[1]Дневной стационар'!$CR$1021</f>
        <v>515.25506737152011</v>
      </c>
      <c r="M554" s="30">
        <f>'[1]Дневной стационар'!$DL$1021</f>
        <v>472.31714509056008</v>
      </c>
      <c r="N554" s="30">
        <f>'[1]Дневной стационар'!$EF$1021</f>
        <v>493.78610623104009</v>
      </c>
      <c r="O554" s="30">
        <f>'[1]Дневной стационар'!$FO$1021</f>
        <v>651.22515459456008</v>
      </c>
      <c r="P554" s="21">
        <f t="shared" si="207"/>
        <v>0</v>
      </c>
      <c r="Q554" s="21">
        <f t="shared" si="208"/>
        <v>0</v>
      </c>
    </row>
    <row r="555" spans="1:17" ht="17.45" customHeight="1" x14ac:dyDescent="0.25">
      <c r="A555" s="23"/>
      <c r="B555" s="43" t="s">
        <v>24</v>
      </c>
      <c r="C555" s="28" t="s">
        <v>18</v>
      </c>
      <c r="D555" s="29">
        <f>'[1]Дневной стационар'!$AG$1023</f>
        <v>47</v>
      </c>
      <c r="E555" s="30">
        <f>'[1]Дневной стационар'!$FT$1023</f>
        <v>1279.907899991616</v>
      </c>
      <c r="F555" s="31">
        <f>G555+H555+I555+J555</f>
        <v>47</v>
      </c>
      <c r="G555" s="29">
        <f>'[1]Дневной стационар'!$L$1023</f>
        <v>10</v>
      </c>
      <c r="H555" s="29">
        <f>'[1]Дневной стационар'!$R$1023</f>
        <v>10</v>
      </c>
      <c r="I555" s="29">
        <f>'[1]Дневной стационар'!$Y$1023</f>
        <v>14</v>
      </c>
      <c r="J555" s="29">
        <f>'[1]Дневной стационар'!$AF$1023</f>
        <v>13</v>
      </c>
      <c r="K555" s="32">
        <f>L555+M555+N555+O555</f>
        <v>1279.907899991616</v>
      </c>
      <c r="L555" s="30">
        <f>'[1]Дневной стационар'!$CR$1023</f>
        <v>262.99477397087998</v>
      </c>
      <c r="M555" s="30">
        <f>'[1]Дневной стационар'!$DL$1023</f>
        <v>262.99477397087998</v>
      </c>
      <c r="N555" s="30">
        <f>'[1]Дневной стационар'!$EF$1023</f>
        <v>368.19268355923197</v>
      </c>
      <c r="O555" s="30">
        <f>'[1]Дневной стационар'!$FO$1023</f>
        <v>385.725668490624</v>
      </c>
      <c r="P555" s="21">
        <f t="shared" si="207"/>
        <v>0</v>
      </c>
      <c r="Q555" s="21">
        <f t="shared" si="208"/>
        <v>0</v>
      </c>
    </row>
    <row r="556" spans="1:17" ht="17.45" customHeight="1" x14ac:dyDescent="0.25">
      <c r="A556" s="23"/>
      <c r="B556" s="43" t="s">
        <v>89</v>
      </c>
      <c r="C556" s="28" t="s">
        <v>18</v>
      </c>
      <c r="D556" s="29">
        <f>'[1]Дневной стационар'!$AG$1025</f>
        <v>50</v>
      </c>
      <c r="E556" s="30">
        <f>'[1]Дневной стационар'!$FT$1025</f>
        <v>1303.3448492366401</v>
      </c>
      <c r="F556" s="31">
        <f>G556+H556+I556+J556</f>
        <v>50</v>
      </c>
      <c r="G556" s="29">
        <f>'[1]Дневной стационар'!$L$1025</f>
        <v>10</v>
      </c>
      <c r="H556" s="29">
        <f>'[1]Дневной стационар'!$R$1025</f>
        <v>11</v>
      </c>
      <c r="I556" s="29">
        <f>'[1]Дневной стационар'!$Y$1025</f>
        <v>14</v>
      </c>
      <c r="J556" s="29">
        <f>'[1]Дневной стационар'!$AF$1025</f>
        <v>15</v>
      </c>
      <c r="K556" s="32">
        <f>L556+M556+N556+O556</f>
        <v>1303.3448492366401</v>
      </c>
      <c r="L556" s="30">
        <f>'[1]Дневной стационар'!$CR$1025</f>
        <v>252.26029340064002</v>
      </c>
      <c r="M556" s="30">
        <f>'[1]Дневной стационар'!$DL$1025</f>
        <v>277.486322740704</v>
      </c>
      <c r="N556" s="30">
        <f>'[1]Дневной стационар'!$EF$1025</f>
        <v>353.16441076089598</v>
      </c>
      <c r="O556" s="30">
        <f>'[1]Дневной стационар'!$FO$1025</f>
        <v>420.43382233440002</v>
      </c>
      <c r="P556" s="21">
        <f t="shared" si="207"/>
        <v>0</v>
      </c>
      <c r="Q556" s="21">
        <f t="shared" si="208"/>
        <v>0</v>
      </c>
    </row>
    <row r="557" spans="1:17" ht="17.45" customHeight="1" x14ac:dyDescent="0.25">
      <c r="A557" s="23"/>
      <c r="B557" s="43" t="s">
        <v>31</v>
      </c>
      <c r="C557" s="28" t="s">
        <v>18</v>
      </c>
      <c r="D557" s="29">
        <f>'[1]Дневной стационар'!$AG$1027</f>
        <v>0</v>
      </c>
      <c r="E557" s="30">
        <f>'[1]Дневной стационар'!$FT$1027</f>
        <v>0</v>
      </c>
      <c r="F557" s="31">
        <f>G557+H557+I557+J557</f>
        <v>0</v>
      </c>
      <c r="G557" s="29">
        <f>'[1]Дневной стационар'!$L$1027</f>
        <v>0</v>
      </c>
      <c r="H557" s="29">
        <f>'[1]Дневной стационар'!$R$1027</f>
        <v>0</v>
      </c>
      <c r="I557" s="29">
        <f>'[1]Дневной стационар'!$Y$1027</f>
        <v>0</v>
      </c>
      <c r="J557" s="29">
        <f>'[1]Дневной стационар'!$AF$1027</f>
        <v>0</v>
      </c>
      <c r="K557" s="32">
        <f>L557+M557+N557+O557</f>
        <v>0</v>
      </c>
      <c r="L557" s="30">
        <f>'[1]Дневной стационар'!$CR$1027</f>
        <v>0</v>
      </c>
      <c r="M557" s="30">
        <f>'[1]Дневной стационар'!$DL$1027</f>
        <v>0</v>
      </c>
      <c r="N557" s="30">
        <f>'[1]Дневной стационар'!$EF$1027</f>
        <v>0</v>
      </c>
      <c r="O557" s="30">
        <f>'[1]Дневной стационар'!$FO$1027</f>
        <v>0</v>
      </c>
      <c r="P557" s="21">
        <f t="shared" si="207"/>
        <v>0</v>
      </c>
      <c r="Q557" s="21">
        <f t="shared" si="208"/>
        <v>0</v>
      </c>
    </row>
    <row r="558" spans="1:17" ht="17.45" customHeight="1" x14ac:dyDescent="0.25">
      <c r="A558" s="23"/>
      <c r="B558" s="42" t="s">
        <v>20</v>
      </c>
      <c r="C558" s="25" t="s">
        <v>18</v>
      </c>
      <c r="D558" s="32">
        <f>SUBTOTAL(9,D559:D571)</f>
        <v>611</v>
      </c>
      <c r="E558" s="32">
        <f t="shared" ref="E558:O558" si="222">SUBTOTAL(9,E559:E571)</f>
        <v>15461.802686966097</v>
      </c>
      <c r="F558" s="32">
        <f>SUBTOTAL(9,F559:F571)</f>
        <v>611</v>
      </c>
      <c r="G558" s="32">
        <f t="shared" si="222"/>
        <v>138</v>
      </c>
      <c r="H558" s="32">
        <f t="shared" si="222"/>
        <v>209</v>
      </c>
      <c r="I558" s="32">
        <f t="shared" si="222"/>
        <v>123</v>
      </c>
      <c r="J558" s="32">
        <f t="shared" si="222"/>
        <v>141</v>
      </c>
      <c r="K558" s="32">
        <f t="shared" si="222"/>
        <v>15461.802686966099</v>
      </c>
      <c r="L558" s="32">
        <f t="shared" si="222"/>
        <v>3351.4121788346306</v>
      </c>
      <c r="M558" s="32">
        <f t="shared" si="222"/>
        <v>5024.1126136922785</v>
      </c>
      <c r="N558" s="32">
        <f t="shared" si="222"/>
        <v>3113.2677273838567</v>
      </c>
      <c r="O558" s="32">
        <f t="shared" si="222"/>
        <v>3973.0101670553281</v>
      </c>
      <c r="P558" s="21">
        <f t="shared" si="207"/>
        <v>0</v>
      </c>
      <c r="Q558" s="21">
        <f t="shared" si="208"/>
        <v>0</v>
      </c>
    </row>
    <row r="559" spans="1:17" ht="17.45" customHeight="1" x14ac:dyDescent="0.25">
      <c r="A559" s="23"/>
      <c r="B559" s="43" t="s">
        <v>22</v>
      </c>
      <c r="C559" s="28" t="s">
        <v>18</v>
      </c>
      <c r="D559" s="29">
        <f>'[1]Дневной стационар'!$AG$1030</f>
        <v>69</v>
      </c>
      <c r="E559" s="30">
        <f>'[1]Дневной стационар'!$FT$1030</f>
        <v>1679.8567552378081</v>
      </c>
      <c r="F559" s="31">
        <f>G559+H559+I559+J559</f>
        <v>69</v>
      </c>
      <c r="G559" s="29">
        <f>'[1]Дневной стационар'!$L$1030</f>
        <v>17</v>
      </c>
      <c r="H559" s="29">
        <f>'[1]Дневной стационар'!$R$1030</f>
        <v>27</v>
      </c>
      <c r="I559" s="29">
        <f>'[1]Дневной стационар'!$Y$1030</f>
        <v>5</v>
      </c>
      <c r="J559" s="29">
        <f>'[1]Дневной стационар'!$AF$1030</f>
        <v>20</v>
      </c>
      <c r="K559" s="32">
        <f t="shared" ref="K559:K571" si="223">L559+M559+N559+O559</f>
        <v>1679.8567552378081</v>
      </c>
      <c r="L559" s="30">
        <f>'[1]Дневной стационар'!$CR$1030</f>
        <v>406.03172756932798</v>
      </c>
      <c r="M559" s="30">
        <f>'[1]Дневной стационар'!$DL$1030</f>
        <v>644.87392025716804</v>
      </c>
      <c r="N559" s="30">
        <f>'[1]Дневной стационар'!$EF$1030</f>
        <v>119.42109634392001</v>
      </c>
      <c r="O559" s="30">
        <f>'[1]Дневной стационар'!$FO$1030</f>
        <v>509.53001106739202</v>
      </c>
      <c r="P559" s="21">
        <f t="shared" si="207"/>
        <v>0</v>
      </c>
      <c r="Q559" s="21">
        <f t="shared" si="208"/>
        <v>0</v>
      </c>
    </row>
    <row r="560" spans="1:17" ht="17.45" customHeight="1" x14ac:dyDescent="0.25">
      <c r="A560" s="23"/>
      <c r="B560" s="43" t="s">
        <v>23</v>
      </c>
      <c r="C560" s="28" t="s">
        <v>18</v>
      </c>
      <c r="D560" s="29">
        <f>'[1]Дневной стационар'!$AG$1032</f>
        <v>236</v>
      </c>
      <c r="E560" s="30">
        <f>'[1]Дневной стационар'!$FT$1032</f>
        <v>5188.3322756160005</v>
      </c>
      <c r="F560" s="31">
        <f t="shared" ref="F560:F571" si="224">G560+H560+I560+J560</f>
        <v>236</v>
      </c>
      <c r="G560" s="29">
        <f>'[1]Дневной стационар'!$L$1032</f>
        <v>56</v>
      </c>
      <c r="H560" s="29">
        <f>'[1]Дневной стационар'!$R$1032</f>
        <v>77</v>
      </c>
      <c r="I560" s="29">
        <f>'[1]Дневной стационар'!$Y$1032</f>
        <v>54</v>
      </c>
      <c r="J560" s="29">
        <f>'[1]Дневной стационар'!$AF$1032</f>
        <v>49</v>
      </c>
      <c r="K560" s="32">
        <f t="shared" si="223"/>
        <v>5188.3322756160014</v>
      </c>
      <c r="L560" s="30">
        <f>'[1]Дневной стационар'!$CR$1032</f>
        <v>1202.2618238668801</v>
      </c>
      <c r="M560" s="30">
        <f>'[1]Дневной стационар'!$DL$1032</f>
        <v>1653.1100078169602</v>
      </c>
      <c r="N560" s="30">
        <f>'[1]Дневной стационар'!$EF$1032</f>
        <v>1159.3239015859203</v>
      </c>
      <c r="O560" s="30">
        <f>'[1]Дневной стационар'!$FO$1032</f>
        <v>1173.6365423462403</v>
      </c>
      <c r="P560" s="21">
        <f t="shared" si="207"/>
        <v>0</v>
      </c>
      <c r="Q560" s="21">
        <f t="shared" si="208"/>
        <v>0</v>
      </c>
    </row>
    <row r="561" spans="1:17" ht="17.45" customHeight="1" x14ac:dyDescent="0.25">
      <c r="A561" s="23"/>
      <c r="B561" s="43" t="s">
        <v>24</v>
      </c>
      <c r="C561" s="28" t="s">
        <v>18</v>
      </c>
      <c r="D561" s="29">
        <f>'[1]Дневной стационар'!$AG$1034</f>
        <v>10</v>
      </c>
      <c r="E561" s="30">
        <f>'[1]Дневной стационар'!$FT$1034</f>
        <v>262.99477397087998</v>
      </c>
      <c r="F561" s="31">
        <f t="shared" si="224"/>
        <v>10</v>
      </c>
      <c r="G561" s="29">
        <f>'[1]Дневной стационар'!$L$1034</f>
        <v>2</v>
      </c>
      <c r="H561" s="29">
        <f>'[1]Дневной стационар'!$R$1034</f>
        <v>4</v>
      </c>
      <c r="I561" s="29">
        <f>'[1]Дневной стационар'!$Y$1034</f>
        <v>3</v>
      </c>
      <c r="J561" s="29">
        <f>'[1]Дневной стационар'!$AF$1034</f>
        <v>1</v>
      </c>
      <c r="K561" s="32">
        <f t="shared" si="223"/>
        <v>262.99477397087998</v>
      </c>
      <c r="L561" s="30">
        <f>'[1]Дневной стационар'!$CR$1034</f>
        <v>52.598954794175995</v>
      </c>
      <c r="M561" s="30">
        <f>'[1]Дневной стационар'!$DL$1034</f>
        <v>105.19790958835199</v>
      </c>
      <c r="N561" s="30">
        <f>'[1]Дневной стационар'!$EF$1034</f>
        <v>78.898432191263993</v>
      </c>
      <c r="O561" s="30">
        <f>'[1]Дневной стационар'!$FO$1034</f>
        <v>26.299477397087998</v>
      </c>
      <c r="P561" s="21">
        <f t="shared" si="207"/>
        <v>0</v>
      </c>
      <c r="Q561" s="21">
        <f t="shared" si="208"/>
        <v>0</v>
      </c>
    </row>
    <row r="562" spans="1:17" ht="17.45" customHeight="1" x14ac:dyDescent="0.25">
      <c r="A562" s="23"/>
      <c r="B562" s="78" t="s">
        <v>25</v>
      </c>
      <c r="C562" s="28" t="s">
        <v>18</v>
      </c>
      <c r="D562" s="29">
        <f>'[1]Дневной стационар'!$AG$1036</f>
        <v>12</v>
      </c>
      <c r="E562" s="30">
        <f>'[1]Дневной стационар'!$FT$1036</f>
        <v>302.71235208076803</v>
      </c>
      <c r="F562" s="31">
        <f t="shared" si="224"/>
        <v>12</v>
      </c>
      <c r="G562" s="29">
        <f>'[1]Дневной стационар'!$L$1036</f>
        <v>4</v>
      </c>
      <c r="H562" s="29">
        <f>'[1]Дневной стационар'!$R$1036</f>
        <v>7</v>
      </c>
      <c r="I562" s="29">
        <f>'[1]Дневной стационар'!$Y$1036</f>
        <v>0</v>
      </c>
      <c r="J562" s="29">
        <f>'[1]Дневной стационар'!$AF$1036</f>
        <v>1</v>
      </c>
      <c r="K562" s="32">
        <f t="shared" si="223"/>
        <v>302.71235208076803</v>
      </c>
      <c r="L562" s="30">
        <f>'[1]Дневной стационар'!$CR$1036</f>
        <v>100.90411736025601</v>
      </c>
      <c r="M562" s="30">
        <f>'[1]Дневной стационар'!$DL$1036</f>
        <v>176.58220538044799</v>
      </c>
      <c r="N562" s="30">
        <f>'[1]Дневной стационар'!$EF$1036</f>
        <v>0</v>
      </c>
      <c r="O562" s="30">
        <f>'[1]Дневной стационар'!$FO$1036</f>
        <v>25.226029340064002</v>
      </c>
      <c r="P562" s="21">
        <f t="shared" si="207"/>
        <v>0</v>
      </c>
      <c r="Q562" s="21">
        <f t="shared" si="208"/>
        <v>0</v>
      </c>
    </row>
    <row r="563" spans="1:17" ht="17.45" customHeight="1" x14ac:dyDescent="0.25">
      <c r="A563" s="23"/>
      <c r="B563" s="43" t="s">
        <v>37</v>
      </c>
      <c r="C563" s="28" t="s">
        <v>18</v>
      </c>
      <c r="D563" s="29">
        <f>'[1]Дневной стационар'!$AG$1038</f>
        <v>8</v>
      </c>
      <c r="E563" s="30">
        <f>'[1]Дневной стационар'!$FT$1038</f>
        <v>127.0962499516416</v>
      </c>
      <c r="F563" s="31">
        <f t="shared" si="224"/>
        <v>8</v>
      </c>
      <c r="G563" s="29">
        <f>'[1]Дневной стационар'!$L$1038</f>
        <v>1</v>
      </c>
      <c r="H563" s="29">
        <f>'[1]Дневной стационар'!$R$1038</f>
        <v>7</v>
      </c>
      <c r="I563" s="29">
        <f>'[1]Дневной стационар'!$Y$1038</f>
        <v>0</v>
      </c>
      <c r="J563" s="29">
        <f>'[1]Дневной стационар'!$AF$1038</f>
        <v>0</v>
      </c>
      <c r="K563" s="32">
        <f t="shared" si="223"/>
        <v>127.0962499516416</v>
      </c>
      <c r="L563" s="30">
        <f>'[1]Дневной стационар'!$CR$1038</f>
        <v>15.887031243955199</v>
      </c>
      <c r="M563" s="30">
        <f>'[1]Дневной стационар'!$DL$1038</f>
        <v>111.20921870768639</v>
      </c>
      <c r="N563" s="30">
        <f>'[1]Дневной стационар'!$EF$1038</f>
        <v>0</v>
      </c>
      <c r="O563" s="30">
        <f>'[1]Дневной стационар'!$FO$1038</f>
        <v>0</v>
      </c>
      <c r="P563" s="21">
        <f t="shared" si="207"/>
        <v>0</v>
      </c>
      <c r="Q563" s="21">
        <f t="shared" si="208"/>
        <v>0</v>
      </c>
    </row>
    <row r="564" spans="1:17" ht="17.45" customHeight="1" x14ac:dyDescent="0.25">
      <c r="A564" s="23"/>
      <c r="B564" s="79" t="s">
        <v>77</v>
      </c>
      <c r="C564" s="28" t="s">
        <v>18</v>
      </c>
      <c r="D564" s="29">
        <f>'[1]Дневной стационар'!$AG$1040</f>
        <v>6</v>
      </c>
      <c r="E564" s="30">
        <f>'[1]Дневной стационар'!$FT$1040</f>
        <v>50.237369068723211</v>
      </c>
      <c r="F564" s="31">
        <f t="shared" si="224"/>
        <v>6</v>
      </c>
      <c r="G564" s="29">
        <f>'[1]Дневной стационар'!$L$1040</f>
        <v>1</v>
      </c>
      <c r="H564" s="29">
        <f>'[1]Дневной стационар'!$R$1040</f>
        <v>5</v>
      </c>
      <c r="I564" s="29">
        <f>'[1]Дневной стационар'!$Y$1040</f>
        <v>0</v>
      </c>
      <c r="J564" s="29">
        <f>'[1]Дневной стационар'!$AF$1040</f>
        <v>0</v>
      </c>
      <c r="K564" s="32">
        <f t="shared" si="223"/>
        <v>50.237369068723197</v>
      </c>
      <c r="L564" s="30">
        <f>'[1]Дневной стационар'!$CR$1040</f>
        <v>8.3728948447872007</v>
      </c>
      <c r="M564" s="30">
        <f>'[1]Дневной стационар'!$DL$1040</f>
        <v>41.864474223936</v>
      </c>
      <c r="N564" s="30">
        <f>'[1]Дневной стационар'!$EF$1040</f>
        <v>0</v>
      </c>
      <c r="O564" s="30">
        <f>'[1]Дневной стационар'!$FO$1040</f>
        <v>0</v>
      </c>
      <c r="P564" s="21">
        <f t="shared" si="207"/>
        <v>0</v>
      </c>
      <c r="Q564" s="21">
        <f t="shared" si="208"/>
        <v>0</v>
      </c>
    </row>
    <row r="565" spans="1:17" ht="17.45" customHeight="1" x14ac:dyDescent="0.25">
      <c r="A565" s="23"/>
      <c r="B565" s="43" t="s">
        <v>27</v>
      </c>
      <c r="C565" s="28" t="s">
        <v>18</v>
      </c>
      <c r="D565" s="29">
        <f>'[1]Дневной стационар'!$AG$1042</f>
        <v>90</v>
      </c>
      <c r="E565" s="30">
        <f>'[1]Дневной стационар'!$FT$1042</f>
        <v>2246.1900593227201</v>
      </c>
      <c r="F565" s="31">
        <f t="shared" si="224"/>
        <v>90</v>
      </c>
      <c r="G565" s="29">
        <f>'[1]Дневной стационар'!$L$1042</f>
        <v>20</v>
      </c>
      <c r="H565" s="29">
        <f>'[1]Дневной стационар'!$R$1042</f>
        <v>22</v>
      </c>
      <c r="I565" s="29">
        <f>'[1]Дневной стационар'!$Y$1042</f>
        <v>22</v>
      </c>
      <c r="J565" s="29">
        <f>'[1]Дневной стационар'!$AF$1042</f>
        <v>26</v>
      </c>
      <c r="K565" s="32">
        <f t="shared" si="223"/>
        <v>2246.1900593227206</v>
      </c>
      <c r="L565" s="30">
        <f>'[1]Дневной стационар'!$CR$1042</f>
        <v>483.05162566080014</v>
      </c>
      <c r="M565" s="30">
        <f>'[1]Дневной стационар'!$DL$1042</f>
        <v>531.3567882268801</v>
      </c>
      <c r="N565" s="30">
        <f>'[1]Дневной стационар'!$EF$1042</f>
        <v>531.3567882268801</v>
      </c>
      <c r="O565" s="30">
        <f>'[1]Дневной стационар'!$FO$1042</f>
        <v>700.42485720816012</v>
      </c>
      <c r="P565" s="21">
        <f t="shared" si="207"/>
        <v>0</v>
      </c>
      <c r="Q565" s="21">
        <f t="shared" si="208"/>
        <v>0</v>
      </c>
    </row>
    <row r="566" spans="1:17" ht="17.45" customHeight="1" x14ac:dyDescent="0.25">
      <c r="A566" s="23"/>
      <c r="B566" s="43" t="s">
        <v>112</v>
      </c>
      <c r="C566" s="28" t="s">
        <v>18</v>
      </c>
      <c r="D566" s="29">
        <f>'[1]Дневной стационар'!$AG$1044</f>
        <v>55</v>
      </c>
      <c r="E566" s="30">
        <f>'[1]Дневной стационар'!$FT$1044</f>
        <v>2220.2483979446406</v>
      </c>
      <c r="F566" s="31">
        <f t="shared" si="224"/>
        <v>55</v>
      </c>
      <c r="G566" s="29">
        <f>'[1]Дневной стационар'!$L$1044</f>
        <v>9</v>
      </c>
      <c r="H566" s="29">
        <f>'[1]Дневной стационар'!$R$1044</f>
        <v>17</v>
      </c>
      <c r="I566" s="29">
        <f>'[1]Дневной стационар'!$Y$1044</f>
        <v>12</v>
      </c>
      <c r="J566" s="29">
        <f>'[1]Дневной стационар'!$AF$1044</f>
        <v>17</v>
      </c>
      <c r="K566" s="32">
        <f t="shared" si="223"/>
        <v>2220.2483979446406</v>
      </c>
      <c r="L566" s="30">
        <f>'[1]Дневной стационар'!$CR$1044</f>
        <v>352.62768673238406</v>
      </c>
      <c r="M566" s="30">
        <f>'[1]Дневной стационар'!$DL$1044</f>
        <v>666.07451938339216</v>
      </c>
      <c r="N566" s="30">
        <f>'[1]Дневной стационар'!$EF$1044</f>
        <v>470.17024897651208</v>
      </c>
      <c r="O566" s="30">
        <f>'[1]Дневной стационар'!$FO$1044</f>
        <v>731.37594285235207</v>
      </c>
      <c r="P566" s="21">
        <f t="shared" si="207"/>
        <v>0</v>
      </c>
      <c r="Q566" s="21">
        <f t="shared" si="208"/>
        <v>0</v>
      </c>
    </row>
    <row r="567" spans="1:17" ht="17.45" customHeight="1" x14ac:dyDescent="0.25">
      <c r="A567" s="23"/>
      <c r="B567" s="43" t="s">
        <v>31</v>
      </c>
      <c r="C567" s="28" t="s">
        <v>18</v>
      </c>
      <c r="D567" s="29">
        <f>'[1]Дневной стационар'!$AG$1046</f>
        <v>10</v>
      </c>
      <c r="E567" s="30">
        <f>'[1]Дневной стационар'!$FT$1046</f>
        <v>225.42409197504008</v>
      </c>
      <c r="F567" s="31">
        <f t="shared" si="224"/>
        <v>10</v>
      </c>
      <c r="G567" s="29">
        <f>'[1]Дневной стационар'!$L$1046</f>
        <v>2</v>
      </c>
      <c r="H567" s="29">
        <f>'[1]Дневной стационар'!$R$1046</f>
        <v>8</v>
      </c>
      <c r="I567" s="29">
        <f>'[1]Дневной стационар'!$Y$1046</f>
        <v>0</v>
      </c>
      <c r="J567" s="29">
        <f>'[1]Дневной стационар'!$AF$1046</f>
        <v>0</v>
      </c>
      <c r="K567" s="32">
        <f t="shared" si="223"/>
        <v>225.42409197504008</v>
      </c>
      <c r="L567" s="30">
        <f>'[1]Дневной стационар'!$CR$1046</f>
        <v>45.084818395008014</v>
      </c>
      <c r="M567" s="30">
        <f>'[1]Дневной стационар'!$DL$1046</f>
        <v>180.33927358003206</v>
      </c>
      <c r="N567" s="30">
        <f>'[1]Дневной стационар'!$EF$1046</f>
        <v>0</v>
      </c>
      <c r="O567" s="30">
        <f>'[1]Дневной стационар'!$FO$1046</f>
        <v>0</v>
      </c>
      <c r="P567" s="21">
        <f t="shared" si="207"/>
        <v>0</v>
      </c>
      <c r="Q567" s="21">
        <f t="shared" si="208"/>
        <v>0</v>
      </c>
    </row>
    <row r="568" spans="1:17" ht="17.45" customHeight="1" x14ac:dyDescent="0.25">
      <c r="A568" s="23"/>
      <c r="B568" s="43" t="s">
        <v>29</v>
      </c>
      <c r="C568" s="28" t="s">
        <v>18</v>
      </c>
      <c r="D568" s="29">
        <f>'[1]Дневной стационар'!$AG$1048</f>
        <v>67</v>
      </c>
      <c r="E568" s="30">
        <f>'[1]Дневной стационар'!$FT$1048</f>
        <v>1999.8337302357122</v>
      </c>
      <c r="F568" s="31">
        <f t="shared" si="224"/>
        <v>67</v>
      </c>
      <c r="G568" s="29">
        <f>'[1]Дневной стационар'!$L$1048</f>
        <v>12</v>
      </c>
      <c r="H568" s="29">
        <f>'[1]Дневной стационар'!$R$1048</f>
        <v>20</v>
      </c>
      <c r="I568" s="29">
        <f>'[1]Дневной стационар'!$Y$1048</f>
        <v>18</v>
      </c>
      <c r="J568" s="29">
        <f>'[1]Дневной стационар'!$AF$1048</f>
        <v>17</v>
      </c>
      <c r="K568" s="32">
        <f t="shared" si="223"/>
        <v>1999.8337302357122</v>
      </c>
      <c r="L568" s="30">
        <f>'[1]Дневной стационар'!$CR$1048</f>
        <v>347.79717047577606</v>
      </c>
      <c r="M568" s="30">
        <f>'[1]Дневной стационар'!$DL$1048</f>
        <v>579.66195079296006</v>
      </c>
      <c r="N568" s="30">
        <f>'[1]Дневной стационар'!$EF$1048</f>
        <v>521.69575571366408</v>
      </c>
      <c r="O568" s="30">
        <f>'[1]Дневной стационар'!$FO$1048</f>
        <v>550.67885325331201</v>
      </c>
      <c r="P568" s="21">
        <f t="shared" si="207"/>
        <v>0</v>
      </c>
      <c r="Q568" s="21">
        <f t="shared" si="208"/>
        <v>0</v>
      </c>
    </row>
    <row r="569" spans="1:17" ht="17.45" customHeight="1" x14ac:dyDescent="0.25">
      <c r="A569" s="23"/>
      <c r="B569" s="43" t="s">
        <v>97</v>
      </c>
      <c r="C569" s="28" t="s">
        <v>18</v>
      </c>
      <c r="D569" s="29">
        <f>'[1]Дневной стационар'!$AG$1051</f>
        <v>0</v>
      </c>
      <c r="E569" s="30">
        <f>'[1]Дневной стационар'!$FT$1051</f>
        <v>0</v>
      </c>
      <c r="F569" s="31">
        <f t="shared" si="224"/>
        <v>0</v>
      </c>
      <c r="G569" s="29">
        <f>'[1]Дневной стационар'!$L$1051</f>
        <v>0</v>
      </c>
      <c r="H569" s="29">
        <f>'[1]Дневной стационар'!$R$1051</f>
        <v>0</v>
      </c>
      <c r="I569" s="29">
        <f>'[1]Дневной стационар'!$Y$1051</f>
        <v>0</v>
      </c>
      <c r="J569" s="29">
        <f>'[1]Дневной стационар'!$AF$1051</f>
        <v>0</v>
      </c>
      <c r="K569" s="32">
        <f t="shared" si="223"/>
        <v>0</v>
      </c>
      <c r="L569" s="30">
        <f>'[1]Дневной стационар'!$CR$1051</f>
        <v>0</v>
      </c>
      <c r="M569" s="30">
        <f>'[1]Дневной стационар'!$DL$1051</f>
        <v>0</v>
      </c>
      <c r="N569" s="30">
        <f>'[1]Дневной стационар'!$EF$1051</f>
        <v>0</v>
      </c>
      <c r="O569" s="30">
        <f>'[1]Дневной стационар'!$FO$1051</f>
        <v>0</v>
      </c>
      <c r="P569" s="21">
        <f>D569-F569</f>
        <v>0</v>
      </c>
      <c r="Q569" s="21">
        <f>E569-K569</f>
        <v>0</v>
      </c>
    </row>
    <row r="570" spans="1:17" ht="17.45" customHeight="1" x14ac:dyDescent="0.25">
      <c r="A570" s="23"/>
      <c r="B570" s="43" t="s">
        <v>26</v>
      </c>
      <c r="C570" s="28" t="s">
        <v>18</v>
      </c>
      <c r="D570" s="29">
        <f>'[1]Дневной стационар'!$AG$1053</f>
        <v>27</v>
      </c>
      <c r="E570" s="30">
        <f>'[1]Дневной стационар'!$FT$1053</f>
        <v>629.75619345408018</v>
      </c>
      <c r="F570" s="31">
        <f t="shared" si="224"/>
        <v>27</v>
      </c>
      <c r="G570" s="29">
        <f>'[1]Дневной стационар'!$L$1053</f>
        <v>9</v>
      </c>
      <c r="H570" s="29">
        <f>'[1]Дневной стационар'!$R$1053</f>
        <v>11</v>
      </c>
      <c r="I570" s="29">
        <f>'[1]Дневной стационар'!$Y$1053</f>
        <v>3</v>
      </c>
      <c r="J570" s="29">
        <f>'[1]Дневной стационар'!$AF$1053</f>
        <v>4</v>
      </c>
      <c r="K570" s="32">
        <f t="shared" si="223"/>
        <v>629.75619345408018</v>
      </c>
      <c r="L570" s="30">
        <f>'[1]Дневной стационар'!$CR$1053</f>
        <v>214.68961140480002</v>
      </c>
      <c r="M570" s="30">
        <f>'[1]Дневной стационар'!$DL$1053</f>
        <v>236.15857254528004</v>
      </c>
      <c r="N570" s="30">
        <f>'[1]Дневной стационар'!$EF$1053</f>
        <v>85.875844561920019</v>
      </c>
      <c r="O570" s="30">
        <f>'[1]Дневной стационар'!$FO$1053</f>
        <v>93.032164942080016</v>
      </c>
      <c r="P570" s="21">
        <f t="shared" si="207"/>
        <v>0</v>
      </c>
      <c r="Q570" s="21">
        <f t="shared" si="208"/>
        <v>0</v>
      </c>
    </row>
    <row r="571" spans="1:17" ht="17.45" customHeight="1" x14ac:dyDescent="0.25">
      <c r="A571" s="23"/>
      <c r="B571" s="43" t="s">
        <v>35</v>
      </c>
      <c r="C571" s="28" t="s">
        <v>18</v>
      </c>
      <c r="D571" s="29">
        <f>'[1]Дневной стационар'!$AG$1056</f>
        <v>21</v>
      </c>
      <c r="E571" s="30">
        <f>'[1]Дневной стационар'!$FT$1056</f>
        <v>529.12043810808007</v>
      </c>
      <c r="F571" s="31">
        <f t="shared" si="224"/>
        <v>21</v>
      </c>
      <c r="G571" s="29">
        <f>'[1]Дневной стационар'!$L$1056</f>
        <v>5</v>
      </c>
      <c r="H571" s="29">
        <f>'[1]Дневной стационар'!$R$1056</f>
        <v>4</v>
      </c>
      <c r="I571" s="29">
        <f>'[1]Дневной стационар'!$Y$1056</f>
        <v>6</v>
      </c>
      <c r="J571" s="29">
        <f>'[1]Дневной стационар'!$AF$1056</f>
        <v>6</v>
      </c>
      <c r="K571" s="32">
        <f t="shared" si="223"/>
        <v>529.12043810808007</v>
      </c>
      <c r="L571" s="30">
        <f>'[1]Дневной стационар'!$CR$1056</f>
        <v>122.10471648648002</v>
      </c>
      <c r="M571" s="30">
        <f>'[1]Дневной стационар'!$DL$1056</f>
        <v>97.683773189183995</v>
      </c>
      <c r="N571" s="30">
        <f>'[1]Дневной стационар'!$EF$1056</f>
        <v>146.52565978377601</v>
      </c>
      <c r="O571" s="30">
        <f>'[1]Дневной стационар'!$FO$1056</f>
        <v>162.80628864864002</v>
      </c>
      <c r="P571" s="21">
        <f t="shared" si="207"/>
        <v>0</v>
      </c>
      <c r="Q571" s="21">
        <f t="shared" si="208"/>
        <v>0</v>
      </c>
    </row>
    <row r="572" spans="1:17" ht="17.45" customHeight="1" x14ac:dyDescent="0.25">
      <c r="A572" s="23"/>
      <c r="B572" s="42" t="s">
        <v>30</v>
      </c>
      <c r="C572" s="25" t="s">
        <v>18</v>
      </c>
      <c r="D572" s="32">
        <f t="shared" ref="D572:O572" si="225">SUBTOTAL(9,D573:D585)</f>
        <v>578</v>
      </c>
      <c r="E572" s="32">
        <f t="shared" si="225"/>
        <v>23929.06256136618</v>
      </c>
      <c r="F572" s="32">
        <f t="shared" si="225"/>
        <v>578</v>
      </c>
      <c r="G572" s="32">
        <f t="shared" si="225"/>
        <v>132</v>
      </c>
      <c r="H572" s="32">
        <f t="shared" si="225"/>
        <v>100</v>
      </c>
      <c r="I572" s="32">
        <f t="shared" si="225"/>
        <v>139</v>
      </c>
      <c r="J572" s="32">
        <f t="shared" si="225"/>
        <v>207</v>
      </c>
      <c r="K572" s="32">
        <f t="shared" si="225"/>
        <v>23929.062561366176</v>
      </c>
      <c r="L572" s="32">
        <f t="shared" si="225"/>
        <v>4337.2132020026211</v>
      </c>
      <c r="M572" s="32">
        <f t="shared" si="225"/>
        <v>4287.0831777396006</v>
      </c>
      <c r="N572" s="32">
        <f t="shared" si="225"/>
        <v>4121.7185045550532</v>
      </c>
      <c r="O572" s="32">
        <f t="shared" si="225"/>
        <v>11183.047677068904</v>
      </c>
      <c r="P572" s="21">
        <f t="shared" si="207"/>
        <v>0</v>
      </c>
      <c r="Q572" s="21">
        <f t="shared" si="208"/>
        <v>0</v>
      </c>
    </row>
    <row r="573" spans="1:17" ht="17.45" customHeight="1" x14ac:dyDescent="0.25">
      <c r="A573" s="23"/>
      <c r="B573" s="73" t="s">
        <v>60</v>
      </c>
      <c r="C573" s="28" t="s">
        <v>18</v>
      </c>
      <c r="D573" s="29">
        <f>'[1]Дневной стационар'!$AG$1059</f>
        <v>52</v>
      </c>
      <c r="E573" s="30">
        <f>'[1]Дневной стационар'!$FT$1059</f>
        <v>2459.716768665744</v>
      </c>
      <c r="F573" s="32">
        <f>G573+H573+I573+J573</f>
        <v>52</v>
      </c>
      <c r="G573" s="29">
        <f>'[1]Дневной стационар'!$L$1059</f>
        <v>5</v>
      </c>
      <c r="H573" s="29">
        <f>'[1]Дневной стационар'!$R$1059</f>
        <v>11</v>
      </c>
      <c r="I573" s="29">
        <f>'[1]Дневной стационар'!$Y$1059</f>
        <v>11</v>
      </c>
      <c r="J573" s="29">
        <f>'[1]Дневной стационар'!$AF$1059</f>
        <v>25</v>
      </c>
      <c r="K573" s="32">
        <f t="shared" ref="K573:K601" si="226">L573+M573+N573+O573</f>
        <v>2459.7167686657444</v>
      </c>
      <c r="L573" s="30">
        <f>'[1]Дневной стационар'!$CR$1059</f>
        <v>249.30831124382402</v>
      </c>
      <c r="M573" s="30">
        <f>'[1]Дневной стационар'!$DL$1059</f>
        <v>451.65326999284798</v>
      </c>
      <c r="N573" s="30">
        <f>'[1]Дневной стационар'!$EF$1059</f>
        <v>495.66464033083207</v>
      </c>
      <c r="O573" s="30">
        <f>'[1]Дневной стационар'!$FO$1059</f>
        <v>1263.0905470982402</v>
      </c>
      <c r="P573" s="21">
        <f t="shared" si="207"/>
        <v>0</v>
      </c>
      <c r="Q573" s="21">
        <f t="shared" si="208"/>
        <v>0</v>
      </c>
    </row>
    <row r="574" spans="1:17" ht="17.45" customHeight="1" x14ac:dyDescent="0.25">
      <c r="A574" s="23"/>
      <c r="B574" s="43" t="s">
        <v>89</v>
      </c>
      <c r="C574" s="28" t="s">
        <v>18</v>
      </c>
      <c r="D574" s="29">
        <f>'[1]Дневной стационар'!$AG$1062</f>
        <v>13</v>
      </c>
      <c r="E574" s="30">
        <f>'[1]Дневной стационар'!$FT$1062</f>
        <v>336.34705786752005</v>
      </c>
      <c r="F574" s="31">
        <f>G574+H574+I574+J574</f>
        <v>13</v>
      </c>
      <c r="G574" s="29">
        <f>'[1]Дневной стационар'!$L$1062</f>
        <v>5</v>
      </c>
      <c r="H574" s="29">
        <f>'[1]Дневной стационар'!$R$1062</f>
        <v>1</v>
      </c>
      <c r="I574" s="29">
        <f>'[1]Дневной стационар'!$Y$1062</f>
        <v>3</v>
      </c>
      <c r="J574" s="29">
        <f>'[1]Дневной стационар'!$AF$1062</f>
        <v>4</v>
      </c>
      <c r="K574" s="32">
        <f t="shared" si="226"/>
        <v>336.34705786751999</v>
      </c>
      <c r="L574" s="30">
        <f>'[1]Дневной стационар'!$CR$1062</f>
        <v>126.13014670032001</v>
      </c>
      <c r="M574" s="30">
        <f>'[1]Дневной стационар'!$DL$1062</f>
        <v>25.226029340064002</v>
      </c>
      <c r="N574" s="30">
        <f>'[1]Дневной стационар'!$EF$1062</f>
        <v>75.678088020192007</v>
      </c>
      <c r="O574" s="30">
        <f>'[1]Дневной стационар'!$FO$1062</f>
        <v>109.312793806944</v>
      </c>
      <c r="P574" s="21">
        <f t="shared" si="207"/>
        <v>0</v>
      </c>
      <c r="Q574" s="21">
        <f t="shared" si="208"/>
        <v>0</v>
      </c>
    </row>
    <row r="575" spans="1:17" ht="17.45" customHeight="1" x14ac:dyDescent="0.25">
      <c r="A575" s="23"/>
      <c r="B575" s="43" t="s">
        <v>31</v>
      </c>
      <c r="C575" s="28" t="s">
        <v>18</v>
      </c>
      <c r="D575" s="29">
        <f>'[1]Дневной стационар'!$AG$1064</f>
        <v>35</v>
      </c>
      <c r="E575" s="30">
        <f>'[1]Дневной стационар'!$FT$1064</f>
        <v>871.2104430806786</v>
      </c>
      <c r="F575" s="31">
        <f t="shared" ref="F575:F601" si="227">G575+H575+I575+J575</f>
        <v>35</v>
      </c>
      <c r="G575" s="29">
        <f>'[1]Дневной стационар'!$L$1064</f>
        <v>7</v>
      </c>
      <c r="H575" s="29">
        <f>'[1]Дневной стационар'!$R$1064</f>
        <v>3</v>
      </c>
      <c r="I575" s="29">
        <f>'[1]Дневной стационар'!$Y$1064</f>
        <v>9</v>
      </c>
      <c r="J575" s="29">
        <f>'[1]Дневной стационар'!$AF$1064</f>
        <v>16</v>
      </c>
      <c r="K575" s="32">
        <f t="shared" si="226"/>
        <v>871.21044308067871</v>
      </c>
      <c r="L575" s="30">
        <f>'[1]Дневной стационар'!$CR$1064</f>
        <v>157.79686438252807</v>
      </c>
      <c r="M575" s="30">
        <f>'[1]Дневной стационар'!$DL$1064</f>
        <v>76.000122437299211</v>
      </c>
      <c r="N575" s="30">
        <f>'[1]Дневной стационар'!$EF$1064</f>
        <v>211.25457762232327</v>
      </c>
      <c r="O575" s="30">
        <f>'[1]Дневной стационар'!$FO$1064</f>
        <v>426.15887863852811</v>
      </c>
      <c r="P575" s="21">
        <f t="shared" si="207"/>
        <v>0</v>
      </c>
      <c r="Q575" s="21">
        <f t="shared" si="208"/>
        <v>0</v>
      </c>
    </row>
    <row r="576" spans="1:17" ht="17.45" customHeight="1" x14ac:dyDescent="0.25">
      <c r="A576" s="23"/>
      <c r="B576" s="43" t="s">
        <v>22</v>
      </c>
      <c r="C576" s="28" t="s">
        <v>18</v>
      </c>
      <c r="D576" s="29">
        <f>'[1]Дневной стационар'!$AG$1067</f>
        <v>94</v>
      </c>
      <c r="E576" s="30">
        <f>'[1]Дневной стационар'!$FT$1067</f>
        <v>2324.7306754949759</v>
      </c>
      <c r="F576" s="31">
        <f t="shared" si="227"/>
        <v>94</v>
      </c>
      <c r="G576" s="29">
        <f>'[1]Дневной стационар'!$L$1067</f>
        <v>24</v>
      </c>
      <c r="H576" s="29">
        <f>'[1]Дневной стационар'!$R$1067</f>
        <v>5</v>
      </c>
      <c r="I576" s="29">
        <f>'[1]Дневной стационар'!$Y$1067</f>
        <v>37</v>
      </c>
      <c r="J576" s="29">
        <f>'[1]Дневной стационар'!$AF$1067</f>
        <v>28</v>
      </c>
      <c r="K576" s="32">
        <f t="shared" si="226"/>
        <v>2324.7306754949759</v>
      </c>
      <c r="L576" s="30">
        <f>'[1]Дневной стационар'!$CR$1067</f>
        <v>573.22126245081597</v>
      </c>
      <c r="M576" s="30">
        <f>'[1]Дневной стационар'!$DL$1067</f>
        <v>119.42109634392001</v>
      </c>
      <c r="N576" s="30">
        <f>'[1]Дневной стационар'!$EF$1067</f>
        <v>883.71611294500804</v>
      </c>
      <c r="O576" s="30">
        <f>'[1]Дневной стационар'!$FO$1067</f>
        <v>748.37220375523202</v>
      </c>
      <c r="P576" s="21">
        <f t="shared" si="207"/>
        <v>0</v>
      </c>
      <c r="Q576" s="21">
        <f t="shared" si="208"/>
        <v>0</v>
      </c>
    </row>
    <row r="577" spans="1:17" ht="17.45" customHeight="1" x14ac:dyDescent="0.25">
      <c r="A577" s="23"/>
      <c r="B577" s="43" t="s">
        <v>23</v>
      </c>
      <c r="C577" s="28" t="s">
        <v>18</v>
      </c>
      <c r="D577" s="29">
        <f>'[1]Дневной стационар'!$AG$1069</f>
        <v>44</v>
      </c>
      <c r="E577" s="30">
        <f>'[1]Дневной стационар'!$FT$1069</f>
        <v>973.25957170176002</v>
      </c>
      <c r="F577" s="31">
        <f t="shared" si="227"/>
        <v>44</v>
      </c>
      <c r="G577" s="29">
        <f>'[1]Дневной стационар'!$L$1069</f>
        <v>7</v>
      </c>
      <c r="H577" s="29">
        <f>'[1]Дневной стационар'!$R$1069</f>
        <v>6</v>
      </c>
      <c r="I577" s="29">
        <f>'[1]Дневной стационар'!$Y$1069</f>
        <v>17</v>
      </c>
      <c r="J577" s="29">
        <f>'[1]Дневной стационар'!$AF$1069</f>
        <v>14</v>
      </c>
      <c r="K577" s="32">
        <f t="shared" si="226"/>
        <v>973.25957170176002</v>
      </c>
      <c r="L577" s="30">
        <f>'[1]Дневной стационар'!$CR$1069</f>
        <v>150.28272798336002</v>
      </c>
      <c r="M577" s="30">
        <f>'[1]Дневной стационар'!$DL$1069</f>
        <v>128.81376684288</v>
      </c>
      <c r="N577" s="30">
        <f>'[1]Дневной стационар'!$EF$1069</f>
        <v>364.97233938815998</v>
      </c>
      <c r="O577" s="30">
        <f>'[1]Дневной стационар'!$FO$1069</f>
        <v>329.19073748736002</v>
      </c>
      <c r="P577" s="21">
        <f t="shared" si="207"/>
        <v>0</v>
      </c>
      <c r="Q577" s="21">
        <f t="shared" si="208"/>
        <v>0</v>
      </c>
    </row>
    <row r="578" spans="1:17" ht="17.45" customHeight="1" x14ac:dyDescent="0.25">
      <c r="A578" s="23"/>
      <c r="B578" s="43" t="s">
        <v>26</v>
      </c>
      <c r="C578" s="28" t="s">
        <v>18</v>
      </c>
      <c r="D578" s="29">
        <f>'[1]Дневной стационар'!$AG$1071</f>
        <v>27</v>
      </c>
      <c r="E578" s="30">
        <f>'[1]Дневной стационар'!$FT$1071</f>
        <v>842.29890874483215</v>
      </c>
      <c r="F578" s="31">
        <f t="shared" si="227"/>
        <v>27</v>
      </c>
      <c r="G578" s="29">
        <f>'[1]Дневной стационар'!$L$1071</f>
        <v>5</v>
      </c>
      <c r="H578" s="29">
        <f>'[1]Дневной стационар'!$R$1071</f>
        <v>6</v>
      </c>
      <c r="I578" s="29">
        <f>'[1]Дневной стационар'!$Y$1071</f>
        <v>11</v>
      </c>
      <c r="J578" s="29">
        <f>'[1]Дневной стационар'!$AF$1071</f>
        <v>5</v>
      </c>
      <c r="K578" s="32">
        <f t="shared" si="226"/>
        <v>842.29890874483215</v>
      </c>
      <c r="L578" s="30">
        <f>'[1]Дневной стационар'!$CR$1071</f>
        <v>171.21496509532801</v>
      </c>
      <c r="M578" s="30">
        <f>'[1]Дневной стационар'!$DL$1071</f>
        <v>320.42424502166409</v>
      </c>
      <c r="N578" s="30">
        <f>'[1]Дневной стационар'!$EF$1071</f>
        <v>236.15857254528004</v>
      </c>
      <c r="O578" s="30">
        <f>'[1]Дневной стационар'!$FO$1071</f>
        <v>114.50112608256002</v>
      </c>
      <c r="P578" s="21">
        <f t="shared" si="207"/>
        <v>0</v>
      </c>
      <c r="Q578" s="21">
        <f t="shared" si="208"/>
        <v>0</v>
      </c>
    </row>
    <row r="579" spans="1:17" ht="17.45" customHeight="1" x14ac:dyDescent="0.25">
      <c r="A579" s="23"/>
      <c r="B579" s="43" t="s">
        <v>77</v>
      </c>
      <c r="C579" s="28" t="s">
        <v>18</v>
      </c>
      <c r="D579" s="29">
        <f>'[1]Дневной стационар'!$AG$1074</f>
        <v>19</v>
      </c>
      <c r="E579" s="30">
        <f>'[1]Дневной стационар'!$FT$1074</f>
        <v>167.88727611855361</v>
      </c>
      <c r="F579" s="31">
        <f t="shared" si="227"/>
        <v>19</v>
      </c>
      <c r="G579" s="29">
        <f>'[1]Дневной стационар'!$L$1074</f>
        <v>7</v>
      </c>
      <c r="H579" s="29">
        <f>'[1]Дневной стационар'!$R$1074</f>
        <v>1</v>
      </c>
      <c r="I579" s="29">
        <f>'[1]Дневной стационар'!$Y$1074</f>
        <v>7</v>
      </c>
      <c r="J579" s="29">
        <f>'[1]Дневной стационар'!$AF$1074</f>
        <v>4</v>
      </c>
      <c r="K579" s="32">
        <f t="shared" si="226"/>
        <v>167.88727611855359</v>
      </c>
      <c r="L579" s="30">
        <f>'[1]Дневной стационар'!$CR$1074</f>
        <v>64.621573032844807</v>
      </c>
      <c r="M579" s="30">
        <f>'[1]Дневной стационар'!$DL$1074</f>
        <v>8.3728948447872007</v>
      </c>
      <c r="N579" s="30">
        <f>'[1]Дневной стационар'!$EF$1074</f>
        <v>58.610263913510408</v>
      </c>
      <c r="O579" s="30">
        <f>'[1]Дневной стационар'!$FO$1074</f>
        <v>36.282544327411202</v>
      </c>
      <c r="P579" s="21">
        <f t="shared" si="207"/>
        <v>0</v>
      </c>
      <c r="Q579" s="21">
        <f t="shared" si="208"/>
        <v>0</v>
      </c>
    </row>
    <row r="580" spans="1:17" ht="17.45" customHeight="1" x14ac:dyDescent="0.25">
      <c r="A580" s="23"/>
      <c r="B580" s="43" t="s">
        <v>37</v>
      </c>
      <c r="C580" s="28" t="s">
        <v>18</v>
      </c>
      <c r="D580" s="29">
        <f>'[1]Дневной стационар'!$AG$1077</f>
        <v>25</v>
      </c>
      <c r="E580" s="30">
        <f>'[1]Дневной стационар'!$FT$1077</f>
        <v>456.57324025420797</v>
      </c>
      <c r="F580" s="31">
        <f t="shared" si="227"/>
        <v>25</v>
      </c>
      <c r="G580" s="29">
        <f>'[1]Дневной стационар'!$L$1077</f>
        <v>3</v>
      </c>
      <c r="H580" s="29">
        <f>'[1]Дневной стационар'!$R$1077</f>
        <v>3</v>
      </c>
      <c r="I580" s="29">
        <f>'[1]Дневной стационар'!$Y$1077</f>
        <v>8</v>
      </c>
      <c r="J580" s="29">
        <f>'[1]Дневной стационар'!$AF$1077</f>
        <v>11</v>
      </c>
      <c r="K580" s="32">
        <f t="shared" si="226"/>
        <v>456.57324025420803</v>
      </c>
      <c r="L580" s="30">
        <f>'[1]Дневной стационар'!$CR$1077</f>
        <v>47.661093731865598</v>
      </c>
      <c r="M580" s="30">
        <f>'[1]Дневной стационар'!$DL$1077</f>
        <v>47.661093731865598</v>
      </c>
      <c r="N580" s="30">
        <f>'[1]Дневной стационар'!$EF$1077</f>
        <v>127.0962499516416</v>
      </c>
      <c r="O580" s="30">
        <f>'[1]Дневной стационар'!$FO$1077</f>
        <v>234.15480283883522</v>
      </c>
      <c r="P580" s="21">
        <f t="shared" si="207"/>
        <v>0</v>
      </c>
      <c r="Q580" s="21">
        <f t="shared" si="208"/>
        <v>0</v>
      </c>
    </row>
    <row r="581" spans="1:17" ht="17.45" customHeight="1" x14ac:dyDescent="0.25">
      <c r="A581" s="23"/>
      <c r="B581" s="43" t="s">
        <v>113</v>
      </c>
      <c r="C581" s="28" t="s">
        <v>18</v>
      </c>
      <c r="D581" s="29">
        <f>'[1]Дневной стационар'!$AG$1080</f>
        <v>54</v>
      </c>
      <c r="E581" s="30">
        <f>'[1]Дневной стационар'!$FT$1080</f>
        <v>6280.5567282374441</v>
      </c>
      <c r="F581" s="31">
        <f>G581+H581+I581+J581</f>
        <v>54</v>
      </c>
      <c r="G581" s="29">
        <f>'[1]Дневной стационар'!$L$1080</f>
        <v>5</v>
      </c>
      <c r="H581" s="29">
        <f>'[1]Дневной стационар'!$R$1080</f>
        <v>14</v>
      </c>
      <c r="I581" s="29">
        <f>'[1]Дневной стационар'!$Y$1080</f>
        <v>3</v>
      </c>
      <c r="J581" s="29">
        <f>'[1]Дневной стационар'!$AF$1080</f>
        <v>32</v>
      </c>
      <c r="K581" s="32">
        <f t="shared" si="226"/>
        <v>6280.556728237445</v>
      </c>
      <c r="L581" s="30">
        <f>'[1]Дневной стационар'!$CR$1080</f>
        <v>520.48812664951197</v>
      </c>
      <c r="M581" s="30">
        <f>'[1]Дневной стационар'!$DL$1080</f>
        <v>1457.3667546186336</v>
      </c>
      <c r="N581" s="30">
        <f>'[1]Дневной стационар'!$EF$1080</f>
        <v>312.29287598970723</v>
      </c>
      <c r="O581" s="30">
        <f>'[1]Дневной стационар'!$FO$1080</f>
        <v>3990.4089709795917</v>
      </c>
      <c r="P581" s="21">
        <f t="shared" si="207"/>
        <v>0</v>
      </c>
      <c r="Q581" s="21">
        <f t="shared" si="208"/>
        <v>0</v>
      </c>
    </row>
    <row r="582" spans="1:17" ht="17.45" customHeight="1" x14ac:dyDescent="0.25">
      <c r="A582" s="23"/>
      <c r="B582" s="43" t="s">
        <v>31</v>
      </c>
      <c r="C582" s="28" t="s">
        <v>18</v>
      </c>
      <c r="D582" s="29">
        <f>'[1]Дневной стационар'!$G$1082</f>
        <v>0</v>
      </c>
      <c r="E582" s="30">
        <f>'[1]Дневной стационар'!$FT$1082</f>
        <v>0</v>
      </c>
      <c r="F582" s="31">
        <f t="shared" ref="F582:F583" si="228">G582+H582+I582+J582</f>
        <v>0</v>
      </c>
      <c r="G582" s="29">
        <f>'[1]Дневной стационар'!$L$1082</f>
        <v>0</v>
      </c>
      <c r="H582" s="29">
        <f>'[1]Дневной стационар'!$R$1082</f>
        <v>0</v>
      </c>
      <c r="I582" s="29">
        <f>'[1]Дневной стационар'!$Y$1082</f>
        <v>0</v>
      </c>
      <c r="J582" s="29">
        <f>'[1]Дневной стационар'!$AF$1082</f>
        <v>0</v>
      </c>
      <c r="K582" s="32">
        <f t="shared" si="226"/>
        <v>0</v>
      </c>
      <c r="L582" s="30">
        <f>'[1]Дневной стационар'!$CR$1082</f>
        <v>0</v>
      </c>
      <c r="M582" s="30">
        <f>'[1]Дневной стационар'!$DL$1082</f>
        <v>0</v>
      </c>
      <c r="N582" s="30">
        <f>'[1]Дневной стационар'!$EF$1082</f>
        <v>0</v>
      </c>
      <c r="O582" s="30">
        <f>'[1]Дневной стационар'!$FO$1082</f>
        <v>0</v>
      </c>
      <c r="P582" s="21">
        <f t="shared" si="207"/>
        <v>0</v>
      </c>
      <c r="Q582" s="21">
        <f t="shared" si="208"/>
        <v>0</v>
      </c>
    </row>
    <row r="583" spans="1:17" ht="17.45" customHeight="1" x14ac:dyDescent="0.25">
      <c r="A583" s="23"/>
      <c r="B583" s="43" t="s">
        <v>66</v>
      </c>
      <c r="C583" s="28" t="s">
        <v>18</v>
      </c>
      <c r="D583" s="29">
        <f>'[1]Дневной стационар'!$G$1084</f>
        <v>21</v>
      </c>
      <c r="E583" s="30">
        <f>'[1]Дневной стационар'!$FT$1084</f>
        <v>1216.7265364352786</v>
      </c>
      <c r="F583" s="31">
        <f t="shared" si="228"/>
        <v>21</v>
      </c>
      <c r="G583" s="29">
        <f>'[1]Дневной стационар'!$L$1084</f>
        <v>3</v>
      </c>
      <c r="H583" s="29">
        <f>'[1]Дневной стационар'!$R$1084</f>
        <v>1</v>
      </c>
      <c r="I583" s="29">
        <f>'[1]Дневной стационар'!$Y$1084</f>
        <v>2</v>
      </c>
      <c r="J583" s="29">
        <f>'[1]Дневной стационар'!$AF$1084</f>
        <v>15</v>
      </c>
      <c r="K583" s="32">
        <f t="shared" si="226"/>
        <v>1216.7265364352784</v>
      </c>
      <c r="L583" s="30">
        <f>'[1]Дневной стационар'!$CR$1084</f>
        <v>157.95788159108162</v>
      </c>
      <c r="M583" s="30">
        <f>'[1]Дневной стационар'!$DL$1084</f>
        <v>52.652627197027201</v>
      </c>
      <c r="N583" s="30">
        <f>'[1]Дневной стационар'!$EF$1084</f>
        <v>114.96628690727042</v>
      </c>
      <c r="O583" s="30">
        <f>'[1]Дневной стационар'!$FO$1084</f>
        <v>891.14974073989924</v>
      </c>
      <c r="P583" s="21">
        <f t="shared" si="207"/>
        <v>0</v>
      </c>
      <c r="Q583" s="21">
        <f t="shared" si="208"/>
        <v>0</v>
      </c>
    </row>
    <row r="584" spans="1:17" ht="17.45" customHeight="1" x14ac:dyDescent="0.25">
      <c r="A584" s="23"/>
      <c r="B584" s="43" t="s">
        <v>32</v>
      </c>
      <c r="C584" s="28" t="s">
        <v>18</v>
      </c>
      <c r="D584" s="29">
        <f>'[1]Дневной стационар'!$AG$1089</f>
        <v>143</v>
      </c>
      <c r="E584" s="30">
        <f>'[1]Дневной стационар'!$FT$1089</f>
        <v>5676.9032133699993</v>
      </c>
      <c r="F584" s="31">
        <f t="shared" si="227"/>
        <v>143</v>
      </c>
      <c r="G584" s="29">
        <f>'[1]Дневной стационар'!$L$1089</f>
        <v>57</v>
      </c>
      <c r="H584" s="29">
        <f>'[1]Дневной стационар'!$R$1089</f>
        <v>36</v>
      </c>
      <c r="I584" s="29">
        <f>'[1]Дневной стационар'!$Y$1089</f>
        <v>12</v>
      </c>
      <c r="J584" s="29">
        <f>'[1]Дневной стационар'!$AF$1089</f>
        <v>38</v>
      </c>
      <c r="K584" s="32">
        <f t="shared" si="226"/>
        <v>5676.9032133699984</v>
      </c>
      <c r="L584" s="30">
        <f>'[1]Дневной стационар'!$CR$1089</f>
        <v>1931.4819252047089</v>
      </c>
      <c r="M584" s="30">
        <f>'[1]Дневной стационар'!$DL$1089</f>
        <v>1033.2474272884513</v>
      </c>
      <c r="N584" s="30">
        <f>'[1]Дневной стационар'!$EF$1089</f>
        <v>440.78460841548002</v>
      </c>
      <c r="O584" s="30">
        <f>'[1]Дневной стационар'!$FO$1089</f>
        <v>2271.3892524613589</v>
      </c>
      <c r="P584" s="21">
        <f t="shared" si="207"/>
        <v>0</v>
      </c>
      <c r="Q584" s="21">
        <f t="shared" si="208"/>
        <v>0</v>
      </c>
    </row>
    <row r="585" spans="1:17" ht="17.45" customHeight="1" x14ac:dyDescent="0.25">
      <c r="A585" s="23"/>
      <c r="B585" s="43" t="s">
        <v>61</v>
      </c>
      <c r="C585" s="28" t="s">
        <v>18</v>
      </c>
      <c r="D585" s="29">
        <f>'[1]Дневной стационар'!$AG$1095</f>
        <v>51</v>
      </c>
      <c r="E585" s="30">
        <f>'[1]Дневной стационар'!$FT$1095</f>
        <v>2322.8521413951844</v>
      </c>
      <c r="F585" s="31">
        <f t="shared" si="227"/>
        <v>51</v>
      </c>
      <c r="G585" s="29">
        <f>'[1]Дневной стационар'!$L$1095</f>
        <v>4</v>
      </c>
      <c r="H585" s="29">
        <f>'[1]Дневной стационар'!$R$1095</f>
        <v>13</v>
      </c>
      <c r="I585" s="29">
        <f>'[1]Дневной стационар'!$Y$1095</f>
        <v>19</v>
      </c>
      <c r="J585" s="29">
        <f>'[1]Дневной стационар'!$AF$1095</f>
        <v>15</v>
      </c>
      <c r="K585" s="32">
        <f t="shared" si="226"/>
        <v>2322.8521413951839</v>
      </c>
      <c r="L585" s="30">
        <f>'[1]Дневной стационар'!$CR$1095</f>
        <v>187.04832393643198</v>
      </c>
      <c r="M585" s="30">
        <f>'[1]Дневной стационар'!$DL$1095</f>
        <v>566.24385008015997</v>
      </c>
      <c r="N585" s="30">
        <f>'[1]Дневной стационар'!$EF$1095</f>
        <v>800.52388852564809</v>
      </c>
      <c r="O585" s="30">
        <f>'[1]Дневной стационар'!$FO$1095</f>
        <v>769.036078852944</v>
      </c>
      <c r="P585" s="21">
        <f t="shared" si="207"/>
        <v>0</v>
      </c>
      <c r="Q585" s="21">
        <f t="shared" si="208"/>
        <v>0</v>
      </c>
    </row>
    <row r="586" spans="1:17" ht="17.45" customHeight="1" x14ac:dyDescent="0.25">
      <c r="A586" s="23"/>
      <c r="B586" s="80" t="s">
        <v>114</v>
      </c>
      <c r="C586" s="81" t="s">
        <v>18</v>
      </c>
      <c r="D586" s="82">
        <f>SUBTOTAL(9,D587:D595)</f>
        <v>0</v>
      </c>
      <c r="E586" s="82">
        <f t="shared" ref="E586:O586" si="229">SUBTOTAL(9,E587:E595)</f>
        <v>0</v>
      </c>
      <c r="F586" s="82">
        <f t="shared" si="229"/>
        <v>0</v>
      </c>
      <c r="G586" s="82">
        <f t="shared" si="229"/>
        <v>0</v>
      </c>
      <c r="H586" s="82">
        <f t="shared" si="229"/>
        <v>0</v>
      </c>
      <c r="I586" s="82">
        <f t="shared" si="229"/>
        <v>0</v>
      </c>
      <c r="J586" s="82">
        <f t="shared" si="229"/>
        <v>0</v>
      </c>
      <c r="K586" s="82">
        <f t="shared" si="229"/>
        <v>0</v>
      </c>
      <c r="L586" s="82">
        <f t="shared" si="229"/>
        <v>0</v>
      </c>
      <c r="M586" s="82">
        <f t="shared" si="229"/>
        <v>0</v>
      </c>
      <c r="N586" s="82">
        <f t="shared" si="229"/>
        <v>0</v>
      </c>
      <c r="O586" s="82">
        <f t="shared" si="229"/>
        <v>0</v>
      </c>
      <c r="P586" s="21"/>
      <c r="Q586" s="21"/>
    </row>
    <row r="587" spans="1:17" ht="17.45" customHeight="1" x14ac:dyDescent="0.25">
      <c r="A587" s="23"/>
      <c r="B587" s="73" t="s">
        <v>60</v>
      </c>
      <c r="C587" s="28" t="s">
        <v>18</v>
      </c>
      <c r="D587" s="29">
        <f>'[1]Дневной стационар'!$AG$1099</f>
        <v>0</v>
      </c>
      <c r="E587" s="30">
        <f>'[1]Дневной стационар'!$FT$1099</f>
        <v>0</v>
      </c>
      <c r="F587" s="31">
        <f t="shared" ref="F587:F595" si="230">G587+H587+I587+J587</f>
        <v>0</v>
      </c>
      <c r="G587" s="29">
        <f>'[1]Дневной стационар'!$L$1099</f>
        <v>0</v>
      </c>
      <c r="H587" s="29">
        <f>'[1]Дневной стационар'!$R$1099</f>
        <v>0</v>
      </c>
      <c r="I587" s="29">
        <f>'[1]Дневной стационар'!$Y$1099</f>
        <v>0</v>
      </c>
      <c r="J587" s="29">
        <f>'[1]Дневной стационар'!$AF$1099</f>
        <v>0</v>
      </c>
      <c r="K587" s="32">
        <f t="shared" si="226"/>
        <v>0</v>
      </c>
      <c r="L587" s="30">
        <f>'[1]Дневной стационар'!$CR$1099</f>
        <v>0</v>
      </c>
      <c r="M587" s="30">
        <f>'[1]Дневной стационар'!$DL$1099</f>
        <v>0</v>
      </c>
      <c r="N587" s="30">
        <f>'[1]Дневной стационар'!$EF$1099</f>
        <v>0</v>
      </c>
      <c r="O587" s="30">
        <f>'[1]Дневной стационар'!$FO$1099</f>
        <v>0</v>
      </c>
      <c r="P587" s="21"/>
      <c r="Q587" s="21"/>
    </row>
    <row r="588" spans="1:17" ht="17.45" customHeight="1" x14ac:dyDescent="0.25">
      <c r="A588" s="23"/>
      <c r="B588" s="43" t="s">
        <v>31</v>
      </c>
      <c r="C588" s="28" t="s">
        <v>18</v>
      </c>
      <c r="D588" s="29">
        <f>'[1]Дневной стационар'!$AG$1102</f>
        <v>0</v>
      </c>
      <c r="E588" s="30">
        <f>'[1]Дневной стационар'!$FT$1102</f>
        <v>0</v>
      </c>
      <c r="F588" s="31">
        <f t="shared" si="230"/>
        <v>0</v>
      </c>
      <c r="G588" s="29">
        <f>'[1]Дневной стационар'!$L$1102</f>
        <v>0</v>
      </c>
      <c r="H588" s="29">
        <f>'[1]Дневной стационар'!$R$1102</f>
        <v>0</v>
      </c>
      <c r="I588" s="29">
        <f>'[1]Дневной стационар'!$Y$1102</f>
        <v>0</v>
      </c>
      <c r="J588" s="29">
        <f>'[1]Дневной стационар'!$AF$1102</f>
        <v>0</v>
      </c>
      <c r="K588" s="32">
        <f t="shared" si="226"/>
        <v>0</v>
      </c>
      <c r="L588" s="30">
        <f>'[1]Дневной стационар'!$CR$1102</f>
        <v>0</v>
      </c>
      <c r="M588" s="30">
        <f>'[1]Дневной стационар'!$DL$1102</f>
        <v>0</v>
      </c>
      <c r="N588" s="30">
        <f>'[1]Дневной стационар'!$EF$1102</f>
        <v>0</v>
      </c>
      <c r="O588" s="30">
        <f>'[1]Дневной стационар'!$FO$1102</f>
        <v>0</v>
      </c>
      <c r="P588" s="21"/>
      <c r="Q588" s="21"/>
    </row>
    <row r="589" spans="1:17" ht="17.45" customHeight="1" x14ac:dyDescent="0.25">
      <c r="A589" s="23"/>
      <c r="B589" s="43" t="s">
        <v>26</v>
      </c>
      <c r="C589" s="28" t="s">
        <v>18</v>
      </c>
      <c r="D589" s="29">
        <f>'[1]Дневной стационар'!$AG$1105</f>
        <v>0</v>
      </c>
      <c r="E589" s="30">
        <f>'[1]Дневной стационар'!$FT$1105</f>
        <v>0</v>
      </c>
      <c r="F589" s="31">
        <f t="shared" si="230"/>
        <v>0</v>
      </c>
      <c r="G589" s="29">
        <f>'[1]Дневной стационар'!$L$1105</f>
        <v>0</v>
      </c>
      <c r="H589" s="29">
        <f>'[1]Дневной стационар'!$R$1105</f>
        <v>0</v>
      </c>
      <c r="I589" s="29">
        <f>'[1]Дневной стационар'!$Y$1105</f>
        <v>0</v>
      </c>
      <c r="J589" s="29">
        <f>'[1]Дневной стационар'!$AF$1105</f>
        <v>0</v>
      </c>
      <c r="K589" s="32">
        <f t="shared" si="226"/>
        <v>0</v>
      </c>
      <c r="L589" s="30">
        <f>'[1]Дневной стационар'!$CR$1105</f>
        <v>0</v>
      </c>
      <c r="M589" s="30">
        <f>'[1]Дневной стационар'!$DL$1105</f>
        <v>0</v>
      </c>
      <c r="N589" s="30">
        <f>'[1]Дневной стационар'!$EF$1105</f>
        <v>0</v>
      </c>
      <c r="O589" s="30">
        <f>'[1]Дневной стационар'!$FO$1105</f>
        <v>0</v>
      </c>
      <c r="P589" s="21"/>
      <c r="Q589" s="21"/>
    </row>
    <row r="590" spans="1:17" ht="17.45" customHeight="1" x14ac:dyDescent="0.25">
      <c r="A590" s="23"/>
      <c r="B590" s="43" t="s">
        <v>77</v>
      </c>
      <c r="C590" s="28" t="s">
        <v>18</v>
      </c>
      <c r="D590" s="29">
        <f>'[1]Дневной стационар'!$AG$1107</f>
        <v>0</v>
      </c>
      <c r="E590" s="30">
        <f>'[1]Дневной стационар'!$FT$1107</f>
        <v>0</v>
      </c>
      <c r="F590" s="31">
        <f t="shared" si="230"/>
        <v>0</v>
      </c>
      <c r="G590" s="29">
        <f>'[1]Дневной стационар'!$L$1107</f>
        <v>0</v>
      </c>
      <c r="H590" s="29">
        <f>'[1]Дневной стационар'!$R$1107</f>
        <v>0</v>
      </c>
      <c r="I590" s="29">
        <f>'[1]Дневной стационар'!$Y$1107</f>
        <v>0</v>
      </c>
      <c r="J590" s="29">
        <f>'[1]Дневной стационар'!$AF$1107</f>
        <v>0</v>
      </c>
      <c r="K590" s="32">
        <f t="shared" si="226"/>
        <v>0</v>
      </c>
      <c r="L590" s="30">
        <f>'[1]Дневной стационар'!$CR$1107</f>
        <v>0</v>
      </c>
      <c r="M590" s="30">
        <f>'[1]Дневной стационар'!$DL$1107</f>
        <v>0</v>
      </c>
      <c r="N590" s="30">
        <f>'[1]Дневной стационар'!$EF$1107</f>
        <v>0</v>
      </c>
      <c r="O590" s="30">
        <f>'[1]Дневной стационар'!$FO$1107</f>
        <v>0</v>
      </c>
      <c r="P590" s="21"/>
      <c r="Q590" s="21"/>
    </row>
    <row r="591" spans="1:17" ht="17.45" customHeight="1" x14ac:dyDescent="0.25">
      <c r="A591" s="23"/>
      <c r="B591" s="43" t="s">
        <v>37</v>
      </c>
      <c r="C591" s="28" t="s">
        <v>18</v>
      </c>
      <c r="D591" s="29">
        <f>'[1]Дневной стационар'!$AG$1109</f>
        <v>0</v>
      </c>
      <c r="E591" s="30">
        <f>'[1]Дневной стационар'!$FT$1109</f>
        <v>0</v>
      </c>
      <c r="F591" s="31">
        <f t="shared" si="230"/>
        <v>0</v>
      </c>
      <c r="G591" s="29">
        <f>'[1]Дневной стационар'!$L$1109</f>
        <v>0</v>
      </c>
      <c r="H591" s="29">
        <f>'[1]Дневной стационар'!$R$1109</f>
        <v>0</v>
      </c>
      <c r="I591" s="29">
        <f>'[1]Дневной стационар'!$Y$1109</f>
        <v>0</v>
      </c>
      <c r="J591" s="29">
        <f>'[1]Дневной стационар'!$AF$1109</f>
        <v>0</v>
      </c>
      <c r="K591" s="32">
        <f t="shared" si="226"/>
        <v>0</v>
      </c>
      <c r="L591" s="30">
        <f>'[1]Дневной стационар'!$CR$1109</f>
        <v>0</v>
      </c>
      <c r="M591" s="30">
        <f>'[1]Дневной стационар'!$DL$1109</f>
        <v>0</v>
      </c>
      <c r="N591" s="30">
        <f>'[1]Дневной стационар'!$EF$1109</f>
        <v>0</v>
      </c>
      <c r="O591" s="30">
        <f>'[1]Дневной стационар'!$FO$1109</f>
        <v>0</v>
      </c>
      <c r="P591" s="21"/>
      <c r="Q591" s="21"/>
    </row>
    <row r="592" spans="1:17" ht="17.45" customHeight="1" x14ac:dyDescent="0.25">
      <c r="A592" s="23"/>
      <c r="B592" s="43" t="s">
        <v>113</v>
      </c>
      <c r="C592" s="28" t="s">
        <v>18</v>
      </c>
      <c r="D592" s="29">
        <f>'[1]Дневной стационар'!$AG$1111</f>
        <v>0</v>
      </c>
      <c r="E592" s="30">
        <f>'[1]Дневной стационар'!$FT$1111</f>
        <v>0</v>
      </c>
      <c r="F592" s="31">
        <f t="shared" si="230"/>
        <v>0</v>
      </c>
      <c r="G592" s="29">
        <f>'[1]Дневной стационар'!$L$1111</f>
        <v>0</v>
      </c>
      <c r="H592" s="29">
        <f>'[1]Дневной стационар'!$R$1111</f>
        <v>0</v>
      </c>
      <c r="I592" s="29">
        <f>'[1]Дневной стационар'!$Y$1111</f>
        <v>0</v>
      </c>
      <c r="J592" s="29">
        <f>'[1]Дневной стационар'!$AF$1111</f>
        <v>0</v>
      </c>
      <c r="K592" s="32">
        <f t="shared" si="226"/>
        <v>0</v>
      </c>
      <c r="L592" s="30">
        <f>'[1]Дневной стационар'!$CR$1111</f>
        <v>0</v>
      </c>
      <c r="M592" s="30">
        <f>'[1]Дневной стационар'!$DL$1111</f>
        <v>0</v>
      </c>
      <c r="N592" s="30">
        <f>'[1]Дневной стационар'!$EF$1111</f>
        <v>0</v>
      </c>
      <c r="O592" s="30">
        <f>'[1]Дневной стационар'!$FO$1111</f>
        <v>0</v>
      </c>
      <c r="P592" s="21"/>
      <c r="Q592" s="21"/>
    </row>
    <row r="593" spans="1:17" ht="17.45" customHeight="1" x14ac:dyDescent="0.25">
      <c r="A593" s="23"/>
      <c r="B593" s="43" t="s">
        <v>66</v>
      </c>
      <c r="C593" s="28" t="s">
        <v>18</v>
      </c>
      <c r="D593" s="29">
        <f>'[1]Дневной стационар'!$AG$1113</f>
        <v>0</v>
      </c>
      <c r="E593" s="30">
        <f>'[1]Дневной стационар'!$FT$1113</f>
        <v>0</v>
      </c>
      <c r="F593" s="31">
        <f t="shared" si="230"/>
        <v>0</v>
      </c>
      <c r="G593" s="29">
        <f>'[1]Дневной стационар'!$L$1113</f>
        <v>0</v>
      </c>
      <c r="H593" s="29">
        <f>'[1]Дневной стационар'!$R$1113</f>
        <v>0</v>
      </c>
      <c r="I593" s="29">
        <f>'[1]Дневной стационар'!$Y$1113</f>
        <v>0</v>
      </c>
      <c r="J593" s="29">
        <f>'[1]Дневной стационар'!$AF$1113</f>
        <v>0</v>
      </c>
      <c r="K593" s="32">
        <f t="shared" si="226"/>
        <v>0</v>
      </c>
      <c r="L593" s="30">
        <f>'[1]Дневной стационар'!$CR$1113</f>
        <v>0</v>
      </c>
      <c r="M593" s="30">
        <f>'[1]Дневной стационар'!$DL$1113</f>
        <v>0</v>
      </c>
      <c r="N593" s="30">
        <f>'[1]Дневной стационар'!$EF$1113</f>
        <v>0</v>
      </c>
      <c r="O593" s="30">
        <f>'[1]Дневной стационар'!$FO$1113</f>
        <v>0</v>
      </c>
      <c r="P593" s="21"/>
      <c r="Q593" s="21"/>
    </row>
    <row r="594" spans="1:17" ht="17.45" customHeight="1" x14ac:dyDescent="0.25">
      <c r="A594" s="23"/>
      <c r="B594" s="43" t="s">
        <v>32</v>
      </c>
      <c r="C594" s="28" t="s">
        <v>18</v>
      </c>
      <c r="D594" s="29">
        <f>'[1]Дневной стационар'!$AG$1118</f>
        <v>0</v>
      </c>
      <c r="E594" s="30">
        <f>'[1]Дневной стационар'!$FT$1118</f>
        <v>0</v>
      </c>
      <c r="F594" s="31">
        <f t="shared" si="230"/>
        <v>0</v>
      </c>
      <c r="G594" s="29">
        <f>'[1]Дневной стационар'!$L$1118</f>
        <v>0</v>
      </c>
      <c r="H594" s="29">
        <f>'[1]Дневной стационар'!$R$1118</f>
        <v>0</v>
      </c>
      <c r="I594" s="29">
        <f>'[1]Дневной стационар'!$Y$1118</f>
        <v>0</v>
      </c>
      <c r="J594" s="29">
        <f>'[1]Дневной стационар'!$AF$1118</f>
        <v>0</v>
      </c>
      <c r="K594" s="32">
        <f t="shared" si="226"/>
        <v>0</v>
      </c>
      <c r="L594" s="30">
        <f>'[1]Дневной стационар'!$CR$1118</f>
        <v>0</v>
      </c>
      <c r="M594" s="30">
        <f>'[1]Дневной стационар'!$DL$1118</f>
        <v>0</v>
      </c>
      <c r="N594" s="30">
        <f>'[1]Дневной стационар'!$EF$1118</f>
        <v>0</v>
      </c>
      <c r="O594" s="30">
        <f>'[1]Дневной стационар'!$FO$1118</f>
        <v>0</v>
      </c>
      <c r="P594" s="21"/>
      <c r="Q594" s="21"/>
    </row>
    <row r="595" spans="1:17" ht="17.45" customHeight="1" x14ac:dyDescent="0.25">
      <c r="A595" s="23"/>
      <c r="B595" s="43" t="s">
        <v>61</v>
      </c>
      <c r="C595" s="28" t="s">
        <v>18</v>
      </c>
      <c r="D595" s="29">
        <f>'[1]Дневной стационар'!$AG$1124</f>
        <v>0</v>
      </c>
      <c r="E595" s="30">
        <f>'[1]Дневной стационар'!$FT$1124</f>
        <v>0</v>
      </c>
      <c r="F595" s="31">
        <f t="shared" si="230"/>
        <v>0</v>
      </c>
      <c r="G595" s="29">
        <f>'[1]Дневной стационар'!$L$1124</f>
        <v>0</v>
      </c>
      <c r="H595" s="29">
        <f>'[1]Дневной стационар'!$R$1124</f>
        <v>0</v>
      </c>
      <c r="I595" s="29">
        <f>'[1]Дневной стационар'!$Y$1124</f>
        <v>0</v>
      </c>
      <c r="J595" s="29">
        <f>'[1]Дневной стационар'!$AF$1124</f>
        <v>0</v>
      </c>
      <c r="K595" s="32">
        <f t="shared" si="226"/>
        <v>0</v>
      </c>
      <c r="L595" s="30">
        <f>'[1]Дневной стационар'!$CR$1124</f>
        <v>0</v>
      </c>
      <c r="M595" s="30">
        <f>'[1]Дневной стационар'!$DL$1124</f>
        <v>0</v>
      </c>
      <c r="N595" s="30">
        <f>'[1]Дневной стационар'!$EF$1124</f>
        <v>0</v>
      </c>
      <c r="O595" s="30">
        <f>'[1]Дневной стационар'!$FO$1124</f>
        <v>0</v>
      </c>
      <c r="P595" s="21"/>
      <c r="Q595" s="21"/>
    </row>
    <row r="596" spans="1:17" ht="17.45" customHeight="1" x14ac:dyDescent="0.25">
      <c r="A596" s="23"/>
      <c r="B596" s="83" t="s">
        <v>115</v>
      </c>
      <c r="C596" s="84"/>
      <c r="D596" s="31">
        <f>SUBTOTAL(9,D597:D601)</f>
        <v>0</v>
      </c>
      <c r="E596" s="31">
        <f t="shared" ref="E596:O596" si="231">SUBTOTAL(9,E597:E601)</f>
        <v>0</v>
      </c>
      <c r="F596" s="31">
        <f t="shared" si="231"/>
        <v>0</v>
      </c>
      <c r="G596" s="31">
        <f t="shared" si="231"/>
        <v>0</v>
      </c>
      <c r="H596" s="31">
        <f t="shared" si="231"/>
        <v>0</v>
      </c>
      <c r="I596" s="31">
        <f t="shared" si="231"/>
        <v>0</v>
      </c>
      <c r="J596" s="31">
        <f t="shared" si="231"/>
        <v>0</v>
      </c>
      <c r="K596" s="31">
        <f t="shared" si="231"/>
        <v>0</v>
      </c>
      <c r="L596" s="31">
        <f t="shared" si="231"/>
        <v>0</v>
      </c>
      <c r="M596" s="31">
        <f t="shared" si="231"/>
        <v>0</v>
      </c>
      <c r="N596" s="31">
        <f t="shared" si="231"/>
        <v>0</v>
      </c>
      <c r="O596" s="31">
        <f t="shared" si="231"/>
        <v>0</v>
      </c>
      <c r="P596" s="21">
        <f t="shared" ref="P596:P637" si="232">D596-F596</f>
        <v>0</v>
      </c>
      <c r="Q596" s="21">
        <f t="shared" ref="Q596:Q638" si="233">E596-K596</f>
        <v>0</v>
      </c>
    </row>
    <row r="597" spans="1:17" ht="17.45" customHeight="1" x14ac:dyDescent="0.25">
      <c r="A597" s="23"/>
      <c r="B597" s="43" t="s">
        <v>116</v>
      </c>
      <c r="C597" s="28" t="s">
        <v>18</v>
      </c>
      <c r="D597" s="29">
        <f>'[1]Дневной стационар'!$AG$1128</f>
        <v>0</v>
      </c>
      <c r="E597" s="30">
        <f>'[1]Дневной стационар'!$FT$1128</f>
        <v>0</v>
      </c>
      <c r="F597" s="31">
        <f t="shared" si="227"/>
        <v>0</v>
      </c>
      <c r="G597" s="29">
        <f>'[1]Дневной стационар'!$L$1128</f>
        <v>0</v>
      </c>
      <c r="H597" s="29">
        <f>'[1]Дневной стационар'!$R$1128</f>
        <v>0</v>
      </c>
      <c r="I597" s="29">
        <f>'[1]Дневной стационар'!$Y$1128</f>
        <v>0</v>
      </c>
      <c r="J597" s="29">
        <f>'[1]Дневной стационар'!$AF$1128</f>
        <v>0</v>
      </c>
      <c r="K597" s="32">
        <f t="shared" si="226"/>
        <v>0</v>
      </c>
      <c r="L597" s="30">
        <f>'[1]Дневной стационар'!$CR$1128</f>
        <v>0</v>
      </c>
      <c r="M597" s="30">
        <f>'[1]Дневной стационар'!$DL$1128</f>
        <v>0</v>
      </c>
      <c r="N597" s="30">
        <f>'[1]Дневной стационар'!$EF$1128</f>
        <v>0</v>
      </c>
      <c r="O597" s="30">
        <f>'[1]Дневной стационар'!$FO$1128</f>
        <v>0</v>
      </c>
      <c r="P597" s="21">
        <f t="shared" si="232"/>
        <v>0</v>
      </c>
      <c r="Q597" s="21">
        <f t="shared" si="233"/>
        <v>0</v>
      </c>
    </row>
    <row r="598" spans="1:17" ht="17.45" customHeight="1" x14ac:dyDescent="0.25">
      <c r="A598" s="23"/>
      <c r="B598" s="43" t="s">
        <v>31</v>
      </c>
      <c r="C598" s="28" t="s">
        <v>18</v>
      </c>
      <c r="D598" s="29">
        <f>'[1]Дневной стационар'!$AG$1131</f>
        <v>0</v>
      </c>
      <c r="E598" s="30">
        <f>'[1]Дневной стационар'!$FT$1131</f>
        <v>0</v>
      </c>
      <c r="F598" s="31">
        <f t="shared" si="227"/>
        <v>0</v>
      </c>
      <c r="G598" s="29">
        <f>'[1]Дневной стационар'!$L$1131</f>
        <v>0</v>
      </c>
      <c r="H598" s="29">
        <f>'[1]Дневной стационар'!$R$1131</f>
        <v>0</v>
      </c>
      <c r="I598" s="29">
        <f>'[1]Дневной стационар'!$Y$1131</f>
        <v>0</v>
      </c>
      <c r="J598" s="29">
        <f>'[1]Дневной стационар'!$AF$1131</f>
        <v>0</v>
      </c>
      <c r="K598" s="32">
        <f t="shared" si="226"/>
        <v>0</v>
      </c>
      <c r="L598" s="30">
        <f>'[1]Дневной стационар'!$CR$1131</f>
        <v>0</v>
      </c>
      <c r="M598" s="30">
        <f>'[1]Дневной стационар'!$DL$1131</f>
        <v>0</v>
      </c>
      <c r="N598" s="30">
        <f>'[1]Дневной стационар'!$EF$1131</f>
        <v>0</v>
      </c>
      <c r="O598" s="30">
        <f>'[1]Дневной стационар'!$FO$1131</f>
        <v>0</v>
      </c>
      <c r="P598" s="21">
        <f t="shared" si="232"/>
        <v>0</v>
      </c>
      <c r="Q598" s="21">
        <f t="shared" si="233"/>
        <v>0</v>
      </c>
    </row>
    <row r="599" spans="1:17" ht="17.45" customHeight="1" x14ac:dyDescent="0.25">
      <c r="A599" s="23"/>
      <c r="B599" s="43" t="s">
        <v>66</v>
      </c>
      <c r="C599" s="28" t="s">
        <v>18</v>
      </c>
      <c r="D599" s="29">
        <f>'[1]Дневной стационар'!$AG$1133</f>
        <v>0</v>
      </c>
      <c r="E599" s="30">
        <f>'[1]Дневной стационар'!$FT$1133</f>
        <v>0</v>
      </c>
      <c r="F599" s="31">
        <f t="shared" si="227"/>
        <v>0</v>
      </c>
      <c r="G599" s="29">
        <f>'[1]Дневной стационар'!$L$1133</f>
        <v>0</v>
      </c>
      <c r="H599" s="29">
        <f>'[1]Дневной стационар'!$R$1133</f>
        <v>0</v>
      </c>
      <c r="I599" s="29">
        <f>'[1]Дневной стационар'!$Y$1133</f>
        <v>0</v>
      </c>
      <c r="J599" s="29">
        <f>'[1]Дневной стационар'!$AF$1133</f>
        <v>0</v>
      </c>
      <c r="K599" s="32">
        <f t="shared" si="226"/>
        <v>0</v>
      </c>
      <c r="L599" s="30">
        <f>'[1]Дневной стационар'!$CR$1133</f>
        <v>0</v>
      </c>
      <c r="M599" s="30">
        <f>'[1]Дневной стационар'!$DL$1133</f>
        <v>0</v>
      </c>
      <c r="N599" s="30">
        <f>'[1]Дневной стационар'!$EF$1133</f>
        <v>0</v>
      </c>
      <c r="O599" s="30">
        <f>'[1]Дневной стационар'!$FO$1133</f>
        <v>0</v>
      </c>
      <c r="P599" s="21">
        <f t="shared" si="232"/>
        <v>0</v>
      </c>
      <c r="Q599" s="21">
        <f t="shared" si="233"/>
        <v>0</v>
      </c>
    </row>
    <row r="600" spans="1:17" ht="17.45" customHeight="1" x14ac:dyDescent="0.25">
      <c r="A600" s="23"/>
      <c r="B600" s="43" t="s">
        <v>32</v>
      </c>
      <c r="C600" s="28" t="s">
        <v>18</v>
      </c>
      <c r="D600" s="29">
        <f>'[1]Дневной стационар'!$AG$1137</f>
        <v>0</v>
      </c>
      <c r="E600" s="30">
        <f>'[1]Дневной стационар'!$FT$1137</f>
        <v>0</v>
      </c>
      <c r="F600" s="31">
        <f t="shared" si="227"/>
        <v>0</v>
      </c>
      <c r="G600" s="29">
        <f>'[1]Дневной стационар'!$L$1137</f>
        <v>0</v>
      </c>
      <c r="H600" s="29">
        <f>'[1]Дневной стационар'!$R$1137</f>
        <v>0</v>
      </c>
      <c r="I600" s="29">
        <f>'[1]Дневной стационар'!$Y$1137</f>
        <v>0</v>
      </c>
      <c r="J600" s="29">
        <f>'[1]Дневной стационар'!$AF$1137</f>
        <v>0</v>
      </c>
      <c r="K600" s="32">
        <f t="shared" si="226"/>
        <v>0</v>
      </c>
      <c r="L600" s="30">
        <f>'[1]Дневной стационар'!$CR$1137</f>
        <v>0</v>
      </c>
      <c r="M600" s="30">
        <f>'[1]Дневной стационар'!$DL$1137</f>
        <v>0</v>
      </c>
      <c r="N600" s="30">
        <f>'[1]Дневной стационар'!$EF$1137</f>
        <v>0</v>
      </c>
      <c r="O600" s="30">
        <f>'[1]Дневной стационар'!$FO$1137</f>
        <v>0</v>
      </c>
      <c r="P600" s="21">
        <f t="shared" si="232"/>
        <v>0</v>
      </c>
      <c r="Q600" s="21">
        <f t="shared" si="233"/>
        <v>0</v>
      </c>
    </row>
    <row r="601" spans="1:17" ht="17.45" customHeight="1" x14ac:dyDescent="0.25">
      <c r="A601" s="23"/>
      <c r="B601" s="43" t="s">
        <v>117</v>
      </c>
      <c r="C601" s="28" t="s">
        <v>18</v>
      </c>
      <c r="D601" s="29">
        <f>'[1]Дневной стационар'!$AG$1143</f>
        <v>0</v>
      </c>
      <c r="E601" s="30">
        <f>'[1]Дневной стационар'!$FT$1143</f>
        <v>0</v>
      </c>
      <c r="F601" s="31">
        <f t="shared" si="227"/>
        <v>0</v>
      </c>
      <c r="G601" s="29">
        <f>'[1]Дневной стационар'!$L$1143</f>
        <v>0</v>
      </c>
      <c r="H601" s="29">
        <f>'[1]Дневной стационар'!$R$1143</f>
        <v>0</v>
      </c>
      <c r="I601" s="29">
        <f>'[1]Дневной стационар'!$Y$1143</f>
        <v>0</v>
      </c>
      <c r="J601" s="29">
        <f>'[1]Дневной стационар'!$AF$1143</f>
        <v>0</v>
      </c>
      <c r="K601" s="32">
        <f t="shared" si="226"/>
        <v>0</v>
      </c>
      <c r="L601" s="30">
        <f>'[1]Дневной стационар'!$CR$1143</f>
        <v>0</v>
      </c>
      <c r="M601" s="30">
        <f>'[1]Дневной стационар'!$DL$1143</f>
        <v>0</v>
      </c>
      <c r="N601" s="30">
        <f>'[1]Дневной стационар'!$EF$1143</f>
        <v>0</v>
      </c>
      <c r="O601" s="30">
        <f>'[1]Дневной стационар'!$FO$1143</f>
        <v>0</v>
      </c>
      <c r="P601" s="21">
        <f t="shared" si="232"/>
        <v>0</v>
      </c>
      <c r="Q601" s="21">
        <f t="shared" si="233"/>
        <v>0</v>
      </c>
    </row>
    <row r="602" spans="1:17" ht="30" customHeight="1" x14ac:dyDescent="0.25">
      <c r="A602" s="37"/>
      <c r="B602" s="64" t="s">
        <v>118</v>
      </c>
      <c r="C602" s="65"/>
      <c r="D602" s="51">
        <f t="shared" ref="D602:O602" si="234">D552</f>
        <v>1382</v>
      </c>
      <c r="E602" s="51">
        <f t="shared" si="234"/>
        <v>44106.701470848209</v>
      </c>
      <c r="F602" s="51">
        <f t="shared" si="234"/>
        <v>1382</v>
      </c>
      <c r="G602" s="51">
        <f t="shared" si="234"/>
        <v>314</v>
      </c>
      <c r="H602" s="51">
        <f t="shared" si="234"/>
        <v>352</v>
      </c>
      <c r="I602" s="51">
        <f t="shared" si="234"/>
        <v>313</v>
      </c>
      <c r="J602" s="51">
        <f t="shared" si="234"/>
        <v>403</v>
      </c>
      <c r="K602" s="51">
        <f t="shared" si="234"/>
        <v>44106.701470848202</v>
      </c>
      <c r="L602" s="51">
        <f t="shared" si="234"/>
        <v>8719.1355155802921</v>
      </c>
      <c r="M602" s="51">
        <f t="shared" si="234"/>
        <v>10323.994033234023</v>
      </c>
      <c r="N602" s="51">
        <f t="shared" si="234"/>
        <v>8450.1294324900773</v>
      </c>
      <c r="O602" s="51">
        <f t="shared" si="234"/>
        <v>16613.442489543817</v>
      </c>
      <c r="P602" s="21">
        <f t="shared" si="232"/>
        <v>0</v>
      </c>
      <c r="Q602" s="21">
        <f t="shared" si="233"/>
        <v>0</v>
      </c>
    </row>
    <row r="603" spans="1:17" ht="17.45" customHeight="1" x14ac:dyDescent="0.25">
      <c r="A603" s="23" t="s">
        <v>119</v>
      </c>
      <c r="B603" s="18" t="s">
        <v>17</v>
      </c>
      <c r="C603" s="18" t="s">
        <v>18</v>
      </c>
      <c r="D603" s="52">
        <f>SUBTOTAL(9,D604:D605)</f>
        <v>180</v>
      </c>
      <c r="E603" s="52">
        <f t="shared" ref="E603:O603" si="235">SUBTOTAL(9,E604:E605)</f>
        <v>18325.53632070246</v>
      </c>
      <c r="F603" s="52">
        <f t="shared" si="235"/>
        <v>180</v>
      </c>
      <c r="G603" s="52">
        <f t="shared" si="235"/>
        <v>48</v>
      </c>
      <c r="H603" s="52">
        <f t="shared" si="235"/>
        <v>34</v>
      </c>
      <c r="I603" s="52">
        <f t="shared" si="235"/>
        <v>27</v>
      </c>
      <c r="J603" s="52">
        <f t="shared" si="235"/>
        <v>71</v>
      </c>
      <c r="K603" s="52">
        <f t="shared" si="235"/>
        <v>18325.53632070246</v>
      </c>
      <c r="L603" s="52">
        <f t="shared" si="235"/>
        <v>6749.4169970171924</v>
      </c>
      <c r="M603" s="52">
        <f t="shared" si="235"/>
        <v>3534.8669486165772</v>
      </c>
      <c r="N603" s="52">
        <f>SUBTOTAL(9,N604:N605)</f>
        <v>3430.3131078624397</v>
      </c>
      <c r="O603" s="52">
        <f t="shared" si="235"/>
        <v>4610.9392672062522</v>
      </c>
      <c r="P603" s="21">
        <f t="shared" si="232"/>
        <v>0</v>
      </c>
      <c r="Q603" s="21">
        <f t="shared" si="233"/>
        <v>0</v>
      </c>
    </row>
    <row r="604" spans="1:17" ht="17.45" customHeight="1" x14ac:dyDescent="0.25">
      <c r="A604" s="23"/>
      <c r="B604" s="42" t="s">
        <v>36</v>
      </c>
      <c r="C604" s="25" t="s">
        <v>18</v>
      </c>
      <c r="D604" s="32">
        <f>SUBTOTAL(9,D605)</f>
        <v>180</v>
      </c>
      <c r="E604" s="32">
        <f t="shared" ref="E604:O604" si="236">SUBTOTAL(9,E605)</f>
        <v>18325.53632070246</v>
      </c>
      <c r="F604" s="32">
        <f t="shared" si="236"/>
        <v>180</v>
      </c>
      <c r="G604" s="32">
        <f t="shared" si="236"/>
        <v>48</v>
      </c>
      <c r="H604" s="32">
        <f t="shared" si="236"/>
        <v>34</v>
      </c>
      <c r="I604" s="32">
        <f t="shared" si="236"/>
        <v>27</v>
      </c>
      <c r="J604" s="32">
        <f t="shared" si="236"/>
        <v>71</v>
      </c>
      <c r="K604" s="32">
        <f t="shared" si="236"/>
        <v>18325.53632070246</v>
      </c>
      <c r="L604" s="32">
        <f t="shared" si="236"/>
        <v>6749.4169970171924</v>
      </c>
      <c r="M604" s="32">
        <f t="shared" si="236"/>
        <v>3534.8669486165772</v>
      </c>
      <c r="N604" s="32">
        <f t="shared" si="236"/>
        <v>3430.3131078624397</v>
      </c>
      <c r="O604" s="32">
        <f t="shared" si="236"/>
        <v>4610.9392672062522</v>
      </c>
      <c r="P604" s="21">
        <f t="shared" si="232"/>
        <v>0</v>
      </c>
      <c r="Q604" s="21">
        <f t="shared" si="233"/>
        <v>0</v>
      </c>
    </row>
    <row r="605" spans="1:17" ht="17.45" customHeight="1" x14ac:dyDescent="0.25">
      <c r="A605" s="23"/>
      <c r="B605" s="43" t="s">
        <v>36</v>
      </c>
      <c r="C605" s="28" t="s">
        <v>18</v>
      </c>
      <c r="D605" s="29">
        <f>'[1]Дневной стационар'!$AG$1147</f>
        <v>180</v>
      </c>
      <c r="E605" s="30">
        <f>'[1]Дневной стационар'!$FT$1147</f>
        <v>18325.53632070246</v>
      </c>
      <c r="F605" s="31">
        <f>G605+H605+I605+J605</f>
        <v>180</v>
      </c>
      <c r="G605" s="29">
        <f>'[1]Дневной стационар'!$L$1147</f>
        <v>48</v>
      </c>
      <c r="H605" s="29">
        <f>'[1]Дневной стационар'!$R$1147</f>
        <v>34</v>
      </c>
      <c r="I605" s="29">
        <f>'[1]Дневной стационар'!$Y$1147</f>
        <v>27</v>
      </c>
      <c r="J605" s="29">
        <f>'[1]Дневной стационар'!$AF$1147</f>
        <v>71</v>
      </c>
      <c r="K605" s="32">
        <f>L605+M605+N605+O605</f>
        <v>18325.53632070246</v>
      </c>
      <c r="L605" s="30">
        <f>'[1]Дневной стационар'!$CR$1147</f>
        <v>6749.4169970171924</v>
      </c>
      <c r="M605" s="30">
        <f>'[1]Дневной стационар'!$DL$1147</f>
        <v>3534.8669486165772</v>
      </c>
      <c r="N605" s="30">
        <f>'[1]Дневной стационар'!$EF$1147</f>
        <v>3430.3131078624397</v>
      </c>
      <c r="O605" s="30">
        <f>'[1]Дневной стационар'!$FO$1147</f>
        <v>4610.9392672062522</v>
      </c>
      <c r="P605" s="21">
        <f t="shared" si="232"/>
        <v>0</v>
      </c>
      <c r="Q605" s="21">
        <f t="shared" si="233"/>
        <v>0</v>
      </c>
    </row>
    <row r="606" spans="1:17" ht="32.25" customHeight="1" x14ac:dyDescent="0.25">
      <c r="A606" s="37"/>
      <c r="B606" s="76" t="s">
        <v>120</v>
      </c>
      <c r="C606" s="77"/>
      <c r="D606" s="40">
        <f>D603</f>
        <v>180</v>
      </c>
      <c r="E606" s="51">
        <f t="shared" ref="E606:O606" si="237">E603</f>
        <v>18325.53632070246</v>
      </c>
      <c r="F606" s="53">
        <f t="shared" si="237"/>
        <v>180</v>
      </c>
      <c r="G606" s="40">
        <f t="shared" si="237"/>
        <v>48</v>
      </c>
      <c r="H606" s="40">
        <f t="shared" si="237"/>
        <v>34</v>
      </c>
      <c r="I606" s="40">
        <f t="shared" si="237"/>
        <v>27</v>
      </c>
      <c r="J606" s="40">
        <f t="shared" si="237"/>
        <v>71</v>
      </c>
      <c r="K606" s="54">
        <f t="shared" si="237"/>
        <v>18325.53632070246</v>
      </c>
      <c r="L606" s="51">
        <f t="shared" si="237"/>
        <v>6749.4169970171924</v>
      </c>
      <c r="M606" s="51">
        <f t="shared" si="237"/>
        <v>3534.8669486165772</v>
      </c>
      <c r="N606" s="51">
        <f t="shared" si="237"/>
        <v>3430.3131078624397</v>
      </c>
      <c r="O606" s="51">
        <f t="shared" si="237"/>
        <v>4610.9392672062522</v>
      </c>
      <c r="P606" s="21">
        <f t="shared" si="232"/>
        <v>0</v>
      </c>
      <c r="Q606" s="21">
        <f t="shared" si="233"/>
        <v>0</v>
      </c>
    </row>
    <row r="607" spans="1:17" ht="17.45" customHeight="1" x14ac:dyDescent="0.25">
      <c r="A607" s="23" t="s">
        <v>121</v>
      </c>
      <c r="B607" s="18" t="s">
        <v>44</v>
      </c>
      <c r="C607" s="18" t="s">
        <v>18</v>
      </c>
      <c r="D607" s="52">
        <f>SUBTOTAL(9,D608:D610)</f>
        <v>1489</v>
      </c>
      <c r="E607" s="52">
        <f t="shared" ref="E607:O607" si="238">SUBTOTAL(9,E608:E610)</f>
        <v>24771.808685627217</v>
      </c>
      <c r="F607" s="52">
        <f t="shared" si="238"/>
        <v>1489</v>
      </c>
      <c r="G607" s="52">
        <f t="shared" si="238"/>
        <v>252</v>
      </c>
      <c r="H607" s="52">
        <f t="shared" si="238"/>
        <v>331</v>
      </c>
      <c r="I607" s="52">
        <f t="shared" si="238"/>
        <v>342</v>
      </c>
      <c r="J607" s="52">
        <f t="shared" si="238"/>
        <v>564</v>
      </c>
      <c r="K607" s="52">
        <f t="shared" si="238"/>
        <v>24771.808685627213</v>
      </c>
      <c r="L607" s="52">
        <f t="shared" si="238"/>
        <v>4287.5733770865745</v>
      </c>
      <c r="M607" s="52">
        <f t="shared" si="238"/>
        <v>5175.3719680861204</v>
      </c>
      <c r="N607" s="52">
        <f>SUBTOTAL(9,N608:N610)</f>
        <v>5320.2986945693874</v>
      </c>
      <c r="O607" s="52">
        <f t="shared" si="238"/>
        <v>9988.5646458851315</v>
      </c>
      <c r="P607" s="21">
        <f t="shared" si="232"/>
        <v>0</v>
      </c>
      <c r="Q607" s="21">
        <f t="shared" si="233"/>
        <v>0</v>
      </c>
    </row>
    <row r="608" spans="1:17" ht="17.45" customHeight="1" x14ac:dyDescent="0.25">
      <c r="A608" s="23"/>
      <c r="B608" s="42" t="s">
        <v>19</v>
      </c>
      <c r="C608" s="25" t="s">
        <v>18</v>
      </c>
      <c r="D608" s="32">
        <f>SUBTOTAL(9,D609:D610)</f>
        <v>1489</v>
      </c>
      <c r="E608" s="32">
        <f t="shared" ref="E608:O608" si="239">SUBTOTAL(9,E609:E610)</f>
        <v>24771.808685627217</v>
      </c>
      <c r="F608" s="32">
        <f t="shared" si="239"/>
        <v>1489</v>
      </c>
      <c r="G608" s="32">
        <f>SUBTOTAL(9,G609:G610)</f>
        <v>252</v>
      </c>
      <c r="H608" s="32">
        <f t="shared" si="239"/>
        <v>331</v>
      </c>
      <c r="I608" s="32">
        <f t="shared" si="239"/>
        <v>342</v>
      </c>
      <c r="J608" s="32">
        <f t="shared" si="239"/>
        <v>564</v>
      </c>
      <c r="K608" s="32">
        <f t="shared" si="239"/>
        <v>24771.808685627213</v>
      </c>
      <c r="L608" s="32">
        <f t="shared" si="239"/>
        <v>4287.5733770865745</v>
      </c>
      <c r="M608" s="32">
        <f t="shared" si="239"/>
        <v>5175.3719680861204</v>
      </c>
      <c r="N608" s="32">
        <f t="shared" si="239"/>
        <v>5320.2986945693874</v>
      </c>
      <c r="O608" s="32">
        <f t="shared" si="239"/>
        <v>9988.5646458851315</v>
      </c>
      <c r="P608" s="21">
        <f t="shared" si="232"/>
        <v>0</v>
      </c>
      <c r="Q608" s="21">
        <f t="shared" si="233"/>
        <v>0</v>
      </c>
    </row>
    <row r="609" spans="1:17" ht="17.45" customHeight="1" x14ac:dyDescent="0.25">
      <c r="A609" s="23"/>
      <c r="B609" s="43" t="s">
        <v>19</v>
      </c>
      <c r="C609" s="28" t="s">
        <v>18</v>
      </c>
      <c r="D609" s="29">
        <f>'[1]Дневной стационар'!$AG$1157</f>
        <v>1432</v>
      </c>
      <c r="E609" s="30">
        <f>'[1]Дневной стационар'!$FT$1157</f>
        <v>24209.140448102309</v>
      </c>
      <c r="F609" s="31">
        <f>G609+H609+I609+J609</f>
        <v>1432</v>
      </c>
      <c r="G609" s="29">
        <f>'[1]Дневной стационар'!$L$1157</f>
        <v>251</v>
      </c>
      <c r="H609" s="29">
        <f>'[1]Дневной стационар'!$R$1157</f>
        <v>316</v>
      </c>
      <c r="I609" s="29">
        <f>'[1]Дневной стационар'!$Y$1157</f>
        <v>327</v>
      </c>
      <c r="J609" s="29">
        <f>'[1]Дневной стационар'!$AF$1157</f>
        <v>538</v>
      </c>
      <c r="K609" s="32">
        <f>L609+M609+N609+O609</f>
        <v>24209.140448102306</v>
      </c>
      <c r="L609" s="30">
        <f>'[1]Дневной стационар'!$CR$1157</f>
        <v>4278.0902045440198</v>
      </c>
      <c r="M609" s="30">
        <f>'[1]Дневной стационар'!$DL$1157</f>
        <v>5033.1243799478016</v>
      </c>
      <c r="N609" s="30">
        <f>'[1]Дневной стационар'!$EF$1157</f>
        <v>5178.0511064310685</v>
      </c>
      <c r="O609" s="30">
        <f>'[1]Дневной стационар'!$FO$1157</f>
        <v>9719.8747571794174</v>
      </c>
      <c r="P609" s="21">
        <f t="shared" si="232"/>
        <v>0</v>
      </c>
      <c r="Q609" s="21">
        <f t="shared" si="233"/>
        <v>0</v>
      </c>
    </row>
    <row r="610" spans="1:17" ht="17.45" customHeight="1" x14ac:dyDescent="0.25">
      <c r="A610" s="23"/>
      <c r="B610" s="43" t="s">
        <v>97</v>
      </c>
      <c r="C610" s="28" t="s">
        <v>18</v>
      </c>
      <c r="D610" s="29">
        <f>'[1]Дневной стационар'!$AG$1161</f>
        <v>57</v>
      </c>
      <c r="E610" s="30">
        <f>'[1]Дневной стационар'!$FT$1161</f>
        <v>562.66823752490598</v>
      </c>
      <c r="F610" s="31">
        <f>G610+H610+I610+J610</f>
        <v>57</v>
      </c>
      <c r="G610" s="29">
        <f>'[1]Дневной стационар'!$L$1161</f>
        <v>1</v>
      </c>
      <c r="H610" s="29">
        <f>'[1]Дневной стационар'!$R$1161</f>
        <v>15</v>
      </c>
      <c r="I610" s="29">
        <f>'[1]Дневной стационар'!$Y$1161</f>
        <v>15</v>
      </c>
      <c r="J610" s="29">
        <f>'[1]Дневной стационар'!$AF$1161</f>
        <v>26</v>
      </c>
      <c r="K610" s="32">
        <f>L610+M610+N610+O610</f>
        <v>562.66823752490586</v>
      </c>
      <c r="L610" s="30">
        <f>'[1]Дневной стационар'!$CR$1161</f>
        <v>9.4831725425545947</v>
      </c>
      <c r="M610" s="30">
        <f>'[1]Дневной стационар'!$DL$1161</f>
        <v>142.24758813831892</v>
      </c>
      <c r="N610" s="30">
        <f>'[1]Дневной стационар'!$EF$1161</f>
        <v>142.24758813831892</v>
      </c>
      <c r="O610" s="30">
        <f>'[1]Дневной стационар'!$FO$1161</f>
        <v>268.68988870571349</v>
      </c>
      <c r="P610" s="21">
        <f t="shared" si="232"/>
        <v>0</v>
      </c>
      <c r="Q610" s="21">
        <f t="shared" si="233"/>
        <v>0</v>
      </c>
    </row>
    <row r="611" spans="1:17" ht="34.5" customHeight="1" x14ac:dyDescent="0.25">
      <c r="A611" s="37"/>
      <c r="B611" s="76" t="s">
        <v>122</v>
      </c>
      <c r="C611" s="77"/>
      <c r="D611" s="40">
        <f>D607</f>
        <v>1489</v>
      </c>
      <c r="E611" s="51">
        <f t="shared" ref="E611:O611" si="240">E607</f>
        <v>24771.808685627217</v>
      </c>
      <c r="F611" s="53">
        <f t="shared" si="240"/>
        <v>1489</v>
      </c>
      <c r="G611" s="40">
        <f t="shared" si="240"/>
        <v>252</v>
      </c>
      <c r="H611" s="40">
        <f t="shared" si="240"/>
        <v>331</v>
      </c>
      <c r="I611" s="40">
        <f t="shared" si="240"/>
        <v>342</v>
      </c>
      <c r="J611" s="40">
        <f t="shared" si="240"/>
        <v>564</v>
      </c>
      <c r="K611" s="54">
        <f t="shared" si="240"/>
        <v>24771.808685627213</v>
      </c>
      <c r="L611" s="51">
        <f t="shared" si="240"/>
        <v>4287.5733770865745</v>
      </c>
      <c r="M611" s="51">
        <f t="shared" si="240"/>
        <v>5175.3719680861204</v>
      </c>
      <c r="N611" s="51">
        <f t="shared" si="240"/>
        <v>5320.2986945693874</v>
      </c>
      <c r="O611" s="51">
        <f t="shared" si="240"/>
        <v>9988.5646458851315</v>
      </c>
      <c r="P611" s="21">
        <f t="shared" si="232"/>
        <v>0</v>
      </c>
      <c r="Q611" s="21">
        <f t="shared" si="233"/>
        <v>0</v>
      </c>
    </row>
    <row r="612" spans="1:17" ht="17.45" customHeight="1" x14ac:dyDescent="0.25">
      <c r="A612" s="23" t="s">
        <v>123</v>
      </c>
      <c r="B612" s="18" t="s">
        <v>17</v>
      </c>
      <c r="C612" s="18" t="s">
        <v>18</v>
      </c>
      <c r="D612" s="52">
        <f>SUBTOTAL(9,D613)</f>
        <v>0</v>
      </c>
      <c r="E612" s="52">
        <f t="shared" ref="E612:O612" si="241">SUBTOTAL(9,E613)</f>
        <v>0</v>
      </c>
      <c r="F612" s="52">
        <f t="shared" si="241"/>
        <v>0</v>
      </c>
      <c r="G612" s="52">
        <f t="shared" si="241"/>
        <v>0</v>
      </c>
      <c r="H612" s="52">
        <f t="shared" si="241"/>
        <v>0</v>
      </c>
      <c r="I612" s="52">
        <f t="shared" si="241"/>
        <v>0</v>
      </c>
      <c r="J612" s="52">
        <f t="shared" si="241"/>
        <v>0</v>
      </c>
      <c r="K612" s="52">
        <f t="shared" si="241"/>
        <v>0</v>
      </c>
      <c r="L612" s="52">
        <f t="shared" si="241"/>
        <v>0</v>
      </c>
      <c r="M612" s="52">
        <f t="shared" si="241"/>
        <v>0</v>
      </c>
      <c r="N612" s="52">
        <f>SUBTOTAL(9,N613)</f>
        <v>0</v>
      </c>
      <c r="O612" s="52">
        <f t="shared" si="241"/>
        <v>0</v>
      </c>
      <c r="P612" s="21">
        <f t="shared" si="232"/>
        <v>0</v>
      </c>
      <c r="Q612" s="21">
        <f t="shared" si="233"/>
        <v>0</v>
      </c>
    </row>
    <row r="613" spans="1:17" ht="17.45" customHeight="1" x14ac:dyDescent="0.25">
      <c r="A613" s="23"/>
      <c r="B613" s="43" t="s">
        <v>32</v>
      </c>
      <c r="C613" s="28" t="s">
        <v>18</v>
      </c>
      <c r="D613" s="29">
        <f>'[1]Дневной стационар'!$AG$1165</f>
        <v>0</v>
      </c>
      <c r="E613" s="30">
        <f>'[1]Дневной стационар'!$FT$1165</f>
        <v>0</v>
      </c>
      <c r="F613" s="31">
        <f>G613+H613+I613+J613</f>
        <v>0</v>
      </c>
      <c r="G613" s="29">
        <f>'[1]Дневной стационар'!$L$1165</f>
        <v>0</v>
      </c>
      <c r="H613" s="29">
        <f>'[1]Дневной стационар'!$R$1165</f>
        <v>0</v>
      </c>
      <c r="I613" s="29">
        <f>'[1]Дневной стационар'!$Y$1165</f>
        <v>0</v>
      </c>
      <c r="J613" s="29">
        <f>'[1]Дневной стационар'!$AF$1165</f>
        <v>0</v>
      </c>
      <c r="K613" s="32">
        <f>L613+M613+N613+O613</f>
        <v>0</v>
      </c>
      <c r="L613" s="30">
        <f>'[1]Дневной стационар'!$CR$1165</f>
        <v>0</v>
      </c>
      <c r="M613" s="30">
        <f>'[1]Дневной стационар'!$DL$1165</f>
        <v>0</v>
      </c>
      <c r="N613" s="30">
        <f>'[1]Дневной стационар'!$EF$1165</f>
        <v>0</v>
      </c>
      <c r="O613" s="30">
        <f>'[1]Дневной стационар'!$FT$1165</f>
        <v>0</v>
      </c>
      <c r="P613" s="21">
        <f t="shared" si="232"/>
        <v>0</v>
      </c>
      <c r="Q613" s="21">
        <f t="shared" si="233"/>
        <v>0</v>
      </c>
    </row>
    <row r="614" spans="1:17" ht="17.45" customHeight="1" x14ac:dyDescent="0.25">
      <c r="A614" s="23"/>
      <c r="B614" s="62" t="s">
        <v>124</v>
      </c>
      <c r="C614" s="18" t="s">
        <v>18</v>
      </c>
      <c r="D614" s="52">
        <f t="shared" ref="D614:O614" si="242">SUBTOTAL(9,D615:D615)</f>
        <v>1549</v>
      </c>
      <c r="E614" s="52">
        <f t="shared" si="242"/>
        <v>286468.48204101721</v>
      </c>
      <c r="F614" s="52">
        <f t="shared" si="242"/>
        <v>1549</v>
      </c>
      <c r="G614" s="52">
        <f t="shared" si="242"/>
        <v>265</v>
      </c>
      <c r="H614" s="52">
        <f t="shared" si="242"/>
        <v>373</v>
      </c>
      <c r="I614" s="52">
        <f t="shared" si="242"/>
        <v>411</v>
      </c>
      <c r="J614" s="52">
        <f t="shared" si="242"/>
        <v>500</v>
      </c>
      <c r="K614" s="52">
        <f t="shared" si="242"/>
        <v>286468.48204101727</v>
      </c>
      <c r="L614" s="52">
        <f t="shared" si="242"/>
        <v>54396.146224507516</v>
      </c>
      <c r="M614" s="52">
        <f t="shared" si="242"/>
        <v>63422.6516869181</v>
      </c>
      <c r="N614" s="52">
        <f t="shared" si="242"/>
        <v>58998.961822189929</v>
      </c>
      <c r="O614" s="52">
        <f t="shared" si="242"/>
        <v>109650.72230740169</v>
      </c>
      <c r="P614" s="21">
        <f t="shared" si="232"/>
        <v>0</v>
      </c>
      <c r="Q614" s="21">
        <f t="shared" si="233"/>
        <v>0</v>
      </c>
    </row>
    <row r="615" spans="1:17" ht="18.75" customHeight="1" x14ac:dyDescent="0.25">
      <c r="A615" s="23"/>
      <c r="B615" s="43" t="s">
        <v>125</v>
      </c>
      <c r="C615" s="28" t="s">
        <v>18</v>
      </c>
      <c r="D615" s="29">
        <f>'[1]Дневной стационар'!$G$1219</f>
        <v>1549</v>
      </c>
      <c r="E615" s="30">
        <f>'[1]Дневной стационар'!$FT$1219</f>
        <v>286468.48204101721</v>
      </c>
      <c r="F615" s="31">
        <f>G615+H615+I615+J615</f>
        <v>1549</v>
      </c>
      <c r="G615" s="29">
        <f>'[1]Дневной стационар'!$L$1219</f>
        <v>265</v>
      </c>
      <c r="H615" s="29">
        <f>'[1]Дневной стационар'!$R$1219</f>
        <v>373</v>
      </c>
      <c r="I615" s="29">
        <f>'[1]Дневной стационар'!$Y$1219</f>
        <v>411</v>
      </c>
      <c r="J615" s="29">
        <f>'[1]Дневной стационар'!$AF$1219</f>
        <v>500</v>
      </c>
      <c r="K615" s="32">
        <f>L615+M615+N615+O615</f>
        <v>286468.48204101727</v>
      </c>
      <c r="L615" s="30">
        <f>'[1]Дневной стационар'!$CR$1219</f>
        <v>54396.146224507516</v>
      </c>
      <c r="M615" s="30">
        <f>'[1]Дневной стационар'!$DL$1219</f>
        <v>63422.6516869181</v>
      </c>
      <c r="N615" s="30">
        <f>'[1]Дневной стационар'!$EF$1219</f>
        <v>58998.961822189929</v>
      </c>
      <c r="O615" s="30">
        <f>'[1]Дневной стационар'!$FO$1219</f>
        <v>109650.72230740169</v>
      </c>
      <c r="P615" s="21">
        <f t="shared" si="232"/>
        <v>0</v>
      </c>
      <c r="Q615" s="21">
        <f t="shared" si="233"/>
        <v>0</v>
      </c>
    </row>
    <row r="616" spans="1:17" ht="28.5" customHeight="1" x14ac:dyDescent="0.25">
      <c r="A616" s="37"/>
      <c r="B616" s="76" t="s">
        <v>126</v>
      </c>
      <c r="C616" s="77"/>
      <c r="D616" s="51">
        <f t="shared" ref="D616:O616" si="243">D612+D614</f>
        <v>1549</v>
      </c>
      <c r="E616" s="51">
        <f t="shared" si="243"/>
        <v>286468.48204101721</v>
      </c>
      <c r="F616" s="51">
        <f t="shared" si="243"/>
        <v>1549</v>
      </c>
      <c r="G616" s="51">
        <f t="shared" si="243"/>
        <v>265</v>
      </c>
      <c r="H616" s="51">
        <f t="shared" si="243"/>
        <v>373</v>
      </c>
      <c r="I616" s="51">
        <f t="shared" si="243"/>
        <v>411</v>
      </c>
      <c r="J616" s="51">
        <f t="shared" si="243"/>
        <v>500</v>
      </c>
      <c r="K616" s="51">
        <f t="shared" si="243"/>
        <v>286468.48204101727</v>
      </c>
      <c r="L616" s="51">
        <f t="shared" si="243"/>
        <v>54396.146224507516</v>
      </c>
      <c r="M616" s="51">
        <f t="shared" si="243"/>
        <v>63422.6516869181</v>
      </c>
      <c r="N616" s="51">
        <f t="shared" si="243"/>
        <v>58998.961822189929</v>
      </c>
      <c r="O616" s="51">
        <f t="shared" si="243"/>
        <v>109650.72230740169</v>
      </c>
      <c r="P616" s="21">
        <f t="shared" si="232"/>
        <v>0</v>
      </c>
      <c r="Q616" s="21">
        <f t="shared" si="233"/>
        <v>0</v>
      </c>
    </row>
    <row r="617" spans="1:17" ht="17.45" customHeight="1" x14ac:dyDescent="0.25">
      <c r="A617" s="17" t="s">
        <v>127</v>
      </c>
      <c r="B617" s="85" t="s">
        <v>44</v>
      </c>
      <c r="C617" s="18" t="s">
        <v>18</v>
      </c>
      <c r="D617" s="52">
        <f>SUBTOTAL(9,D618)</f>
        <v>15</v>
      </c>
      <c r="E617" s="52">
        <f t="shared" ref="E617:O617" si="244">SUBTOTAL(9,E618)</f>
        <v>1337.3373710423998</v>
      </c>
      <c r="F617" s="52">
        <f t="shared" si="244"/>
        <v>15</v>
      </c>
      <c r="G617" s="52">
        <f t="shared" si="244"/>
        <v>4</v>
      </c>
      <c r="H617" s="52">
        <f t="shared" si="244"/>
        <v>4</v>
      </c>
      <c r="I617" s="52">
        <f t="shared" si="244"/>
        <v>4</v>
      </c>
      <c r="J617" s="52">
        <f t="shared" si="244"/>
        <v>3</v>
      </c>
      <c r="K617" s="52">
        <f t="shared" si="244"/>
        <v>1337.3373710423998</v>
      </c>
      <c r="L617" s="52">
        <f t="shared" si="244"/>
        <v>348.87061853279999</v>
      </c>
      <c r="M617" s="52">
        <f t="shared" si="244"/>
        <v>348.87061853279999</v>
      </c>
      <c r="N617" s="52">
        <f t="shared" si="244"/>
        <v>348.87061853279999</v>
      </c>
      <c r="O617" s="52">
        <f t="shared" si="244"/>
        <v>290.725515444</v>
      </c>
      <c r="P617" s="21">
        <f t="shared" si="232"/>
        <v>0</v>
      </c>
      <c r="Q617" s="21">
        <f t="shared" si="233"/>
        <v>0</v>
      </c>
    </row>
    <row r="618" spans="1:17" ht="17.45" customHeight="1" x14ac:dyDescent="0.25">
      <c r="A618" s="23"/>
      <c r="B618" s="43" t="s">
        <v>26</v>
      </c>
      <c r="C618" s="28" t="s">
        <v>18</v>
      </c>
      <c r="D618" s="29">
        <f>'[1]Дневной стационар'!$AG$1173</f>
        <v>15</v>
      </c>
      <c r="E618" s="30">
        <f>'[1]Дневной стационар'!$FT$1173</f>
        <v>1337.3373710423998</v>
      </c>
      <c r="F618" s="31">
        <f>G618+H618+I618+J618</f>
        <v>15</v>
      </c>
      <c r="G618" s="29">
        <f>'[1]Дневной стационар'!$L$1173</f>
        <v>4</v>
      </c>
      <c r="H618" s="29">
        <f>'[1]Дневной стационар'!$R$1173</f>
        <v>4</v>
      </c>
      <c r="I618" s="29">
        <f>'[1]Дневной стационар'!$Y$1173</f>
        <v>4</v>
      </c>
      <c r="J618" s="29">
        <f>'[1]Дневной стационар'!$AF$1173</f>
        <v>3</v>
      </c>
      <c r="K618" s="32">
        <f>L618+M618+N618+O618</f>
        <v>1337.3373710423998</v>
      </c>
      <c r="L618" s="30">
        <f>'[1]Дневной стационар'!$CR$1173</f>
        <v>348.87061853279999</v>
      </c>
      <c r="M618" s="30">
        <f>'[1]Дневной стационар'!$DL$1173</f>
        <v>348.87061853279999</v>
      </c>
      <c r="N618" s="30">
        <f>'[1]Дневной стационар'!$EF$1173</f>
        <v>348.87061853279999</v>
      </c>
      <c r="O618" s="30">
        <f>'[1]Дневной стационар'!$FO$1173</f>
        <v>290.725515444</v>
      </c>
      <c r="P618" s="21">
        <f t="shared" si="232"/>
        <v>0</v>
      </c>
      <c r="Q618" s="21">
        <f t="shared" si="233"/>
        <v>0</v>
      </c>
    </row>
    <row r="619" spans="1:17" ht="17.45" customHeight="1" x14ac:dyDescent="0.25">
      <c r="A619" s="23"/>
      <c r="B619" s="86" t="s">
        <v>48</v>
      </c>
      <c r="C619" s="87"/>
      <c r="D619" s="63">
        <f>[2]гемодиализ!$Z$14</f>
        <v>16692</v>
      </c>
      <c r="E619" s="88">
        <f>[2]гемодиализ!$EG$14</f>
        <v>127296.89335752479</v>
      </c>
      <c r="F619" s="63">
        <f>G619+H619+I619+J619</f>
        <v>16692</v>
      </c>
      <c r="G619" s="63">
        <f>[2]гемодиализ!$J$14</f>
        <v>4173</v>
      </c>
      <c r="H619" s="63">
        <f>[2]гемодиализ!$N$14</f>
        <v>4173</v>
      </c>
      <c r="I619" s="63">
        <f>[2]гемодиализ!$R$14</f>
        <v>4173</v>
      </c>
      <c r="J619" s="63">
        <f>[2]гемодиализ!$Y$14</f>
        <v>4173</v>
      </c>
      <c r="K619" s="88">
        <f>L619+M619+N619+O619</f>
        <v>127296.89335752479</v>
      </c>
      <c r="L619" s="88">
        <f>[2]гемодиализ!$BE$14</f>
        <v>31824.223339381198</v>
      </c>
      <c r="M619" s="88">
        <f>[2]гемодиализ!$BY$14</f>
        <v>31824.223339381198</v>
      </c>
      <c r="N619" s="88">
        <f>[2]гемодиализ!$CS$14</f>
        <v>31824.223339381198</v>
      </c>
      <c r="O619" s="88">
        <f>[2]гемодиализ!$EB$14</f>
        <v>31824.223339381198</v>
      </c>
      <c r="P619" s="21"/>
      <c r="Q619" s="21"/>
    </row>
    <row r="620" spans="1:17" ht="17.45" customHeight="1" x14ac:dyDescent="0.25">
      <c r="A620" s="37"/>
      <c r="B620" s="89" t="s">
        <v>128</v>
      </c>
      <c r="C620" s="90"/>
      <c r="D620" s="91">
        <f>D617+D619</f>
        <v>16707</v>
      </c>
      <c r="E620" s="91">
        <f t="shared" ref="E620:O620" si="245">E617+E619</f>
        <v>128634.2307285672</v>
      </c>
      <c r="F620" s="91">
        <f t="shared" si="245"/>
        <v>16707</v>
      </c>
      <c r="G620" s="91">
        <f t="shared" si="245"/>
        <v>4177</v>
      </c>
      <c r="H620" s="91">
        <f t="shared" si="245"/>
        <v>4177</v>
      </c>
      <c r="I620" s="91">
        <f t="shared" si="245"/>
        <v>4177</v>
      </c>
      <c r="J620" s="91">
        <f t="shared" si="245"/>
        <v>4176</v>
      </c>
      <c r="K620" s="91">
        <f t="shared" si="245"/>
        <v>128634.2307285672</v>
      </c>
      <c r="L620" s="91">
        <f t="shared" si="245"/>
        <v>32173.093957913999</v>
      </c>
      <c r="M620" s="91">
        <f t="shared" si="245"/>
        <v>32173.093957913999</v>
      </c>
      <c r="N620" s="91">
        <f t="shared" si="245"/>
        <v>32173.093957913999</v>
      </c>
      <c r="O620" s="91">
        <f t="shared" si="245"/>
        <v>32114.948854825197</v>
      </c>
      <c r="P620" s="21">
        <f t="shared" si="232"/>
        <v>0</v>
      </c>
      <c r="Q620" s="21">
        <f t="shared" si="233"/>
        <v>0</v>
      </c>
    </row>
    <row r="621" spans="1:17" s="69" customFormat="1" ht="17.45" customHeight="1" x14ac:dyDescent="0.25">
      <c r="A621" s="17" t="s">
        <v>129</v>
      </c>
      <c r="B621" s="92" t="s">
        <v>17</v>
      </c>
      <c r="C621" s="93" t="s">
        <v>18</v>
      </c>
      <c r="D621" s="94">
        <f>SUBTOTAL(9,D622:D634)</f>
        <v>111</v>
      </c>
      <c r="E621" s="94">
        <f t="shared" ref="E621:O621" si="246">SUBTOTAL(9,E622:E634)</f>
        <v>2958.8828943254402</v>
      </c>
      <c r="F621" s="94">
        <f t="shared" si="246"/>
        <v>111</v>
      </c>
      <c r="G621" s="94">
        <f t="shared" si="246"/>
        <v>27</v>
      </c>
      <c r="H621" s="94">
        <f t="shared" si="246"/>
        <v>29</v>
      </c>
      <c r="I621" s="94">
        <f t="shared" si="246"/>
        <v>24</v>
      </c>
      <c r="J621" s="94">
        <f t="shared" si="246"/>
        <v>31</v>
      </c>
      <c r="K621" s="94">
        <f t="shared" si="246"/>
        <v>2958.8828943254402</v>
      </c>
      <c r="L621" s="94">
        <f>SUBTOTAL(9,L622:L634)</f>
        <v>765.81204674112007</v>
      </c>
      <c r="M621" s="94">
        <f t="shared" si="246"/>
        <v>734.58119219616015</v>
      </c>
      <c r="N621" s="94">
        <f t="shared" si="246"/>
        <v>602.3093376528002</v>
      </c>
      <c r="O621" s="94">
        <f t="shared" si="246"/>
        <v>856.18031773536006</v>
      </c>
      <c r="P621" s="21">
        <f t="shared" si="232"/>
        <v>0</v>
      </c>
      <c r="Q621" s="21">
        <f t="shared" si="233"/>
        <v>0</v>
      </c>
    </row>
    <row r="622" spans="1:17" s="56" customFormat="1" ht="17.45" customHeight="1" x14ac:dyDescent="0.25">
      <c r="A622" s="23"/>
      <c r="B622" s="95" t="s">
        <v>24</v>
      </c>
      <c r="C622" s="95" t="s">
        <v>18</v>
      </c>
      <c r="D622" s="26">
        <f>SUBTOTAL(9,D623:D625)</f>
        <v>46</v>
      </c>
      <c r="E622" s="26">
        <f>SUBTOTAL(9,E623:E625)</f>
        <v>1104.8898960864001</v>
      </c>
      <c r="F622" s="26">
        <f t="shared" ref="F622:O622" si="247">SUBTOTAL(9,F623:F625)</f>
        <v>46</v>
      </c>
      <c r="G622" s="26">
        <f t="shared" si="247"/>
        <v>11</v>
      </c>
      <c r="H622" s="26">
        <f t="shared" si="247"/>
        <v>11</v>
      </c>
      <c r="I622" s="26">
        <f t="shared" si="247"/>
        <v>12</v>
      </c>
      <c r="J622" s="26">
        <f t="shared" si="247"/>
        <v>12</v>
      </c>
      <c r="K622" s="26">
        <f t="shared" si="247"/>
        <v>1104.8898960864001</v>
      </c>
      <c r="L622" s="26">
        <f t="shared" si="247"/>
        <v>268.21792726848003</v>
      </c>
      <c r="M622" s="26">
        <f t="shared" si="247"/>
        <v>250.89661298304003</v>
      </c>
      <c r="N622" s="26">
        <f t="shared" si="247"/>
        <v>280.29035843712006</v>
      </c>
      <c r="O622" s="26">
        <f t="shared" si="247"/>
        <v>305.48499739775997</v>
      </c>
      <c r="P622" s="21">
        <f t="shared" si="232"/>
        <v>0</v>
      </c>
      <c r="Q622" s="21">
        <f t="shared" si="233"/>
        <v>0</v>
      </c>
    </row>
    <row r="623" spans="1:17" s="56" customFormat="1" ht="17.45" customHeight="1" x14ac:dyDescent="0.25">
      <c r="A623" s="23"/>
      <c r="B623" s="96" t="s">
        <v>23</v>
      </c>
      <c r="C623" s="96"/>
      <c r="D623" s="29">
        <f>'[1]Дневной стационар'!$G$1178</f>
        <v>17</v>
      </c>
      <c r="E623" s="97">
        <f>'[1]Дневной стационар'!$FT$1178</f>
        <v>363.92256276480003</v>
      </c>
      <c r="F623" s="31">
        <f t="shared" ref="F623:F625" si="248">G623+H623+I623+J623</f>
        <v>17</v>
      </c>
      <c r="G623" s="29">
        <f>'[1]Дневной стационар'!$L$1178</f>
        <v>0</v>
      </c>
      <c r="H623" s="29">
        <f>'[1]Дневной стационар'!$R$1178</f>
        <v>6</v>
      </c>
      <c r="I623" s="29">
        <f>'[1]Дневной стационар'!$Y$1179</f>
        <v>6</v>
      </c>
      <c r="J623" s="29">
        <f>'[1]Дневной стационар'!$AF$1179</f>
        <v>5</v>
      </c>
      <c r="K623" s="31">
        <f t="shared" ref="K623:K625" si="249">L623+M623+N623+O623</f>
        <v>363.92256276480003</v>
      </c>
      <c r="L623" s="29">
        <f>'[1]Дневной стационар'!$CR$1178</f>
        <v>0</v>
      </c>
      <c r="M623" s="29">
        <f>'[1]Дневной стационар'!$DL$1178</f>
        <v>125.97319480320002</v>
      </c>
      <c r="N623" s="29">
        <f>'[1]Дневной стационар'!$EF$1178</f>
        <v>125.97319480320002</v>
      </c>
      <c r="O623" s="29">
        <f>'[1]Дневной стационар'!$FO$1178</f>
        <v>111.9761731584</v>
      </c>
      <c r="P623" s="21">
        <f t="shared" si="232"/>
        <v>0</v>
      </c>
      <c r="Q623" s="21">
        <f t="shared" si="233"/>
        <v>0</v>
      </c>
    </row>
    <row r="624" spans="1:17" ht="17.45" customHeight="1" x14ac:dyDescent="0.25">
      <c r="A624" s="23"/>
      <c r="B624" s="96" t="s">
        <v>24</v>
      </c>
      <c r="C624" s="98" t="s">
        <v>18</v>
      </c>
      <c r="D624" s="29">
        <f>'[1]Дневной стационар'!$AG$1180</f>
        <v>23</v>
      </c>
      <c r="E624" s="30">
        <f>'[1]Дневной стационар'!$FT$1180</f>
        <v>608.69547877824004</v>
      </c>
      <c r="F624" s="31">
        <f t="shared" si="248"/>
        <v>23</v>
      </c>
      <c r="G624" s="29">
        <f>'[1]Дневной стационар'!$L$1180</f>
        <v>7</v>
      </c>
      <c r="H624" s="29">
        <f>'[1]Дневной стационар'!$R$1180</f>
        <v>4</v>
      </c>
      <c r="I624" s="29">
        <f>'[1]Дневной стационар'!$Y$1180</f>
        <v>6</v>
      </c>
      <c r="J624" s="29">
        <f>'[1]Дневной стационар'!$AF$1180</f>
        <v>6</v>
      </c>
      <c r="K624" s="31">
        <f t="shared" si="249"/>
        <v>608.69547877824004</v>
      </c>
      <c r="L624" s="30">
        <f>'[1]Дневной стационар'!$CR$1180</f>
        <v>180.03669090624001</v>
      </c>
      <c r="M624" s="30">
        <f>'[1]Дневной стационар'!$DL$1180</f>
        <v>102.87810908928</v>
      </c>
      <c r="N624" s="30">
        <f>'[1]Дневной стационар'!$EF$1180</f>
        <v>154.31716363392002</v>
      </c>
      <c r="O624" s="30">
        <f>'[1]Дневной стационар'!$FO$1180</f>
        <v>171.46351514879998</v>
      </c>
      <c r="P624" s="21">
        <f t="shared" si="232"/>
        <v>0</v>
      </c>
      <c r="Q624" s="21">
        <f t="shared" si="233"/>
        <v>0</v>
      </c>
    </row>
    <row r="625" spans="1:17" ht="22.9" customHeight="1" x14ac:dyDescent="0.25">
      <c r="A625" s="23"/>
      <c r="B625" s="99" t="s">
        <v>130</v>
      </c>
      <c r="C625" s="98" t="s">
        <v>18</v>
      </c>
      <c r="D625" s="29">
        <f>'[1]Дневной стационар'!$AG$1182</f>
        <v>6</v>
      </c>
      <c r="E625" s="30">
        <f>'[1]Дневной стационар'!$FT$1182</f>
        <v>132.27185454336004</v>
      </c>
      <c r="F625" s="31">
        <f t="shared" si="248"/>
        <v>6</v>
      </c>
      <c r="G625" s="29">
        <f>'[1]Дневной стационар'!$L$1182</f>
        <v>4</v>
      </c>
      <c r="H625" s="29">
        <f>'[1]Дневной стационар'!$R$1182</f>
        <v>1</v>
      </c>
      <c r="I625" s="29">
        <f>'[1]Дневной стационар'!$Y$1182</f>
        <v>0</v>
      </c>
      <c r="J625" s="29">
        <f>'[1]Дневной стационар'!$AF$1182</f>
        <v>1</v>
      </c>
      <c r="K625" s="31">
        <f t="shared" si="249"/>
        <v>132.27185454336004</v>
      </c>
      <c r="L625" s="30">
        <f>'[1]Дневной стационар'!$CR$1182</f>
        <v>88.181236362240028</v>
      </c>
      <c r="M625" s="30">
        <f>'[1]Дневной стационар'!$DL$1182</f>
        <v>22.045309090560007</v>
      </c>
      <c r="N625" s="30">
        <f>'[1]Дневной стационар'!$EF$1182</f>
        <v>0</v>
      </c>
      <c r="O625" s="30">
        <f>'[1]Дневной стационар'!$FO$1182</f>
        <v>22.045309090560007</v>
      </c>
      <c r="P625" s="21">
        <f t="shared" si="232"/>
        <v>0</v>
      </c>
      <c r="Q625" s="21">
        <f t="shared" si="233"/>
        <v>0</v>
      </c>
    </row>
    <row r="626" spans="1:17" s="56" customFormat="1" ht="17.45" customHeight="1" x14ac:dyDescent="0.25">
      <c r="A626" s="23"/>
      <c r="B626" s="95" t="s">
        <v>69</v>
      </c>
      <c r="C626" s="95" t="s">
        <v>18</v>
      </c>
      <c r="D626" s="31">
        <f>SUBTOTAL(9,D627:D632)</f>
        <v>34</v>
      </c>
      <c r="E626" s="31">
        <f>SUBTOTAL(9,E627:E632)</f>
        <v>852.50609955360017</v>
      </c>
      <c r="F626" s="31">
        <f t="shared" ref="F626:O626" si="250">SUBTOTAL(9,F627:F632)</f>
        <v>34</v>
      </c>
      <c r="G626" s="31">
        <f t="shared" si="250"/>
        <v>6</v>
      </c>
      <c r="H626" s="31">
        <f t="shared" si="250"/>
        <v>11</v>
      </c>
      <c r="I626" s="31">
        <f t="shared" si="250"/>
        <v>6</v>
      </c>
      <c r="J626" s="31">
        <f t="shared" si="250"/>
        <v>11</v>
      </c>
      <c r="K626" s="31">
        <f t="shared" si="250"/>
        <v>852.50609955360017</v>
      </c>
      <c r="L626" s="31">
        <f t="shared" si="250"/>
        <v>179.51180259456001</v>
      </c>
      <c r="M626" s="31">
        <f t="shared" si="250"/>
        <v>259.29482596992</v>
      </c>
      <c r="N626" s="31">
        <f t="shared" si="250"/>
        <v>125.97319480320002</v>
      </c>
      <c r="O626" s="31">
        <f t="shared" si="250"/>
        <v>287.72627618592003</v>
      </c>
      <c r="P626" s="21">
        <f t="shared" si="232"/>
        <v>0</v>
      </c>
      <c r="Q626" s="21">
        <f t="shared" si="233"/>
        <v>0</v>
      </c>
    </row>
    <row r="627" spans="1:17" s="56" customFormat="1" ht="17.45" customHeight="1" x14ac:dyDescent="0.25">
      <c r="A627" s="23"/>
      <c r="B627" s="96" t="s">
        <v>131</v>
      </c>
      <c r="C627" s="96"/>
      <c r="D627" s="29">
        <f>'[1]Дневной стационар'!$G$1185</f>
        <v>3</v>
      </c>
      <c r="E627" s="29">
        <f>'[1]Дневной стационар'!$FT$1185</f>
        <v>71.647254544320006</v>
      </c>
      <c r="F627" s="31">
        <f t="shared" ref="F627:F632" si="251">G627+H627+I627+J627</f>
        <v>3</v>
      </c>
      <c r="G627" s="29">
        <f>'[1]Дневной стационар'!$L$1185</f>
        <v>0</v>
      </c>
      <c r="H627" s="29">
        <f>'[1]Дневной стационар'!$R$1185</f>
        <v>2</v>
      </c>
      <c r="I627" s="29">
        <f>'[1]Дневной стационар'!$Y$1185</f>
        <v>0</v>
      </c>
      <c r="J627" s="29">
        <f>'[1]Дневной стационар'!$AF$1185</f>
        <v>1</v>
      </c>
      <c r="K627" s="31">
        <f t="shared" ref="K627:K632" si="252">L627+M627+N627+O627</f>
        <v>71.647254544320006</v>
      </c>
      <c r="L627" s="29">
        <f>'[1]Дневной стационар'!$CR$1185</f>
        <v>0</v>
      </c>
      <c r="M627" s="29">
        <f>'[1]Дневной стационар'!$DL$1185</f>
        <v>47.764836362880004</v>
      </c>
      <c r="N627" s="29">
        <f>'[1]Дневной стационар'!$EF$1185</f>
        <v>0</v>
      </c>
      <c r="O627" s="29">
        <f>'[1]Дневной стационар'!$FO$1185</f>
        <v>23.882418181440002</v>
      </c>
      <c r="P627" s="21">
        <f t="shared" si="232"/>
        <v>0</v>
      </c>
      <c r="Q627" s="21">
        <f t="shared" si="233"/>
        <v>0</v>
      </c>
    </row>
    <row r="628" spans="1:17" s="56" customFormat="1" ht="17.45" customHeight="1" x14ac:dyDescent="0.25">
      <c r="A628" s="23"/>
      <c r="B628" s="96" t="s">
        <v>23</v>
      </c>
      <c r="C628" s="96"/>
      <c r="D628" s="29">
        <f>'[1]Дневной стационар'!$G$1187</f>
        <v>18</v>
      </c>
      <c r="E628" s="29">
        <f>'[1]Дневной стационар'!$FT$1187</f>
        <v>391.91660605440006</v>
      </c>
      <c r="F628" s="31">
        <f t="shared" si="251"/>
        <v>18</v>
      </c>
      <c r="G628" s="29">
        <f>'[1]Дневной стационар'!$L$1187</f>
        <v>0</v>
      </c>
      <c r="H628" s="29">
        <f>'[1]Дневной стационар'!$R$1187</f>
        <v>6</v>
      </c>
      <c r="I628" s="29">
        <f>'[1]Дневной стационар'!$Y$1187</f>
        <v>6</v>
      </c>
      <c r="J628" s="29">
        <f>'[1]Дневной стационар'!$AF$1187</f>
        <v>6</v>
      </c>
      <c r="K628" s="31">
        <f t="shared" si="252"/>
        <v>391.91660605440006</v>
      </c>
      <c r="L628" s="29">
        <f>'[1]Дневной стационар'!$CR$1187</f>
        <v>0</v>
      </c>
      <c r="M628" s="29">
        <f>'[1]Дневной стационар'!$DL$1187</f>
        <v>125.97319480320002</v>
      </c>
      <c r="N628" s="29">
        <f>'[1]Дневной стационар'!$EF$1187</f>
        <v>125.97319480320002</v>
      </c>
      <c r="O628" s="29">
        <f>'[1]Дневной стационар'!$FO$1187</f>
        <v>139.970216448</v>
      </c>
      <c r="P628" s="21">
        <f t="shared" si="232"/>
        <v>0</v>
      </c>
      <c r="Q628" s="21">
        <f t="shared" si="233"/>
        <v>0</v>
      </c>
    </row>
    <row r="629" spans="1:17" ht="17.45" customHeight="1" x14ac:dyDescent="0.25">
      <c r="A629" s="23"/>
      <c r="B629" s="96" t="s">
        <v>24</v>
      </c>
      <c r="C629" s="98" t="s">
        <v>18</v>
      </c>
      <c r="D629" s="29">
        <f>'[1]Дневной стационар'!$AG$1189</f>
        <v>4</v>
      </c>
      <c r="E629" s="30">
        <f>'[1]Дневной стационар'!$FT$1189</f>
        <v>102.87810908928</v>
      </c>
      <c r="F629" s="31">
        <f t="shared" si="251"/>
        <v>4</v>
      </c>
      <c r="G629" s="29">
        <f>'[1]Дневной стационар'!$L$1189</f>
        <v>4</v>
      </c>
      <c r="H629" s="29">
        <f>'[1]Дневной стационар'!$R$1189</f>
        <v>0</v>
      </c>
      <c r="I629" s="29">
        <f>'[1]Дневной стационар'!$Y$1189</f>
        <v>0</v>
      </c>
      <c r="J629" s="29">
        <f>'[1]Дневной стационар'!$AF$1189</f>
        <v>0</v>
      </c>
      <c r="K629" s="31">
        <f t="shared" si="252"/>
        <v>102.87810908928</v>
      </c>
      <c r="L629" s="30">
        <f>'[1]Дневной стационар'!$CR$1189</f>
        <v>102.87810908928</v>
      </c>
      <c r="M629" s="30">
        <f>'[1]Дневной стационар'!$DL$1189</f>
        <v>0</v>
      </c>
      <c r="N629" s="30">
        <f>'[1]Дневной стационар'!$EF$1189</f>
        <v>0</v>
      </c>
      <c r="O629" s="30">
        <f>'[1]Дневной стационар'!$FO$1189</f>
        <v>0</v>
      </c>
      <c r="P629" s="21">
        <f t="shared" si="232"/>
        <v>0</v>
      </c>
      <c r="Q629" s="21">
        <f t="shared" si="233"/>
        <v>0</v>
      </c>
    </row>
    <row r="630" spans="1:17" ht="17.45" customHeight="1" x14ac:dyDescent="0.25">
      <c r="A630" s="23"/>
      <c r="B630" s="96" t="s">
        <v>27</v>
      </c>
      <c r="C630" s="98"/>
      <c r="D630" s="29">
        <f>'[1]Дневной стационар'!$G$1191</f>
        <v>4</v>
      </c>
      <c r="E630" s="30">
        <f>'[1]Дневной стационар'!$FT$1191</f>
        <v>94.479896102400019</v>
      </c>
      <c r="F630" s="31">
        <f t="shared" si="251"/>
        <v>4</v>
      </c>
      <c r="G630" s="29">
        <f>'[1]Дневной стационар'!$L$1191</f>
        <v>0</v>
      </c>
      <c r="H630" s="29">
        <f>'[1]Дневной стационар'!$R$1191</f>
        <v>2</v>
      </c>
      <c r="I630" s="29">
        <f>'[1]Дневной стационар'!$Y$1191</f>
        <v>0</v>
      </c>
      <c r="J630" s="29">
        <f>'[1]Дневной стационар'!$AF$1191</f>
        <v>2</v>
      </c>
      <c r="K630" s="31">
        <f t="shared" si="252"/>
        <v>94.479896102400019</v>
      </c>
      <c r="L630" s="30">
        <f>'[1]Дневной стационар'!$CR$1191</f>
        <v>0</v>
      </c>
      <c r="M630" s="30">
        <f>'[1]Дневной стационар'!$DL$1191</f>
        <v>47.23994805120001</v>
      </c>
      <c r="N630" s="30">
        <f>'[1]Дневной стационар'!$EF$1191</f>
        <v>0</v>
      </c>
      <c r="O630" s="30">
        <f>'[1]Дневной стационар'!$FO$1191</f>
        <v>47.23994805120001</v>
      </c>
      <c r="P630" s="21">
        <f t="shared" si="232"/>
        <v>0</v>
      </c>
      <c r="Q630" s="21">
        <f t="shared" si="233"/>
        <v>0</v>
      </c>
    </row>
    <row r="631" spans="1:17" ht="17.45" customHeight="1" x14ac:dyDescent="0.25">
      <c r="A631" s="23"/>
      <c r="B631" s="96" t="s">
        <v>28</v>
      </c>
      <c r="C631" s="98" t="s">
        <v>18</v>
      </c>
      <c r="D631" s="29">
        <f>'[1]Дневной стационар'!$AG$1193</f>
        <v>5</v>
      </c>
      <c r="E631" s="30">
        <f>'[1]Дневной стационар'!$FT$1193</f>
        <v>191.58423376320002</v>
      </c>
      <c r="F631" s="31">
        <f t="shared" si="251"/>
        <v>5</v>
      </c>
      <c r="G631" s="29">
        <f>'[1]Дневной стационар'!$L$1193</f>
        <v>2</v>
      </c>
      <c r="H631" s="29">
        <f>'[1]Дневной стационар'!$R$1193</f>
        <v>1</v>
      </c>
      <c r="I631" s="29">
        <f>'[1]Дневной стационар'!$Y$1193</f>
        <v>0</v>
      </c>
      <c r="J631" s="29">
        <f>'[1]Дневной стационар'!$AF$1193</f>
        <v>2</v>
      </c>
      <c r="K631" s="31">
        <f t="shared" si="252"/>
        <v>191.58423376320002</v>
      </c>
      <c r="L631" s="30">
        <f>'[1]Дневной стационар'!$CR$1193</f>
        <v>76.633693505280007</v>
      </c>
      <c r="M631" s="30">
        <f>'[1]Дневной стационар'!$DL$1193</f>
        <v>38.316846752640004</v>
      </c>
      <c r="N631" s="30">
        <f>'[1]Дневной стационар'!$EF$1193</f>
        <v>0</v>
      </c>
      <c r="O631" s="30">
        <f>'[1]Дневной стационар'!$FO$1193</f>
        <v>76.633693505280007</v>
      </c>
      <c r="P631" s="21">
        <f t="shared" si="232"/>
        <v>0</v>
      </c>
      <c r="Q631" s="21">
        <f t="shared" si="233"/>
        <v>0</v>
      </c>
    </row>
    <row r="632" spans="1:17" ht="17.45" customHeight="1" x14ac:dyDescent="0.25">
      <c r="A632" s="23"/>
      <c r="B632" s="96" t="s">
        <v>31</v>
      </c>
      <c r="C632" s="98" t="s">
        <v>18</v>
      </c>
      <c r="D632" s="29">
        <f>'[1]Дневной стационар'!$AG$1195</f>
        <v>0</v>
      </c>
      <c r="E632" s="30">
        <f>'[1]Дневной стационар'!$FT$1195</f>
        <v>0</v>
      </c>
      <c r="F632" s="31">
        <f t="shared" si="251"/>
        <v>0</v>
      </c>
      <c r="G632" s="29">
        <f>'[1]Дневной стационар'!$L$1195</f>
        <v>0</v>
      </c>
      <c r="H632" s="29">
        <f>'[1]Дневной стационар'!$R$1195</f>
        <v>0</v>
      </c>
      <c r="I632" s="29">
        <f>'[1]Дневной стационар'!$Y$1195</f>
        <v>0</v>
      </c>
      <c r="J632" s="29">
        <f>'[1]Дневной стационар'!$AF$1195</f>
        <v>0</v>
      </c>
      <c r="K632" s="31">
        <f t="shared" si="252"/>
        <v>0</v>
      </c>
      <c r="L632" s="30">
        <f>'[1]Дневной стационар'!$CR$1195</f>
        <v>0</v>
      </c>
      <c r="M632" s="30">
        <f>'[1]Дневной стационар'!$DL$1195</f>
        <v>0</v>
      </c>
      <c r="N632" s="30">
        <f>'[1]Дневной стационар'!$EF$1195</f>
        <v>0</v>
      </c>
      <c r="O632" s="30">
        <f>'[1]Дневной стационар'!$FO$1195</f>
        <v>0</v>
      </c>
      <c r="P632" s="21">
        <f t="shared" si="232"/>
        <v>0</v>
      </c>
      <c r="Q632" s="21">
        <f t="shared" si="233"/>
        <v>0</v>
      </c>
    </row>
    <row r="633" spans="1:17" s="56" customFormat="1" ht="17.45" customHeight="1" x14ac:dyDescent="0.25">
      <c r="A633" s="23"/>
      <c r="B633" s="95" t="s">
        <v>29</v>
      </c>
      <c r="C633" s="95" t="s">
        <v>18</v>
      </c>
      <c r="D633" s="26">
        <f>SUBTOTAL(9,D634)</f>
        <v>31</v>
      </c>
      <c r="E633" s="26">
        <f t="shared" ref="E633:O633" si="253">SUBTOTAL(9,E634)</f>
        <v>1001.4868986854401</v>
      </c>
      <c r="F633" s="26">
        <f t="shared" si="253"/>
        <v>31</v>
      </c>
      <c r="G633" s="26">
        <f t="shared" si="253"/>
        <v>10</v>
      </c>
      <c r="H633" s="26">
        <f t="shared" si="253"/>
        <v>7</v>
      </c>
      <c r="I633" s="26">
        <f t="shared" si="253"/>
        <v>6</v>
      </c>
      <c r="J633" s="26">
        <f t="shared" si="253"/>
        <v>8</v>
      </c>
      <c r="K633" s="26">
        <f t="shared" si="253"/>
        <v>1001.4868986854401</v>
      </c>
      <c r="L633" s="26">
        <f t="shared" si="253"/>
        <v>318.08231687808006</v>
      </c>
      <c r="M633" s="26">
        <f t="shared" si="253"/>
        <v>224.38975324320003</v>
      </c>
      <c r="N633" s="26">
        <f t="shared" si="253"/>
        <v>196.04578441248003</v>
      </c>
      <c r="O633" s="26">
        <f t="shared" si="253"/>
        <v>262.96904415168001</v>
      </c>
      <c r="P633" s="21">
        <f t="shared" si="232"/>
        <v>0</v>
      </c>
      <c r="Q633" s="21">
        <f t="shared" si="233"/>
        <v>0</v>
      </c>
    </row>
    <row r="634" spans="1:17" ht="17.45" customHeight="1" x14ac:dyDescent="0.25">
      <c r="A634" s="23"/>
      <c r="B634" s="96" t="s">
        <v>29</v>
      </c>
      <c r="C634" s="98" t="s">
        <v>18</v>
      </c>
      <c r="D634" s="29">
        <f>'[1]Дневной стационар'!$AG$1198</f>
        <v>31</v>
      </c>
      <c r="E634" s="30">
        <f>'[1]Дневной стационар'!$FT$1198</f>
        <v>1001.4868986854401</v>
      </c>
      <c r="F634" s="26">
        <f t="shared" ref="F634" si="254">G634+H634+I634+J634</f>
        <v>31</v>
      </c>
      <c r="G634" s="29">
        <f>'[1]Дневной стационар'!$L$1198</f>
        <v>10</v>
      </c>
      <c r="H634" s="29">
        <f>'[1]Дневной стационар'!$R$1198</f>
        <v>7</v>
      </c>
      <c r="I634" s="29">
        <f>'[1]Дневной стационар'!$Y$1198</f>
        <v>6</v>
      </c>
      <c r="J634" s="29">
        <f>'[1]Дневной стационар'!$AF$1198</f>
        <v>8</v>
      </c>
      <c r="K634" s="32">
        <f t="shared" ref="K634" si="255">L634+M634+N634+O634</f>
        <v>1001.4868986854401</v>
      </c>
      <c r="L634" s="30">
        <f>'[1]Дневной стационар'!$CR$1198</f>
        <v>318.08231687808006</v>
      </c>
      <c r="M634" s="30">
        <f>'[1]Дневной стационар'!$DL$1198</f>
        <v>224.38975324320003</v>
      </c>
      <c r="N634" s="30">
        <f>'[1]Дневной стационар'!$EF$1198</f>
        <v>196.04578441248003</v>
      </c>
      <c r="O634" s="30">
        <f>'[1]Дневной стационар'!$FO$1198</f>
        <v>262.96904415168001</v>
      </c>
      <c r="P634" s="21">
        <f t="shared" si="232"/>
        <v>0</v>
      </c>
      <c r="Q634" s="21">
        <f t="shared" si="233"/>
        <v>0</v>
      </c>
    </row>
    <row r="635" spans="1:17" ht="17.45" customHeight="1" x14ac:dyDescent="0.25">
      <c r="A635" s="37"/>
      <c r="B635" s="100" t="s">
        <v>132</v>
      </c>
      <c r="C635" s="101"/>
      <c r="D635" s="102">
        <f>D621</f>
        <v>111</v>
      </c>
      <c r="E635" s="102">
        <f t="shared" ref="E635:O635" si="256">E621</f>
        <v>2958.8828943254402</v>
      </c>
      <c r="F635" s="102">
        <f t="shared" si="256"/>
        <v>111</v>
      </c>
      <c r="G635" s="102">
        <f t="shared" si="256"/>
        <v>27</v>
      </c>
      <c r="H635" s="102">
        <f t="shared" si="256"/>
        <v>29</v>
      </c>
      <c r="I635" s="102">
        <f t="shared" si="256"/>
        <v>24</v>
      </c>
      <c r="J635" s="102">
        <f t="shared" si="256"/>
        <v>31</v>
      </c>
      <c r="K635" s="102">
        <f t="shared" si="256"/>
        <v>2958.8828943254402</v>
      </c>
      <c r="L635" s="102">
        <f t="shared" si="256"/>
        <v>765.81204674112007</v>
      </c>
      <c r="M635" s="102">
        <f t="shared" si="256"/>
        <v>734.58119219616015</v>
      </c>
      <c r="N635" s="102">
        <f t="shared" si="256"/>
        <v>602.3093376528002</v>
      </c>
      <c r="O635" s="102">
        <f t="shared" si="256"/>
        <v>856.18031773536006</v>
      </c>
      <c r="P635" s="21">
        <f t="shared" si="232"/>
        <v>0</v>
      </c>
      <c r="Q635" s="21">
        <f t="shared" si="233"/>
        <v>0</v>
      </c>
    </row>
    <row r="636" spans="1:17" ht="17.45" customHeight="1" x14ac:dyDescent="0.25">
      <c r="A636" s="103" t="s">
        <v>133</v>
      </c>
      <c r="B636" s="104" t="s">
        <v>134</v>
      </c>
      <c r="C636" s="67" t="s">
        <v>18</v>
      </c>
      <c r="D636" s="88">
        <f>SUBTOTAL(9,D637)</f>
        <v>152</v>
      </c>
      <c r="E636" s="88">
        <f t="shared" ref="E636:O636" si="257">SUBTOTAL(9,E637)</f>
        <v>21162.637039742658</v>
      </c>
      <c r="F636" s="88">
        <f t="shared" si="257"/>
        <v>152</v>
      </c>
      <c r="G636" s="88">
        <f t="shared" si="257"/>
        <v>26</v>
      </c>
      <c r="H636" s="88">
        <f t="shared" si="257"/>
        <v>39</v>
      </c>
      <c r="I636" s="88">
        <f t="shared" si="257"/>
        <v>0</v>
      </c>
      <c r="J636" s="88">
        <f t="shared" si="257"/>
        <v>87</v>
      </c>
      <c r="K636" s="88">
        <f t="shared" si="257"/>
        <v>21162.637039742658</v>
      </c>
      <c r="L636" s="88">
        <f t="shared" si="257"/>
        <v>4857.709225750199</v>
      </c>
      <c r="M636" s="88">
        <f>SUBTOTAL(9,M637)</f>
        <v>7357.2767101886311</v>
      </c>
      <c r="N636" s="88">
        <f t="shared" si="257"/>
        <v>0</v>
      </c>
      <c r="O636" s="88">
        <f t="shared" si="257"/>
        <v>8947.6511038038279</v>
      </c>
      <c r="P636" s="21">
        <f t="shared" si="232"/>
        <v>0</v>
      </c>
      <c r="Q636" s="21">
        <f t="shared" si="233"/>
        <v>0</v>
      </c>
    </row>
    <row r="637" spans="1:17" ht="17.45" customHeight="1" x14ac:dyDescent="0.25">
      <c r="A637" s="105"/>
      <c r="B637" s="43" t="s">
        <v>19</v>
      </c>
      <c r="C637" s="28" t="s">
        <v>18</v>
      </c>
      <c r="D637" s="29">
        <f>'[1]Дневной стационар'!$AG$1256</f>
        <v>152</v>
      </c>
      <c r="E637" s="30">
        <f>'[1]Дневной стационар'!$FT$1256</f>
        <v>21162.637039742658</v>
      </c>
      <c r="F637" s="31">
        <f>G637+H637+I637+J637</f>
        <v>152</v>
      </c>
      <c r="G637" s="29">
        <f>'[1]Дневной стационар'!$L$1256</f>
        <v>26</v>
      </c>
      <c r="H637" s="29">
        <f>'[1]Дневной стационар'!$R$1256</f>
        <v>39</v>
      </c>
      <c r="I637" s="29">
        <f>'[1]Дневной стационар'!$Y$1256</f>
        <v>0</v>
      </c>
      <c r="J637" s="29">
        <f>'[1]Дневной стационар'!$AF$1256</f>
        <v>87</v>
      </c>
      <c r="K637" s="32">
        <f>L637+M637+N637+O637</f>
        <v>21162.637039742658</v>
      </c>
      <c r="L637" s="30">
        <f>'[1]Дневной стационар'!$CR$1256</f>
        <v>4857.709225750199</v>
      </c>
      <c r="M637" s="30">
        <f>'[1]Дневной стационар'!$DL$1256</f>
        <v>7357.2767101886311</v>
      </c>
      <c r="N637" s="30">
        <f>'[1]Дневной стационар'!$EF$1256</f>
        <v>0</v>
      </c>
      <c r="O637" s="30">
        <f>'[1]Дневной стационар'!$FO$1256</f>
        <v>8947.6511038038279</v>
      </c>
      <c r="P637" s="21">
        <f t="shared" si="232"/>
        <v>0</v>
      </c>
      <c r="Q637" s="21">
        <f t="shared" si="233"/>
        <v>0</v>
      </c>
    </row>
    <row r="638" spans="1:17" ht="17.45" customHeight="1" x14ac:dyDescent="0.25">
      <c r="A638" s="106"/>
      <c r="B638" s="89" t="s">
        <v>135</v>
      </c>
      <c r="C638" s="90"/>
      <c r="D638" s="40">
        <f>D636</f>
        <v>152</v>
      </c>
      <c r="E638" s="40">
        <f t="shared" ref="E638:O638" si="258">E636</f>
        <v>21162.637039742658</v>
      </c>
      <c r="F638" s="40">
        <f t="shared" si="258"/>
        <v>152</v>
      </c>
      <c r="G638" s="40">
        <f t="shared" si="258"/>
        <v>26</v>
      </c>
      <c r="H638" s="40">
        <f t="shared" si="258"/>
        <v>39</v>
      </c>
      <c r="I638" s="40">
        <f t="shared" si="258"/>
        <v>0</v>
      </c>
      <c r="J638" s="40">
        <f t="shared" si="258"/>
        <v>87</v>
      </c>
      <c r="K638" s="40">
        <f t="shared" si="258"/>
        <v>21162.637039742658</v>
      </c>
      <c r="L638" s="40">
        <f t="shared" si="258"/>
        <v>4857.709225750199</v>
      </c>
      <c r="M638" s="40">
        <f t="shared" si="258"/>
        <v>7357.2767101886311</v>
      </c>
      <c r="N638" s="40">
        <f t="shared" si="258"/>
        <v>0</v>
      </c>
      <c r="O638" s="40">
        <f t="shared" si="258"/>
        <v>8947.6511038038279</v>
      </c>
      <c r="P638" s="21">
        <f>D638-F638</f>
        <v>0</v>
      </c>
      <c r="Q638" s="21">
        <f t="shared" si="233"/>
        <v>0</v>
      </c>
    </row>
    <row r="639" spans="1:17" ht="17.45" customHeight="1" x14ac:dyDescent="0.25">
      <c r="A639" s="107" t="s">
        <v>136</v>
      </c>
      <c r="B639" s="85" t="s">
        <v>44</v>
      </c>
      <c r="C639" s="108"/>
      <c r="D639" s="41">
        <f>SUBTOTAL(9,D640:D643)</f>
        <v>53</v>
      </c>
      <c r="E639" s="41">
        <f t="shared" ref="E639:N639" si="259">SUBTOTAL(9,E640:E643)</f>
        <v>3725.5226735910755</v>
      </c>
      <c r="F639" s="41">
        <f t="shared" si="259"/>
        <v>53</v>
      </c>
      <c r="G639" s="41">
        <f t="shared" si="259"/>
        <v>19</v>
      </c>
      <c r="H639" s="41">
        <f t="shared" si="259"/>
        <v>7</v>
      </c>
      <c r="I639" s="41">
        <f t="shared" si="259"/>
        <v>11</v>
      </c>
      <c r="J639" s="41">
        <f t="shared" si="259"/>
        <v>16</v>
      </c>
      <c r="K639" s="41">
        <f t="shared" si="259"/>
        <v>3725.5226735910765</v>
      </c>
      <c r="L639" s="41">
        <f>SUBTOTAL(9,L640:L643)</f>
        <v>1294.6632651743041</v>
      </c>
      <c r="M639" s="41">
        <f>SUBTOTAL(9,M640:M643)</f>
        <v>444.34420025270407</v>
      </c>
      <c r="N639" s="41">
        <f t="shared" si="259"/>
        <v>782.21146584547546</v>
      </c>
      <c r="O639" s="41">
        <f>'[1]Дневной стационар'!$FO$1201</f>
        <v>1204.3037423185922</v>
      </c>
      <c r="P639" s="21">
        <f>D639-F639</f>
        <v>0</v>
      </c>
      <c r="Q639" s="21">
        <f>E639-K639</f>
        <v>0</v>
      </c>
    </row>
    <row r="640" spans="1:17" ht="17.45" customHeight="1" x14ac:dyDescent="0.25">
      <c r="A640" s="107"/>
      <c r="B640" s="109" t="s">
        <v>24</v>
      </c>
      <c r="C640" s="109"/>
      <c r="D640" s="110">
        <f>'[1]Дневной стационар'!$AG$1203</f>
        <v>33</v>
      </c>
      <c r="E640" s="111">
        <f>'[1]Дневной стационар'!$FT$1203</f>
        <v>2056.2499610064001</v>
      </c>
      <c r="F640" s="53">
        <f>G640+H640+I640+J640</f>
        <v>33</v>
      </c>
      <c r="G640" s="110">
        <f>'[1]Дневной стационар'!$L$1203</f>
        <v>15</v>
      </c>
      <c r="H640" s="110">
        <f>'[1]Дневной стационар'!$R$1203</f>
        <v>3</v>
      </c>
      <c r="I640" s="110">
        <f>'[1]Дневной стационар'!$Y$1203</f>
        <v>5</v>
      </c>
      <c r="J640" s="110">
        <f>'[1]Дневной стационар'!$AF$1203</f>
        <v>10</v>
      </c>
      <c r="K640" s="54">
        <f>L640+M640+N640+O640</f>
        <v>2056.2499610064006</v>
      </c>
      <c r="L640" s="111">
        <f>'[1]Дневной стационар'!$CR$1203</f>
        <v>1018.0208805033601</v>
      </c>
      <c r="M640" s="111">
        <f>'[1]Дневной стационар'!$DL$1203</f>
        <v>167.70181558176</v>
      </c>
      <c r="N640" s="111">
        <f>'[1]Дневной стационар'!$EF$1203</f>
        <v>289.47590389152003</v>
      </c>
      <c r="O640" s="111">
        <f>'[1]Дневной стационар'!$FO$1203</f>
        <v>581.05136102976007</v>
      </c>
      <c r="P640" s="21">
        <f>D640-F640</f>
        <v>0</v>
      </c>
      <c r="Q640" s="21">
        <f>E640-K640</f>
        <v>0</v>
      </c>
    </row>
    <row r="641" spans="1:17" ht="17.45" customHeight="1" x14ac:dyDescent="0.25">
      <c r="A641" s="107"/>
      <c r="B641" s="112" t="s">
        <v>60</v>
      </c>
      <c r="C641" s="109"/>
      <c r="D641" s="110">
        <f>'[1]Дневной стационар'!$AG$1206</f>
        <v>9</v>
      </c>
      <c r="E641" s="111">
        <f>'[1]Дневной стационар'!$FT$1206</f>
        <v>490.50812726496002</v>
      </c>
      <c r="F641" s="113">
        <f t="shared" ref="F641:F643" si="260">G641+H641+I641+J641</f>
        <v>9</v>
      </c>
      <c r="G641" s="110">
        <f>'[1]Дневной стационар'!$L$1206</f>
        <v>2</v>
      </c>
      <c r="H641" s="110">
        <f>'[1]Дневной стационар'!$R$1206</f>
        <v>2</v>
      </c>
      <c r="I641" s="110">
        <f>'[1]Дневной стационар'!$Y$1206</f>
        <v>3</v>
      </c>
      <c r="J641" s="110">
        <f>'[1]Дневной стационар'!$AF$1206</f>
        <v>2</v>
      </c>
      <c r="K641" s="54">
        <f t="shared" ref="K641:K643" si="261">L641+M641+N641+O641</f>
        <v>490.50812726496002</v>
      </c>
      <c r="L641" s="111">
        <f>'[1]Дневной стационар'!$CR$1206</f>
        <v>123.34875324480001</v>
      </c>
      <c r="M641" s="111">
        <f>'[1]Дневной стационар'!$DL$1206</f>
        <v>123.34875324480001</v>
      </c>
      <c r="N641" s="111">
        <f>'[1]Дневной стационар'!$EF$1206</f>
        <v>163.50270908831999</v>
      </c>
      <c r="O641" s="111">
        <f>'[1]Дневной стационар'!$FO$1206</f>
        <v>80.307911687040004</v>
      </c>
      <c r="P641" s="21">
        <f t="shared" ref="P641:P644" si="262">D641-F641</f>
        <v>0</v>
      </c>
      <c r="Q641" s="21">
        <f t="shared" ref="Q641:Q644" si="263">E641-K641</f>
        <v>0</v>
      </c>
    </row>
    <row r="642" spans="1:17" ht="17.45" customHeight="1" x14ac:dyDescent="0.25">
      <c r="A642" s="107"/>
      <c r="B642" s="112" t="s">
        <v>113</v>
      </c>
      <c r="C642" s="109"/>
      <c r="D642" s="110">
        <f>'[1]Дневной стационар'!$AG$1209</f>
        <v>9</v>
      </c>
      <c r="E642" s="111">
        <f>'[1]Дневной стационар'!$FT$1209</f>
        <v>901.02327582988823</v>
      </c>
      <c r="F642" s="113">
        <f t="shared" si="260"/>
        <v>9</v>
      </c>
      <c r="G642" s="110">
        <f>'[1]Дневной стационар'!$L$1209</f>
        <v>2</v>
      </c>
      <c r="H642" s="110">
        <f>'[1]Дневной стационар'!$R$1209</f>
        <v>2</v>
      </c>
      <c r="I642" s="110">
        <f>'[1]Дневной стационар'!$Y$1209</f>
        <v>1</v>
      </c>
      <c r="J642" s="110">
        <f>'[1]Дневной стационар'!$AF$1209</f>
        <v>4</v>
      </c>
      <c r="K642" s="54">
        <f t="shared" si="261"/>
        <v>901.02327582988823</v>
      </c>
      <c r="L642" s="111">
        <f>'[1]Дневной стационар'!$CR$1209</f>
        <v>153.29363142614403</v>
      </c>
      <c r="M642" s="111">
        <f>'[1]Дневной стационар'!$DL$1209</f>
        <v>153.29363142614403</v>
      </c>
      <c r="N642" s="111">
        <f>'[1]Дневной стационар'!$EF$1209</f>
        <v>51.491543375808014</v>
      </c>
      <c r="O642" s="111">
        <f>'[1]Дневной стационар'!$FO$1209</f>
        <v>542.94446960179209</v>
      </c>
      <c r="P642" s="21">
        <f t="shared" si="262"/>
        <v>0</v>
      </c>
      <c r="Q642" s="21">
        <f t="shared" si="263"/>
        <v>0</v>
      </c>
    </row>
    <row r="643" spans="1:17" ht="17.45" customHeight="1" x14ac:dyDescent="0.25">
      <c r="A643" s="107"/>
      <c r="B643" s="112" t="s">
        <v>97</v>
      </c>
      <c r="C643" s="109"/>
      <c r="D643" s="110">
        <f>'[1]Дневной стационар'!$AG$1212</f>
        <v>2</v>
      </c>
      <c r="E643" s="111">
        <f>'[1]Дневной стационар'!$FT$1212</f>
        <v>277.74130948982736</v>
      </c>
      <c r="F643" s="113">
        <f t="shared" si="260"/>
        <v>2</v>
      </c>
      <c r="G643" s="110">
        <f>'[1]Дневной стационар'!$L$1212</f>
        <v>0</v>
      </c>
      <c r="H643" s="110">
        <f>'[1]Дневной стационар'!$R$1212</f>
        <v>0</v>
      </c>
      <c r="I643" s="110">
        <f>'[1]Дневной стационар'!$Y$1212</f>
        <v>2</v>
      </c>
      <c r="J643" s="110">
        <f>'[1]Дневной стационар'!$AF$1212</f>
        <v>0</v>
      </c>
      <c r="K643" s="54">
        <f t="shared" si="261"/>
        <v>277.74130948982736</v>
      </c>
      <c r="L643" s="111">
        <f>'[1]Дневной стационар'!$CR$1212</f>
        <v>0</v>
      </c>
      <c r="M643" s="111">
        <f>'[1]Дневной стационар'!$DL$1212</f>
        <v>0</v>
      </c>
      <c r="N643" s="111">
        <f>'[1]Дневной стационар'!$EF$1212</f>
        <v>277.74130948982736</v>
      </c>
      <c r="O643" s="111">
        <f>'[1]Дневной стационар'!$FO$1212</f>
        <v>0</v>
      </c>
      <c r="P643" s="21">
        <f t="shared" si="262"/>
        <v>0</v>
      </c>
      <c r="Q643" s="21">
        <f t="shared" si="263"/>
        <v>0</v>
      </c>
    </row>
    <row r="644" spans="1:17" ht="17.45" customHeight="1" x14ac:dyDescent="0.25">
      <c r="A644" s="107"/>
      <c r="B644" s="114" t="s">
        <v>137</v>
      </c>
      <c r="C644" s="114"/>
      <c r="D644" s="40">
        <f>D639</f>
        <v>53</v>
      </c>
      <c r="E644" s="40">
        <f t="shared" ref="E644:O644" si="264">E639</f>
        <v>3725.5226735910755</v>
      </c>
      <c r="F644" s="40">
        <f t="shared" si="264"/>
        <v>53</v>
      </c>
      <c r="G644" s="40">
        <f t="shared" si="264"/>
        <v>19</v>
      </c>
      <c r="H644" s="40">
        <f t="shared" si="264"/>
        <v>7</v>
      </c>
      <c r="I644" s="40">
        <f t="shared" si="264"/>
        <v>11</v>
      </c>
      <c r="J644" s="40">
        <f t="shared" si="264"/>
        <v>16</v>
      </c>
      <c r="K644" s="40">
        <f t="shared" si="264"/>
        <v>3725.5226735910765</v>
      </c>
      <c r="L644" s="40">
        <f t="shared" si="264"/>
        <v>1294.6632651743041</v>
      </c>
      <c r="M644" s="40">
        <f t="shared" si="264"/>
        <v>444.34420025270407</v>
      </c>
      <c r="N644" s="40">
        <f t="shared" si="264"/>
        <v>782.21146584547546</v>
      </c>
      <c r="O644" s="40">
        <f t="shared" si="264"/>
        <v>1204.3037423185922</v>
      </c>
      <c r="P644" s="21">
        <f t="shared" si="262"/>
        <v>0</v>
      </c>
      <c r="Q644" s="21">
        <f t="shared" si="263"/>
        <v>0</v>
      </c>
    </row>
    <row r="645" spans="1:17" ht="17.45" customHeight="1" thickBot="1" x14ac:dyDescent="0.3">
      <c r="A645" s="115" t="s">
        <v>138</v>
      </c>
      <c r="B645" s="115"/>
      <c r="C645" s="115"/>
      <c r="D645" s="116">
        <f t="shared" ref="D645:Q645" si="265">D39+D80+D113+D133+D158+D189+D219+D239+D253+D300+D318+D339+D354+D392+D419+D440+D466+D513+D533+D545+D551+D602+D606+D611+D616+D620+D638+D635+D644</f>
        <v>47270</v>
      </c>
      <c r="E645" s="117">
        <f t="shared" si="265"/>
        <v>931389.72407411353</v>
      </c>
      <c r="F645" s="116">
        <f t="shared" si="265"/>
        <v>47270</v>
      </c>
      <c r="G645" s="116">
        <f t="shared" si="265"/>
        <v>11085</v>
      </c>
      <c r="H645" s="116">
        <f t="shared" si="265"/>
        <v>11633</v>
      </c>
      <c r="I645" s="116">
        <f t="shared" si="265"/>
        <v>11633</v>
      </c>
      <c r="J645" s="116">
        <f t="shared" si="265"/>
        <v>12919</v>
      </c>
      <c r="K645" s="116">
        <f>K39+K80+K113+K133+K158+K189+K219+K239+K253+K300+K318+K339+K354+K392+K419+K440+K466+K513+K533+K545+K551+K602+K606+K611+K616+K620+K638+K635+K644</f>
        <v>931389.72407411353</v>
      </c>
      <c r="L645" s="116">
        <f t="shared" si="265"/>
        <v>203407.73426813586</v>
      </c>
      <c r="M645" s="116">
        <f t="shared" si="265"/>
        <v>222038.21230395776</v>
      </c>
      <c r="N645" s="116">
        <f t="shared" si="265"/>
        <v>203773.07831499583</v>
      </c>
      <c r="O645" s="116">
        <f t="shared" si="265"/>
        <v>302170.69918702409</v>
      </c>
      <c r="P645" s="118">
        <f t="shared" si="265"/>
        <v>0</v>
      </c>
      <c r="Q645" s="118">
        <f t="shared" si="265"/>
        <v>0</v>
      </c>
    </row>
    <row r="646" spans="1:17" ht="17.45" hidden="1" customHeight="1" x14ac:dyDescent="0.25">
      <c r="E646" s="21">
        <f t="shared" ref="E646" si="266">E645-E647</f>
        <v>0</v>
      </c>
      <c r="F646" s="21"/>
      <c r="G646" s="21"/>
      <c r="H646" s="21"/>
      <c r="I646" s="21"/>
      <c r="J646" s="21"/>
      <c r="K646" s="21">
        <f>K645-K647</f>
        <v>0</v>
      </c>
    </row>
    <row r="647" spans="1:17" ht="17.45" hidden="1" customHeight="1" x14ac:dyDescent="0.25">
      <c r="D647" s="21"/>
      <c r="E647" s="22">
        <f>[3]Стоимость!L57</f>
        <v>931389.72407411342</v>
      </c>
      <c r="F647"/>
      <c r="K647">
        <f>[3]Стоимость!L57</f>
        <v>931389.72407411342</v>
      </c>
      <c r="L647" s="22"/>
    </row>
    <row r="648" spans="1:17" ht="17.45" hidden="1" customHeight="1" x14ac:dyDescent="0.25">
      <c r="D648" s="21">
        <f>D645-D649</f>
        <v>0</v>
      </c>
      <c r="E648" s="21">
        <f t="shared" ref="E648:O648" si="267">E645-E649</f>
        <v>0</v>
      </c>
      <c r="F648" s="21">
        <f t="shared" si="267"/>
        <v>0</v>
      </c>
      <c r="G648" s="21">
        <f t="shared" si="267"/>
        <v>0</v>
      </c>
      <c r="H648" s="21">
        <f t="shared" si="267"/>
        <v>0</v>
      </c>
      <c r="I648" s="21">
        <f t="shared" si="267"/>
        <v>0</v>
      </c>
      <c r="J648" s="21">
        <f t="shared" si="267"/>
        <v>0</v>
      </c>
      <c r="K648" s="21">
        <f t="shared" si="267"/>
        <v>0</v>
      </c>
      <c r="L648" s="21">
        <f>L645-L649</f>
        <v>0</v>
      </c>
      <c r="M648" s="21">
        <f t="shared" si="267"/>
        <v>0</v>
      </c>
      <c r="N648" s="21">
        <f t="shared" si="267"/>
        <v>0</v>
      </c>
      <c r="O648" s="21">
        <f t="shared" si="267"/>
        <v>0</v>
      </c>
    </row>
    <row r="649" spans="1:17" ht="17.45" hidden="1" customHeight="1" x14ac:dyDescent="0.25">
      <c r="B649" s="119" t="s">
        <v>139</v>
      </c>
      <c r="C649" s="119"/>
      <c r="D649" s="110">
        <f t="shared" ref="D649:O649" si="268">SUM(D650:D654)</f>
        <v>47270</v>
      </c>
      <c r="E649" s="111">
        <f t="shared" si="268"/>
        <v>931389.72407411353</v>
      </c>
      <c r="F649" s="110">
        <f t="shared" si="268"/>
        <v>47270</v>
      </c>
      <c r="G649" s="110">
        <f t="shared" si="268"/>
        <v>11085</v>
      </c>
      <c r="H649" s="110">
        <f t="shared" si="268"/>
        <v>11633</v>
      </c>
      <c r="I649" s="110">
        <f t="shared" si="268"/>
        <v>11633</v>
      </c>
      <c r="J649" s="110">
        <f t="shared" si="268"/>
        <v>12919</v>
      </c>
      <c r="K649" s="111">
        <f t="shared" si="268"/>
        <v>931389.72407411365</v>
      </c>
      <c r="L649" s="111">
        <f>SUM(L650:L654)</f>
        <v>203407.73426813586</v>
      </c>
      <c r="M649" s="111">
        <f t="shared" si="268"/>
        <v>222038.21230395773</v>
      </c>
      <c r="N649" s="111">
        <f t="shared" si="268"/>
        <v>203773.07831499586</v>
      </c>
      <c r="O649" s="111">
        <f t="shared" si="268"/>
        <v>302170.69918702403</v>
      </c>
    </row>
    <row r="650" spans="1:17" ht="17.45" hidden="1" customHeight="1" x14ac:dyDescent="0.25">
      <c r="B650" s="120" t="s">
        <v>17</v>
      </c>
      <c r="C650" s="120" t="s">
        <v>18</v>
      </c>
      <c r="D650" s="29">
        <f t="shared" ref="D650:O650" si="269">D40+D81+D114+D134+D190+D220+D254+D340+D355+D393+D441+D514+D546+D603+D612+D621+D9</f>
        <v>4341</v>
      </c>
      <c r="E650" s="29">
        <f t="shared" si="269"/>
        <v>111749.49553020061</v>
      </c>
      <c r="F650" s="29">
        <f t="shared" si="269"/>
        <v>4341</v>
      </c>
      <c r="G650" s="29">
        <f t="shared" si="269"/>
        <v>1078</v>
      </c>
      <c r="H650" s="29">
        <f t="shared" si="269"/>
        <v>1173</v>
      </c>
      <c r="I650" s="29">
        <f t="shared" si="269"/>
        <v>962</v>
      </c>
      <c r="J650" s="29">
        <f t="shared" si="269"/>
        <v>1128</v>
      </c>
      <c r="K650" s="29">
        <f t="shared" si="269"/>
        <v>111749.49553020061</v>
      </c>
      <c r="L650" s="29">
        <f t="shared" si="269"/>
        <v>29519.205878718643</v>
      </c>
      <c r="M650" s="29">
        <f t="shared" si="269"/>
        <v>28192.485215907745</v>
      </c>
      <c r="N650" s="29">
        <f t="shared" si="269"/>
        <v>23732.394166246242</v>
      </c>
      <c r="O650" s="29">
        <f t="shared" si="269"/>
        <v>30305.410269327971</v>
      </c>
    </row>
    <row r="651" spans="1:17" ht="17.45" hidden="1" customHeight="1" x14ac:dyDescent="0.25">
      <c r="B651" s="121" t="s">
        <v>44</v>
      </c>
      <c r="C651" s="120" t="s">
        <v>18</v>
      </c>
      <c r="D651" s="29">
        <f>D62+D94+D124+D144+D159+D207+D240+D273+D301+D319+D343+D374+D406+D420+D467+D528+D534+D552+D607+D617+D639</f>
        <v>11022</v>
      </c>
      <c r="E651" s="29">
        <f t="shared" ref="E651:O651" si="270">E62+E94+E124+E144+E159+E207+E240+E273+E301+E319+E343+E374+E406+E420+E467+E528+E534+E552+E607+E617+E639</f>
        <v>270268.73552574671</v>
      </c>
      <c r="F651" s="29">
        <f t="shared" si="270"/>
        <v>11022</v>
      </c>
      <c r="G651" s="29">
        <f t="shared" si="270"/>
        <v>2523</v>
      </c>
      <c r="H651" s="29">
        <f t="shared" si="270"/>
        <v>2782</v>
      </c>
      <c r="I651" s="29">
        <f t="shared" si="270"/>
        <v>2514</v>
      </c>
      <c r="J651" s="29">
        <f t="shared" si="270"/>
        <v>3203</v>
      </c>
      <c r="K651" s="29">
        <f t="shared" si="270"/>
        <v>270268.73552574671</v>
      </c>
      <c r="L651" s="29">
        <f t="shared" si="270"/>
        <v>59036.71451381623</v>
      </c>
      <c r="M651" s="29">
        <f t="shared" si="270"/>
        <v>64571.574244562406</v>
      </c>
      <c r="N651" s="29">
        <f t="shared" si="270"/>
        <v>58105.558194650323</v>
      </c>
      <c r="O651" s="29">
        <f t="shared" si="270"/>
        <v>88554.888572717711</v>
      </c>
    </row>
    <row r="652" spans="1:17" ht="17.45" hidden="1" customHeight="1" x14ac:dyDescent="0.25">
      <c r="B652" s="121" t="s">
        <v>48</v>
      </c>
      <c r="C652" s="120" t="s">
        <v>140</v>
      </c>
      <c r="D652" s="122">
        <f>D512+D79+D619</f>
        <v>30142</v>
      </c>
      <c r="E652" s="29">
        <f t="shared" ref="E652:O652" si="271">E512+E79+E619</f>
        <v>232244.59916296077</v>
      </c>
      <c r="F652" s="29">
        <f t="shared" si="271"/>
        <v>30142</v>
      </c>
      <c r="G652" s="29">
        <f t="shared" si="271"/>
        <v>7188</v>
      </c>
      <c r="H652" s="29">
        <f t="shared" si="271"/>
        <v>7248</v>
      </c>
      <c r="I652" s="29">
        <f t="shared" si="271"/>
        <v>7732</v>
      </c>
      <c r="J652" s="29">
        <f t="shared" si="271"/>
        <v>7974</v>
      </c>
      <c r="K652" s="29">
        <f t="shared" si="271"/>
        <v>232244.5991629608</v>
      </c>
      <c r="L652" s="29">
        <f t="shared" si="271"/>
        <v>55427.3796382992</v>
      </c>
      <c r="M652" s="29">
        <f t="shared" si="271"/>
        <v>55863.163737979194</v>
      </c>
      <c r="N652" s="29">
        <f t="shared" si="271"/>
        <v>59554.2550622688</v>
      </c>
      <c r="O652" s="29">
        <f t="shared" si="271"/>
        <v>61399.800724413595</v>
      </c>
    </row>
    <row r="653" spans="1:17" ht="17.45" hidden="1" customHeight="1" x14ac:dyDescent="0.25">
      <c r="B653" s="120" t="s">
        <v>125</v>
      </c>
      <c r="C653" s="120" t="s">
        <v>18</v>
      </c>
      <c r="D653" s="122">
        <f t="shared" ref="D653:O653" si="272">D511+D614</f>
        <v>1613</v>
      </c>
      <c r="E653" s="30">
        <f t="shared" si="272"/>
        <v>295964.25681546272</v>
      </c>
      <c r="F653" s="29">
        <f t="shared" si="272"/>
        <v>1613</v>
      </c>
      <c r="G653" s="29">
        <f t="shared" si="272"/>
        <v>270</v>
      </c>
      <c r="H653" s="29">
        <f t="shared" si="272"/>
        <v>391</v>
      </c>
      <c r="I653" s="29">
        <f t="shared" si="272"/>
        <v>425</v>
      </c>
      <c r="J653" s="29">
        <f t="shared" si="272"/>
        <v>527</v>
      </c>
      <c r="K653" s="30">
        <f t="shared" si="272"/>
        <v>295964.25681546278</v>
      </c>
      <c r="L653" s="30">
        <f t="shared" si="272"/>
        <v>54566.725011551585</v>
      </c>
      <c r="M653" s="30">
        <f t="shared" si="272"/>
        <v>66053.712395319744</v>
      </c>
      <c r="N653" s="30">
        <f t="shared" si="272"/>
        <v>62380.870891830462</v>
      </c>
      <c r="O653" s="30">
        <f t="shared" si="272"/>
        <v>112962.94851676094</v>
      </c>
    </row>
    <row r="654" spans="1:17" ht="17.45" hidden="1" customHeight="1" x14ac:dyDescent="0.25">
      <c r="B654" s="123" t="s">
        <v>134</v>
      </c>
      <c r="C654" s="120" t="s">
        <v>18</v>
      </c>
      <c r="D654" s="29">
        <f>D636</f>
        <v>152</v>
      </c>
      <c r="E654" s="29">
        <f>E636</f>
        <v>21162.637039742658</v>
      </c>
      <c r="F654" s="29">
        <f t="shared" ref="F654:O654" si="273">F636</f>
        <v>152</v>
      </c>
      <c r="G654" s="29">
        <f t="shared" si="273"/>
        <v>26</v>
      </c>
      <c r="H654" s="29">
        <f t="shared" si="273"/>
        <v>39</v>
      </c>
      <c r="I654" s="29">
        <f t="shared" si="273"/>
        <v>0</v>
      </c>
      <c r="J654" s="29">
        <f t="shared" si="273"/>
        <v>87</v>
      </c>
      <c r="K654" s="29">
        <f t="shared" si="273"/>
        <v>21162.637039742658</v>
      </c>
      <c r="L654" s="29">
        <f t="shared" si="273"/>
        <v>4857.709225750199</v>
      </c>
      <c r="M654" s="29">
        <f t="shared" si="273"/>
        <v>7357.2767101886311</v>
      </c>
      <c r="N654" s="29">
        <f t="shared" si="273"/>
        <v>0</v>
      </c>
      <c r="O654" s="29">
        <f t="shared" si="273"/>
        <v>8947.6511038038279</v>
      </c>
    </row>
    <row r="655" spans="1:17" ht="17.45" hidden="1" customHeight="1" x14ac:dyDescent="0.25"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</row>
    <row r="656" spans="1:17" ht="17.45" hidden="1" customHeight="1" x14ac:dyDescent="0.25">
      <c r="D656" s="21"/>
      <c r="E656" s="22"/>
      <c r="F656" s="21"/>
      <c r="G656" s="21"/>
      <c r="H656" s="21"/>
      <c r="I656" s="21"/>
      <c r="J656" s="21"/>
      <c r="K656" s="22"/>
      <c r="L656" s="21"/>
      <c r="M656" s="21"/>
      <c r="N656" s="21"/>
      <c r="O656" s="21"/>
    </row>
    <row r="657" spans="4:11" ht="17.45" customHeight="1" x14ac:dyDescent="0.25">
      <c r="D657" s="21"/>
      <c r="E657" s="124"/>
      <c r="F657"/>
      <c r="K657"/>
    </row>
    <row r="658" spans="4:11" ht="17.45" customHeight="1" x14ac:dyDescent="0.25">
      <c r="F658"/>
      <c r="K658"/>
    </row>
    <row r="659" spans="4:11" ht="17.45" customHeight="1" x14ac:dyDescent="0.25">
      <c r="F659"/>
      <c r="K659"/>
    </row>
    <row r="660" spans="4:11" ht="17.45" customHeight="1" x14ac:dyDescent="0.25">
      <c r="F660"/>
      <c r="K660"/>
    </row>
    <row r="661" spans="4:11" ht="17.45" customHeight="1" x14ac:dyDescent="0.25">
      <c r="F661"/>
      <c r="K661"/>
    </row>
    <row r="662" spans="4:11" ht="17.45" customHeight="1" x14ac:dyDescent="0.25">
      <c r="F662"/>
      <c r="K662"/>
    </row>
    <row r="663" spans="4:11" ht="17.45" customHeight="1" x14ac:dyDescent="0.25">
      <c r="F663"/>
      <c r="K663"/>
    </row>
    <row r="664" spans="4:11" ht="17.45" customHeight="1" x14ac:dyDescent="0.25">
      <c r="F664"/>
      <c r="K664"/>
    </row>
    <row r="665" spans="4:11" ht="17.45" customHeight="1" x14ac:dyDescent="0.25">
      <c r="F665"/>
      <c r="K665"/>
    </row>
    <row r="666" spans="4:11" ht="17.45" customHeight="1" x14ac:dyDescent="0.25">
      <c r="F666"/>
      <c r="K666"/>
    </row>
    <row r="667" spans="4:11" ht="17.45" customHeight="1" x14ac:dyDescent="0.25">
      <c r="F667"/>
      <c r="K667"/>
    </row>
    <row r="668" spans="4:11" ht="17.45" customHeight="1" x14ac:dyDescent="0.25">
      <c r="F668"/>
      <c r="K668"/>
    </row>
    <row r="669" spans="4:11" ht="17.45" customHeight="1" x14ac:dyDescent="0.25">
      <c r="F669"/>
      <c r="K669"/>
    </row>
    <row r="670" spans="4:11" ht="17.45" customHeight="1" x14ac:dyDescent="0.25">
      <c r="F670"/>
      <c r="K670"/>
    </row>
    <row r="671" spans="4:11" ht="17.45" customHeight="1" x14ac:dyDescent="0.25">
      <c r="F671"/>
      <c r="K671"/>
    </row>
    <row r="672" spans="4:11" ht="17.45" customHeight="1" x14ac:dyDescent="0.25">
      <c r="F672"/>
      <c r="K672"/>
    </row>
    <row r="673" spans="6:11" ht="17.45" customHeight="1" x14ac:dyDescent="0.25">
      <c r="F673"/>
      <c r="K673"/>
    </row>
    <row r="674" spans="6:11" ht="17.45" customHeight="1" x14ac:dyDescent="0.25">
      <c r="F674"/>
      <c r="K674"/>
    </row>
    <row r="675" spans="6:11" ht="17.45" customHeight="1" x14ac:dyDescent="0.25">
      <c r="F675"/>
      <c r="K675"/>
    </row>
    <row r="676" spans="6:11" ht="17.45" customHeight="1" x14ac:dyDescent="0.25">
      <c r="F676"/>
      <c r="K676"/>
    </row>
    <row r="677" spans="6:11" ht="17.45" customHeight="1" x14ac:dyDescent="0.25">
      <c r="F677"/>
      <c r="K677"/>
    </row>
    <row r="678" spans="6:11" ht="17.45" customHeight="1" x14ac:dyDescent="0.25">
      <c r="F678"/>
      <c r="K678"/>
    </row>
    <row r="679" spans="6:11" ht="17.45" customHeight="1" x14ac:dyDescent="0.25">
      <c r="F679"/>
      <c r="K679"/>
    </row>
    <row r="680" spans="6:11" ht="17.45" customHeight="1" x14ac:dyDescent="0.25">
      <c r="F680"/>
      <c r="K680"/>
    </row>
    <row r="681" spans="6:11" ht="17.45" customHeight="1" x14ac:dyDescent="0.25">
      <c r="F681"/>
      <c r="K681"/>
    </row>
    <row r="682" spans="6:11" ht="17.45" customHeight="1" x14ac:dyDescent="0.25">
      <c r="F682"/>
      <c r="K682"/>
    </row>
  </sheetData>
  <autoFilter ref="A6:O645" xr:uid="{00000000-0009-0000-0000-000036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68">
    <mergeCell ref="A639:A644"/>
    <mergeCell ref="B644:C644"/>
    <mergeCell ref="A645:C645"/>
    <mergeCell ref="B649:C649"/>
    <mergeCell ref="A612:A616"/>
    <mergeCell ref="B616:C616"/>
    <mergeCell ref="A617:A620"/>
    <mergeCell ref="B620:C620"/>
    <mergeCell ref="A621:A635"/>
    <mergeCell ref="A636:A638"/>
    <mergeCell ref="B638:C638"/>
    <mergeCell ref="A552:A602"/>
    <mergeCell ref="B602:C602"/>
    <mergeCell ref="A603:A606"/>
    <mergeCell ref="B606:C606"/>
    <mergeCell ref="A607:A611"/>
    <mergeCell ref="B611:C611"/>
    <mergeCell ref="A514:A533"/>
    <mergeCell ref="B533:C533"/>
    <mergeCell ref="A534:A545"/>
    <mergeCell ref="B545:C545"/>
    <mergeCell ref="A546:A551"/>
    <mergeCell ref="B551:C551"/>
    <mergeCell ref="A420:A440"/>
    <mergeCell ref="B440:C440"/>
    <mergeCell ref="A441:A466"/>
    <mergeCell ref="B466:C466"/>
    <mergeCell ref="A467:A513"/>
    <mergeCell ref="B513:C513"/>
    <mergeCell ref="A340:A354"/>
    <mergeCell ref="B354:C354"/>
    <mergeCell ref="A355:A392"/>
    <mergeCell ref="B392:C392"/>
    <mergeCell ref="A393:A419"/>
    <mergeCell ref="B419:C419"/>
    <mergeCell ref="A254:A300"/>
    <mergeCell ref="B300:C300"/>
    <mergeCell ref="A301:A318"/>
    <mergeCell ref="B318:C318"/>
    <mergeCell ref="A319:A339"/>
    <mergeCell ref="B339:C339"/>
    <mergeCell ref="A190:A219"/>
    <mergeCell ref="B219:C219"/>
    <mergeCell ref="A220:A239"/>
    <mergeCell ref="B239:C239"/>
    <mergeCell ref="A240:A253"/>
    <mergeCell ref="B253:C253"/>
    <mergeCell ref="A114:A133"/>
    <mergeCell ref="B133:C133"/>
    <mergeCell ref="A134:A158"/>
    <mergeCell ref="B158:C158"/>
    <mergeCell ref="A159:A189"/>
    <mergeCell ref="B189:C189"/>
    <mergeCell ref="A9:A39"/>
    <mergeCell ref="B39:C39"/>
    <mergeCell ref="A40:A80"/>
    <mergeCell ref="B80:C80"/>
    <mergeCell ref="A81:A113"/>
    <mergeCell ref="B113:C113"/>
    <mergeCell ref="A4:O4"/>
    <mergeCell ref="A6:A8"/>
    <mergeCell ref="B6:B8"/>
    <mergeCell ref="C6:C8"/>
    <mergeCell ref="D6:D8"/>
    <mergeCell ref="E6:E8"/>
    <mergeCell ref="F6:O6"/>
    <mergeCell ref="F7:J7"/>
    <mergeCell ref="K7:O7"/>
  </mergeCells>
  <pageMargins left="0.7" right="0.7" top="0.75" bottom="0.75" header="0.3" footer="0.3"/>
  <pageSetup paperSize="9" scale="44" orientation="portrait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2024-02-21T09:51:12Z</dcterms:created>
  <dcterms:modified xsi:type="dcterms:W3CDTF">2024-02-21T09:51:52Z</dcterms:modified>
</cp:coreProperties>
</file>