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февраль2020" sheetId="1" r:id="rId1"/>
    <sheet name="Лист1" sheetId="2" r:id="rId2"/>
    <sheet name="потребность в востреб" sheetId="3" r:id="rId3"/>
    <sheet name="потребность в узких" sheetId="4" r:id="rId4"/>
  </sheets>
  <definedNames>
    <definedName name="_xlnm._FilterDatabase" localSheetId="1" hidden="1">Лист1!$B$7:$B$115</definedName>
    <definedName name="_xlnm._FilterDatabase" localSheetId="0" hidden="1">февраль2020!$B$1:$B$213</definedName>
    <definedName name="_xlnm.Print_Area" localSheetId="1">Лист1!$A$1:$BF$115</definedName>
    <definedName name="_xlnm.Print_Area" localSheetId="0">февраль2020!$A$1:$AV$195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14" i="2" l="1"/>
  <c r="BL114" i="2"/>
  <c r="BJ114" i="2"/>
  <c r="BH114" i="2"/>
  <c r="BF114" i="2"/>
  <c r="BN113" i="2"/>
  <c r="BN112" i="2"/>
  <c r="BN111" i="2"/>
  <c r="BN110" i="2"/>
  <c r="BN109" i="2"/>
  <c r="BN108" i="2"/>
  <c r="BN107" i="2"/>
  <c r="BN106" i="2"/>
  <c r="BN105" i="2"/>
  <c r="BN104" i="2"/>
  <c r="BN103" i="2"/>
  <c r="BN102" i="2"/>
  <c r="BN101" i="2"/>
  <c r="BN100" i="2"/>
  <c r="BN99" i="2"/>
  <c r="BN98" i="2"/>
  <c r="BN97" i="2"/>
  <c r="BN96" i="2"/>
  <c r="BN95" i="2"/>
  <c r="BN94" i="2"/>
  <c r="BN93" i="2"/>
  <c r="BN92" i="2"/>
  <c r="BN91" i="2"/>
  <c r="BN90" i="2"/>
  <c r="BN89" i="2"/>
  <c r="BN88" i="2"/>
  <c r="BN87" i="2"/>
  <c r="BN86" i="2"/>
  <c r="BN85" i="2"/>
  <c r="BN84" i="2"/>
  <c r="BN83" i="2"/>
  <c r="BN82" i="2"/>
  <c r="BN81" i="2"/>
  <c r="BN80" i="2"/>
  <c r="BN79" i="2"/>
  <c r="BN78" i="2"/>
  <c r="BN77" i="2"/>
  <c r="BN76" i="2"/>
  <c r="BN75" i="2"/>
  <c r="BN74" i="2"/>
  <c r="BN73" i="2"/>
  <c r="BN72" i="2"/>
  <c r="BN71" i="2"/>
  <c r="BN70" i="2"/>
  <c r="BN69" i="2"/>
  <c r="BN68" i="2"/>
  <c r="BN67" i="2"/>
  <c r="BN66" i="2"/>
  <c r="BN65" i="2"/>
  <c r="BN64" i="2"/>
  <c r="BN63" i="2"/>
  <c r="BN62" i="2"/>
  <c r="BN61" i="2"/>
  <c r="BN60" i="2"/>
  <c r="BN59" i="2"/>
  <c r="BN58" i="2"/>
  <c r="BN57" i="2"/>
  <c r="BN56" i="2"/>
  <c r="BN55" i="2"/>
  <c r="BN54" i="2"/>
  <c r="BN53" i="2"/>
  <c r="BN52" i="2"/>
  <c r="BN51" i="2"/>
  <c r="BN50" i="2"/>
  <c r="BN49" i="2"/>
  <c r="BN48" i="2"/>
  <c r="BN47" i="2"/>
  <c r="BN46" i="2"/>
  <c r="BN45" i="2"/>
  <c r="BN44" i="2"/>
  <c r="BN43" i="2"/>
  <c r="BN42" i="2"/>
  <c r="BN41" i="2"/>
  <c r="BN40" i="2"/>
  <c r="BN39" i="2"/>
  <c r="BN38" i="2"/>
  <c r="BN37" i="2"/>
  <c r="BN36" i="2"/>
  <c r="BN35" i="2"/>
  <c r="BN34" i="2"/>
  <c r="BN33" i="2"/>
  <c r="BN32" i="2"/>
  <c r="BN31" i="2"/>
  <c r="BN30" i="2"/>
  <c r="BN29" i="2"/>
  <c r="BN28" i="2"/>
  <c r="BN27" i="2"/>
  <c r="BN26" i="2"/>
  <c r="BN25" i="2"/>
  <c r="BN24" i="2"/>
  <c r="BN23" i="2"/>
  <c r="BN22" i="2"/>
  <c r="BN21" i="2"/>
  <c r="BN20" i="2"/>
  <c r="BN19" i="2"/>
  <c r="BN18" i="2"/>
  <c r="BN17" i="2"/>
  <c r="BN16" i="2"/>
  <c r="BN15" i="2"/>
  <c r="BN14" i="2"/>
  <c r="BN13" i="2"/>
  <c r="BN12" i="2"/>
  <c r="BN11" i="2"/>
  <c r="BN10" i="2"/>
  <c r="BN9" i="2"/>
  <c r="BN8" i="2"/>
  <c r="BN7" i="2"/>
  <c r="BL113" i="2"/>
  <c r="BL112" i="2"/>
  <c r="BL111" i="2"/>
  <c r="BL110" i="2"/>
  <c r="BL109" i="2"/>
  <c r="BL108" i="2"/>
  <c r="BL107" i="2"/>
  <c r="BL106" i="2"/>
  <c r="BL105" i="2"/>
  <c r="BL104" i="2"/>
  <c r="BL103" i="2"/>
  <c r="BL102" i="2"/>
  <c r="BL101" i="2"/>
  <c r="BL100" i="2"/>
  <c r="BL99" i="2"/>
  <c r="BL98" i="2"/>
  <c r="BL97" i="2"/>
  <c r="BL96" i="2"/>
  <c r="BL95" i="2"/>
  <c r="BL94" i="2"/>
  <c r="BL93" i="2"/>
  <c r="BL92" i="2"/>
  <c r="BL91" i="2"/>
  <c r="BL90" i="2"/>
  <c r="BL89" i="2"/>
  <c r="BL88" i="2"/>
  <c r="BL87" i="2"/>
  <c r="BL86" i="2"/>
  <c r="BL85" i="2"/>
  <c r="BL84" i="2"/>
  <c r="BL83" i="2"/>
  <c r="BL82" i="2"/>
  <c r="BL81" i="2"/>
  <c r="BL80" i="2"/>
  <c r="BL79" i="2"/>
  <c r="BL78" i="2"/>
  <c r="BL77" i="2"/>
  <c r="BL76" i="2"/>
  <c r="BL75" i="2"/>
  <c r="BL74" i="2"/>
  <c r="BL73" i="2"/>
  <c r="BL71" i="2"/>
  <c r="BL70" i="2"/>
  <c r="BL69" i="2"/>
  <c r="BL68" i="2"/>
  <c r="BL67" i="2"/>
  <c r="BL66" i="2"/>
  <c r="BL65" i="2"/>
  <c r="BL64" i="2"/>
  <c r="BL63" i="2"/>
  <c r="BL62" i="2"/>
  <c r="BL61" i="2"/>
  <c r="BL60" i="2"/>
  <c r="BL59" i="2"/>
  <c r="BL58" i="2"/>
  <c r="BL57" i="2"/>
  <c r="BL56" i="2"/>
  <c r="BL55" i="2"/>
  <c r="BL54" i="2"/>
  <c r="BL53" i="2"/>
  <c r="BL52" i="2"/>
  <c r="BL51" i="2"/>
  <c r="BL50" i="2"/>
  <c r="BL49" i="2"/>
  <c r="BL48" i="2"/>
  <c r="BL47" i="2"/>
  <c r="BL46" i="2"/>
  <c r="BL45" i="2"/>
  <c r="BL44" i="2"/>
  <c r="BL43" i="2"/>
  <c r="BL42" i="2"/>
  <c r="BL41" i="2"/>
  <c r="BL39" i="2"/>
  <c r="BL38" i="2"/>
  <c r="BL37" i="2"/>
  <c r="BL36" i="2"/>
  <c r="BL35" i="2"/>
  <c r="BL34" i="2"/>
  <c r="BL33" i="2"/>
  <c r="BL32" i="2"/>
  <c r="BL31" i="2"/>
  <c r="BL30" i="2"/>
  <c r="BL29" i="2"/>
  <c r="BL28" i="2"/>
  <c r="BL27" i="2"/>
  <c r="BL26" i="2"/>
  <c r="BL25" i="2"/>
  <c r="BL24" i="2"/>
  <c r="BL23" i="2"/>
  <c r="BL22" i="2"/>
  <c r="BL21" i="2"/>
  <c r="BL20" i="2"/>
  <c r="BL19" i="2"/>
  <c r="BL18" i="2"/>
  <c r="BL17" i="2"/>
  <c r="BL16" i="2"/>
  <c r="BL15" i="2"/>
  <c r="BL14" i="2"/>
  <c r="BL13" i="2"/>
  <c r="BL12" i="2"/>
  <c r="BL11" i="2"/>
  <c r="BL10" i="2"/>
  <c r="BL9" i="2"/>
  <c r="BL8" i="2"/>
  <c r="BL7" i="2"/>
  <c r="BH113" i="2"/>
  <c r="BH112" i="2"/>
  <c r="BH111" i="2"/>
  <c r="BH110" i="2"/>
  <c r="BH109" i="2"/>
  <c r="BH108" i="2"/>
  <c r="BH107" i="2"/>
  <c r="BH106" i="2"/>
  <c r="BH105" i="2"/>
  <c r="BH104" i="2"/>
  <c r="BH103" i="2"/>
  <c r="BH102" i="2"/>
  <c r="BH101" i="2"/>
  <c r="BH100" i="2"/>
  <c r="BH99" i="2"/>
  <c r="BH98" i="2"/>
  <c r="BH97" i="2"/>
  <c r="BH96" i="2"/>
  <c r="BH95" i="2"/>
  <c r="BH94" i="2"/>
  <c r="BH93" i="2"/>
  <c r="BH92" i="2"/>
  <c r="BH91" i="2"/>
  <c r="BH89" i="2"/>
  <c r="BH86" i="2"/>
  <c r="BH84" i="2"/>
  <c r="BH83" i="2"/>
  <c r="BH82" i="2"/>
  <c r="BH81" i="2"/>
  <c r="BH80" i="2"/>
  <c r="BH79" i="2"/>
  <c r="BH78" i="2"/>
  <c r="BH77" i="2"/>
  <c r="BH76" i="2"/>
  <c r="BH75" i="2"/>
  <c r="BH73" i="2"/>
  <c r="BH72" i="2"/>
  <c r="BH70" i="2"/>
  <c r="BH69" i="2"/>
  <c r="BH67" i="2"/>
  <c r="BH66" i="2"/>
  <c r="BH65" i="2"/>
  <c r="BH64" i="2"/>
  <c r="BH63" i="2"/>
  <c r="BH62" i="2"/>
  <c r="BH61" i="2"/>
  <c r="BH58" i="2"/>
  <c r="BH57" i="2"/>
  <c r="BH56" i="2"/>
  <c r="BH54" i="2"/>
  <c r="BH52" i="2"/>
  <c r="BH51" i="2"/>
  <c r="BH50" i="2"/>
  <c r="BH49" i="2"/>
  <c r="BH48" i="2"/>
  <c r="BH47" i="2"/>
  <c r="BH46" i="2"/>
  <c r="BH45" i="2"/>
  <c r="BH44" i="2"/>
  <c r="BH43" i="2"/>
  <c r="BH42" i="2"/>
  <c r="BH41" i="2"/>
  <c r="BH38" i="2"/>
  <c r="BH35" i="2"/>
  <c r="BH34" i="2"/>
  <c r="BH32" i="2"/>
  <c r="BH31" i="2"/>
  <c r="BH30" i="2"/>
  <c r="BH29" i="2"/>
  <c r="BH27" i="2"/>
  <c r="BH26" i="2"/>
  <c r="BH25" i="2"/>
  <c r="BH24" i="2"/>
  <c r="BH23" i="2"/>
  <c r="BH21" i="2"/>
  <c r="BH18" i="2"/>
  <c r="BH17" i="2"/>
  <c r="BH15" i="2"/>
  <c r="BH14" i="2"/>
  <c r="BH13" i="2"/>
  <c r="BH11" i="2"/>
  <c r="BH10" i="2"/>
  <c r="BH8" i="2"/>
  <c r="AS75" i="1" l="1"/>
  <c r="AT75" i="1"/>
  <c r="AU75" i="1" l="1"/>
  <c r="AW114" i="2"/>
  <c r="BC114" i="2" s="1"/>
  <c r="BB114" i="2"/>
  <c r="BD114" i="2"/>
  <c r="BF8" i="2"/>
  <c r="BJ8" i="2" s="1"/>
  <c r="BF9" i="2"/>
  <c r="BF10" i="2"/>
  <c r="BJ10" i="2" s="1"/>
  <c r="BF11" i="2"/>
  <c r="BJ11" i="2" s="1"/>
  <c r="BF12" i="2"/>
  <c r="BJ12" i="2" s="1"/>
  <c r="BF13" i="2"/>
  <c r="BJ13" i="2" s="1"/>
  <c r="BF14" i="2"/>
  <c r="BJ14" i="2" s="1"/>
  <c r="BF15" i="2"/>
  <c r="BJ15" i="2" s="1"/>
  <c r="BF16" i="2"/>
  <c r="BF17" i="2"/>
  <c r="BJ17" i="2" s="1"/>
  <c r="BF18" i="2"/>
  <c r="BJ18" i="2" s="1"/>
  <c r="BF19" i="2"/>
  <c r="BF20" i="2"/>
  <c r="BF21" i="2"/>
  <c r="BJ21" i="2" s="1"/>
  <c r="BF22" i="2"/>
  <c r="BF23" i="2"/>
  <c r="BJ23" i="2" s="1"/>
  <c r="BF24" i="2"/>
  <c r="BJ24" i="2" s="1"/>
  <c r="BF25" i="2"/>
  <c r="BJ25" i="2" s="1"/>
  <c r="BF26" i="2"/>
  <c r="BJ26" i="2" s="1"/>
  <c r="BF27" i="2"/>
  <c r="BJ27" i="2" s="1"/>
  <c r="BF28" i="2"/>
  <c r="BF29" i="2"/>
  <c r="BJ29" i="2" s="1"/>
  <c r="BF30" i="2"/>
  <c r="BJ30" i="2" s="1"/>
  <c r="BF31" i="2"/>
  <c r="BJ31" i="2" s="1"/>
  <c r="BF32" i="2"/>
  <c r="BJ32" i="2" s="1"/>
  <c r="BF33" i="2"/>
  <c r="BJ33" i="2" s="1"/>
  <c r="BF34" i="2"/>
  <c r="BF35" i="2"/>
  <c r="BJ35" i="2" s="1"/>
  <c r="BF36" i="2"/>
  <c r="BF37" i="2"/>
  <c r="BF38" i="2"/>
  <c r="BF39" i="2"/>
  <c r="BF40" i="2"/>
  <c r="BJ40" i="2" s="1"/>
  <c r="BF41" i="2"/>
  <c r="BJ41" i="2" s="1"/>
  <c r="BF42" i="2"/>
  <c r="BJ42" i="2" s="1"/>
  <c r="BF43" i="2"/>
  <c r="BJ43" i="2" s="1"/>
  <c r="BF44" i="2"/>
  <c r="BJ44" i="2" s="1"/>
  <c r="BF45" i="2"/>
  <c r="BJ45" i="2" s="1"/>
  <c r="BF46" i="2"/>
  <c r="BJ46" i="2" s="1"/>
  <c r="BF47" i="2"/>
  <c r="BJ47" i="2" s="1"/>
  <c r="BF48" i="2"/>
  <c r="BJ48" i="2" s="1"/>
  <c r="BF49" i="2"/>
  <c r="BF50" i="2"/>
  <c r="BJ50" i="2" s="1"/>
  <c r="BF51" i="2"/>
  <c r="BJ51" i="2" s="1"/>
  <c r="BF52" i="2"/>
  <c r="BJ52" i="2" s="1"/>
  <c r="BF53" i="2"/>
  <c r="BF54" i="2"/>
  <c r="BJ54" i="2" s="1"/>
  <c r="BF55" i="2"/>
  <c r="BJ55" i="2" s="1"/>
  <c r="BF56" i="2"/>
  <c r="BJ56" i="2" s="1"/>
  <c r="BF57" i="2"/>
  <c r="BJ57" i="2" s="1"/>
  <c r="BF58" i="2"/>
  <c r="BJ58" i="2" s="1"/>
  <c r="BF59" i="2"/>
  <c r="BF60" i="2"/>
  <c r="BF61" i="2"/>
  <c r="BJ61" i="2" s="1"/>
  <c r="BF62" i="2"/>
  <c r="BJ62" i="2" s="1"/>
  <c r="BF63" i="2"/>
  <c r="BJ63" i="2" s="1"/>
  <c r="BF64" i="2"/>
  <c r="BJ64" i="2" s="1"/>
  <c r="BF65" i="2"/>
  <c r="BJ65" i="2" s="1"/>
  <c r="BF66" i="2"/>
  <c r="BJ66" i="2" s="1"/>
  <c r="BF67" i="2"/>
  <c r="BJ67" i="2" s="1"/>
  <c r="BF68" i="2"/>
  <c r="BF69" i="2"/>
  <c r="BJ69" i="2" s="1"/>
  <c r="BF70" i="2"/>
  <c r="BJ70" i="2" s="1"/>
  <c r="BF71" i="2"/>
  <c r="BF72" i="2"/>
  <c r="BF73" i="2"/>
  <c r="BJ73" i="2" s="1"/>
  <c r="BF74" i="2"/>
  <c r="BF75" i="2"/>
  <c r="BJ75" i="2" s="1"/>
  <c r="BF76" i="2"/>
  <c r="BF77" i="2"/>
  <c r="BJ77" i="2" s="1"/>
  <c r="BF78" i="2"/>
  <c r="BF79" i="2"/>
  <c r="BJ79" i="2" s="1"/>
  <c r="BF80" i="2"/>
  <c r="BJ80" i="2" s="1"/>
  <c r="BF81" i="2"/>
  <c r="BJ81" i="2" s="1"/>
  <c r="BF82" i="2"/>
  <c r="BF83" i="2"/>
  <c r="BJ83" i="2" s="1"/>
  <c r="BF84" i="2"/>
  <c r="BF85" i="2"/>
  <c r="BF86" i="2"/>
  <c r="BJ86" i="2" s="1"/>
  <c r="BF87" i="2"/>
  <c r="BJ87" i="2" s="1"/>
  <c r="BF88" i="2"/>
  <c r="BJ88" i="2" s="1"/>
  <c r="BF89" i="2"/>
  <c r="BJ89" i="2" s="1"/>
  <c r="BF90" i="2"/>
  <c r="BJ90" i="2" s="1"/>
  <c r="BF91" i="2"/>
  <c r="BJ91" i="2" s="1"/>
  <c r="BF92" i="2"/>
  <c r="BJ92" i="2" s="1"/>
  <c r="BF93" i="2"/>
  <c r="BJ93" i="2" s="1"/>
  <c r="BF94" i="2"/>
  <c r="BJ94" i="2" s="1"/>
  <c r="BF95" i="2"/>
  <c r="BJ95" i="2" s="1"/>
  <c r="BF96" i="2"/>
  <c r="BJ96" i="2" s="1"/>
  <c r="BF97" i="2"/>
  <c r="BJ97" i="2" s="1"/>
  <c r="BF98" i="2"/>
  <c r="BJ98" i="2" s="1"/>
  <c r="BF99" i="2"/>
  <c r="BJ99" i="2" s="1"/>
  <c r="BF100" i="2"/>
  <c r="BJ100" i="2" s="1"/>
  <c r="BF101" i="2"/>
  <c r="BJ101" i="2" s="1"/>
  <c r="BF102" i="2"/>
  <c r="BJ102" i="2" s="1"/>
  <c r="BF103" i="2"/>
  <c r="BJ103" i="2" s="1"/>
  <c r="BF104" i="2"/>
  <c r="BJ104" i="2" s="1"/>
  <c r="BF105" i="2"/>
  <c r="BJ105" i="2" s="1"/>
  <c r="BF106" i="2"/>
  <c r="BJ106" i="2" s="1"/>
  <c r="BF107" i="2"/>
  <c r="BJ107" i="2" s="1"/>
  <c r="BF108" i="2"/>
  <c r="BJ108" i="2" s="1"/>
  <c r="BF109" i="2"/>
  <c r="BJ109" i="2" s="1"/>
  <c r="BF110" i="2"/>
  <c r="BJ110" i="2" s="1"/>
  <c r="BF111" i="2"/>
  <c r="BJ111" i="2" s="1"/>
  <c r="BF112" i="2"/>
  <c r="BJ112" i="2" s="1"/>
  <c r="BF113" i="2"/>
  <c r="BJ113" i="2" s="1"/>
  <c r="BF7" i="2"/>
  <c r="AR192" i="2" l="1"/>
  <c r="AQ192" i="2"/>
  <c r="AP192" i="2"/>
  <c r="AO192" i="2"/>
  <c r="AN192" i="2"/>
  <c r="AM192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Z192" i="2"/>
  <c r="Y192" i="2"/>
  <c r="X192" i="2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AT191" i="2"/>
  <c r="AS191" i="2"/>
  <c r="AT190" i="2"/>
  <c r="AS190" i="2"/>
  <c r="AT189" i="2"/>
  <c r="AS189" i="2"/>
  <c r="AT188" i="2"/>
  <c r="AS188" i="2"/>
  <c r="AT187" i="2"/>
  <c r="AS187" i="2"/>
  <c r="AT186" i="2"/>
  <c r="AS186" i="2"/>
  <c r="AT185" i="2"/>
  <c r="AS185" i="2"/>
  <c r="AT184" i="2"/>
  <c r="AS184" i="2"/>
  <c r="AT183" i="2"/>
  <c r="AS183" i="2"/>
  <c r="AT182" i="2"/>
  <c r="AS182" i="2"/>
  <c r="AT181" i="2"/>
  <c r="AS181" i="2"/>
  <c r="AT180" i="2"/>
  <c r="AS180" i="2"/>
  <c r="AT179" i="2"/>
  <c r="AS179" i="2"/>
  <c r="AT178" i="2"/>
  <c r="AS178" i="2"/>
  <c r="AT177" i="2"/>
  <c r="AS177" i="2"/>
  <c r="AT176" i="2"/>
  <c r="AS176" i="2"/>
  <c r="AT175" i="2"/>
  <c r="AS175" i="2"/>
  <c r="AT174" i="2"/>
  <c r="AS174" i="2"/>
  <c r="AT173" i="2"/>
  <c r="AS173" i="2"/>
  <c r="AT172" i="2"/>
  <c r="AS172" i="2"/>
  <c r="AT171" i="2"/>
  <c r="AS171" i="2"/>
  <c r="AT170" i="2"/>
  <c r="AS170" i="2"/>
  <c r="AT169" i="2"/>
  <c r="AS169" i="2"/>
  <c r="AT168" i="2"/>
  <c r="AS168" i="2"/>
  <c r="AT167" i="2"/>
  <c r="AS167" i="2"/>
  <c r="AT166" i="2"/>
  <c r="AS166" i="2"/>
  <c r="AT165" i="2"/>
  <c r="AS165" i="2"/>
  <c r="AT164" i="2"/>
  <c r="AS164" i="2"/>
  <c r="AT163" i="2"/>
  <c r="AS163" i="2"/>
  <c r="AT162" i="2"/>
  <c r="AS162" i="2"/>
  <c r="AT161" i="2"/>
  <c r="AS161" i="2"/>
  <c r="AT160" i="2"/>
  <c r="AS160" i="2"/>
  <c r="AT159" i="2"/>
  <c r="AS159" i="2"/>
  <c r="AT158" i="2"/>
  <c r="AS158" i="2"/>
  <c r="AT157" i="2"/>
  <c r="AS157" i="2"/>
  <c r="AT156" i="2"/>
  <c r="AS156" i="2"/>
  <c r="AT155" i="2"/>
  <c r="AS155" i="2"/>
  <c r="AT154" i="2"/>
  <c r="AS154" i="2"/>
  <c r="AT153" i="2"/>
  <c r="AS153" i="2"/>
  <c r="AT152" i="2"/>
  <c r="AS152" i="2"/>
  <c r="AT151" i="2"/>
  <c r="AS151" i="2"/>
  <c r="AT150" i="2"/>
  <c r="AS150" i="2"/>
  <c r="AT149" i="2"/>
  <c r="AS149" i="2"/>
  <c r="AT148" i="2"/>
  <c r="AS148" i="2"/>
  <c r="AT147" i="2"/>
  <c r="AS147" i="2"/>
  <c r="AT146" i="2"/>
  <c r="AS146" i="2"/>
  <c r="AT145" i="2"/>
  <c r="AS145" i="2"/>
  <c r="AT144" i="2"/>
  <c r="AS144" i="2"/>
  <c r="AT143" i="2"/>
  <c r="AS143" i="2"/>
  <c r="AT142" i="2"/>
  <c r="AS142" i="2"/>
  <c r="AT141" i="2"/>
  <c r="AS141" i="2"/>
  <c r="AT140" i="2"/>
  <c r="AS140" i="2"/>
  <c r="AT139" i="2"/>
  <c r="AS139" i="2"/>
  <c r="AT138" i="2"/>
  <c r="AS138" i="2"/>
  <c r="AT137" i="2"/>
  <c r="AS137" i="2"/>
  <c r="AT136" i="2"/>
  <c r="AS136" i="2"/>
  <c r="AT135" i="2"/>
  <c r="AS135" i="2"/>
  <c r="AT134" i="2"/>
  <c r="AS134" i="2"/>
  <c r="AT133" i="2"/>
  <c r="AS133" i="2"/>
  <c r="AT132" i="2"/>
  <c r="AS132" i="2"/>
  <c r="AT131" i="2"/>
  <c r="AS131" i="2"/>
  <c r="AT130" i="2"/>
  <c r="AS130" i="2"/>
  <c r="AT129" i="2"/>
  <c r="AS129" i="2"/>
  <c r="AT128" i="2"/>
  <c r="AS128" i="2"/>
  <c r="AT127" i="2"/>
  <c r="AS127" i="2"/>
  <c r="AT126" i="2"/>
  <c r="AS126" i="2"/>
  <c r="AT125" i="2"/>
  <c r="AS125" i="2"/>
  <c r="AT124" i="2"/>
  <c r="AS124" i="2"/>
  <c r="AT123" i="2"/>
  <c r="AS123" i="2"/>
  <c r="AT122" i="2"/>
  <c r="AS122" i="2"/>
  <c r="AT121" i="2"/>
  <c r="AS121" i="2"/>
  <c r="AT120" i="2"/>
  <c r="AS120" i="2"/>
  <c r="AT119" i="2"/>
  <c r="AS119" i="2"/>
  <c r="AT118" i="2"/>
  <c r="AS118" i="2"/>
  <c r="AT117" i="2"/>
  <c r="AS117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AT113" i="2"/>
  <c r="AS113" i="2"/>
  <c r="AT112" i="2"/>
  <c r="AS112" i="2"/>
  <c r="AT111" i="2"/>
  <c r="AS111" i="2"/>
  <c r="AT110" i="2"/>
  <c r="AS110" i="2"/>
  <c r="AT109" i="2"/>
  <c r="AS109" i="2"/>
  <c r="AT108" i="2"/>
  <c r="AS108" i="2"/>
  <c r="AT107" i="2"/>
  <c r="AS107" i="2"/>
  <c r="AT106" i="2"/>
  <c r="AS106" i="2"/>
  <c r="AT105" i="2"/>
  <c r="AS105" i="2"/>
  <c r="AT104" i="2"/>
  <c r="AS104" i="2"/>
  <c r="AT103" i="2"/>
  <c r="AS103" i="2"/>
  <c r="AT102" i="2"/>
  <c r="AS102" i="2"/>
  <c r="AT101" i="2"/>
  <c r="AS101" i="2"/>
  <c r="AT100" i="2"/>
  <c r="AS100" i="2"/>
  <c r="AT99" i="2"/>
  <c r="AS99" i="2"/>
  <c r="AT98" i="2"/>
  <c r="AS98" i="2"/>
  <c r="AT97" i="2"/>
  <c r="AS97" i="2"/>
  <c r="AT96" i="2"/>
  <c r="AS96" i="2"/>
  <c r="AT95" i="2"/>
  <c r="AS95" i="2"/>
  <c r="AT94" i="2"/>
  <c r="AS94" i="2"/>
  <c r="AT93" i="2"/>
  <c r="AS93" i="2"/>
  <c r="AT92" i="2"/>
  <c r="AS92" i="2"/>
  <c r="AT91" i="2"/>
  <c r="AS91" i="2"/>
  <c r="AT90" i="2"/>
  <c r="AS90" i="2"/>
  <c r="AT89" i="2"/>
  <c r="AS89" i="2"/>
  <c r="AT88" i="2"/>
  <c r="AS88" i="2"/>
  <c r="AT87" i="2"/>
  <c r="AS87" i="2"/>
  <c r="AT86" i="2"/>
  <c r="AS86" i="2"/>
  <c r="AT85" i="2"/>
  <c r="AS85" i="2"/>
  <c r="AT84" i="2"/>
  <c r="AS84" i="2"/>
  <c r="AT83" i="2"/>
  <c r="AS83" i="2"/>
  <c r="AT82" i="2"/>
  <c r="AS82" i="2"/>
  <c r="AT81" i="2"/>
  <c r="AS81" i="2"/>
  <c r="AT80" i="2"/>
  <c r="AS80" i="2"/>
  <c r="AT79" i="2"/>
  <c r="AS79" i="2"/>
  <c r="AT78" i="2"/>
  <c r="AS78" i="2"/>
  <c r="AT77" i="2"/>
  <c r="AS77" i="2"/>
  <c r="AT76" i="2"/>
  <c r="AS76" i="2"/>
  <c r="AT75" i="2"/>
  <c r="AS75" i="2"/>
  <c r="AT74" i="2"/>
  <c r="AS74" i="2"/>
  <c r="AT73" i="2"/>
  <c r="AS73" i="2"/>
  <c r="AT72" i="2"/>
  <c r="AS72" i="2"/>
  <c r="AT71" i="2"/>
  <c r="AS71" i="2"/>
  <c r="AT70" i="2"/>
  <c r="AS70" i="2"/>
  <c r="AT69" i="2"/>
  <c r="AS69" i="2"/>
  <c r="AT68" i="2"/>
  <c r="AS68" i="2"/>
  <c r="AT67" i="2"/>
  <c r="AS67" i="2"/>
  <c r="AT66" i="2"/>
  <c r="AS66" i="2"/>
  <c r="AT65" i="2"/>
  <c r="AS65" i="2"/>
  <c r="AT64" i="2"/>
  <c r="AS64" i="2"/>
  <c r="AT63" i="2"/>
  <c r="AS63" i="2"/>
  <c r="AT62" i="2"/>
  <c r="AS62" i="2"/>
  <c r="AT61" i="2"/>
  <c r="AS61" i="2"/>
  <c r="AT60" i="2"/>
  <c r="AS60" i="2"/>
  <c r="AT59" i="2"/>
  <c r="AS59" i="2"/>
  <c r="AT58" i="2"/>
  <c r="AS58" i="2"/>
  <c r="AT57" i="2"/>
  <c r="AS57" i="2"/>
  <c r="AT56" i="2"/>
  <c r="AS56" i="2"/>
  <c r="AT55" i="2"/>
  <c r="AS55" i="2"/>
  <c r="AT54" i="2"/>
  <c r="AS54" i="2"/>
  <c r="AT53" i="2"/>
  <c r="AS53" i="2"/>
  <c r="AT52" i="2"/>
  <c r="AS52" i="2"/>
  <c r="AT51" i="2"/>
  <c r="AS51" i="2"/>
  <c r="AT50" i="2"/>
  <c r="AS50" i="2"/>
  <c r="AT49" i="2"/>
  <c r="AS49" i="2"/>
  <c r="AT48" i="2"/>
  <c r="AS48" i="2"/>
  <c r="AT47" i="2"/>
  <c r="AS47" i="2"/>
  <c r="AT46" i="2"/>
  <c r="AS46" i="2"/>
  <c r="AT45" i="2"/>
  <c r="AS45" i="2"/>
  <c r="AT44" i="2"/>
  <c r="AS44" i="2"/>
  <c r="AT43" i="2"/>
  <c r="AS43" i="2"/>
  <c r="AT42" i="2"/>
  <c r="AS42" i="2"/>
  <c r="AT41" i="2"/>
  <c r="AS41" i="2"/>
  <c r="AT40" i="2"/>
  <c r="AS40" i="2"/>
  <c r="AT39" i="2"/>
  <c r="AS39" i="2"/>
  <c r="AT38" i="2"/>
  <c r="AS38" i="2"/>
  <c r="AT37" i="2"/>
  <c r="AS37" i="2"/>
  <c r="AT36" i="2"/>
  <c r="AS36" i="2"/>
  <c r="AT35" i="2"/>
  <c r="AS35" i="2"/>
  <c r="AT34" i="2"/>
  <c r="AS34" i="2"/>
  <c r="AT33" i="2"/>
  <c r="AS33" i="2"/>
  <c r="AT32" i="2"/>
  <c r="AS32" i="2"/>
  <c r="AT31" i="2"/>
  <c r="AS31" i="2"/>
  <c r="AT30" i="2"/>
  <c r="AS30" i="2"/>
  <c r="AT29" i="2"/>
  <c r="AS29" i="2"/>
  <c r="AT28" i="2"/>
  <c r="AS28" i="2"/>
  <c r="AT27" i="2"/>
  <c r="AS27" i="2"/>
  <c r="AT26" i="2"/>
  <c r="AS26" i="2"/>
  <c r="AT25" i="2"/>
  <c r="AS25" i="2"/>
  <c r="AT24" i="2"/>
  <c r="AS24" i="2"/>
  <c r="AT23" i="2"/>
  <c r="AS23" i="2"/>
  <c r="AT22" i="2"/>
  <c r="AS22" i="2"/>
  <c r="AT21" i="2"/>
  <c r="AS21" i="2"/>
  <c r="AT20" i="2"/>
  <c r="AS20" i="2"/>
  <c r="AT19" i="2"/>
  <c r="AS19" i="2"/>
  <c r="AT18" i="2"/>
  <c r="AS18" i="2"/>
  <c r="AT17" i="2"/>
  <c r="AS17" i="2"/>
  <c r="AT16" i="2"/>
  <c r="AS16" i="2"/>
  <c r="AT15" i="2"/>
  <c r="AS15" i="2"/>
  <c r="AT14" i="2"/>
  <c r="AS14" i="2"/>
  <c r="AT13" i="2"/>
  <c r="AS13" i="2"/>
  <c r="AT12" i="2"/>
  <c r="AS12" i="2"/>
  <c r="AT11" i="2"/>
  <c r="AS11" i="2"/>
  <c r="AT10" i="2"/>
  <c r="AS10" i="2"/>
  <c r="AT9" i="2"/>
  <c r="AS9" i="2"/>
  <c r="AT8" i="2"/>
  <c r="AS8" i="2"/>
  <c r="AT7" i="2"/>
  <c r="AS7" i="2"/>
  <c r="AU131" i="2" l="1"/>
  <c r="AU132" i="2"/>
  <c r="AU133" i="2"/>
  <c r="AU135" i="2"/>
  <c r="AU136" i="2"/>
  <c r="AU137" i="2"/>
  <c r="AU139" i="2"/>
  <c r="AU140" i="2"/>
  <c r="AU141" i="2"/>
  <c r="AU143" i="2"/>
  <c r="AU144" i="2"/>
  <c r="AU145" i="2"/>
  <c r="AU147" i="2"/>
  <c r="AU148" i="2"/>
  <c r="AU149" i="2"/>
  <c r="AU151" i="2"/>
  <c r="AU152" i="2"/>
  <c r="AU153" i="2"/>
  <c r="AU155" i="2"/>
  <c r="AU156" i="2"/>
  <c r="AU157" i="2"/>
  <c r="AU159" i="2"/>
  <c r="AU160" i="2"/>
  <c r="AU161" i="2"/>
  <c r="AU163" i="2"/>
  <c r="AU164" i="2"/>
  <c r="AU165" i="2"/>
  <c r="AU167" i="2"/>
  <c r="AU168" i="2"/>
  <c r="AU169" i="2"/>
  <c r="AU171" i="2"/>
  <c r="AU172" i="2"/>
  <c r="AU173" i="2"/>
  <c r="AU175" i="2"/>
  <c r="AU176" i="2"/>
  <c r="AU177" i="2"/>
  <c r="AU179" i="2"/>
  <c r="AU180" i="2"/>
  <c r="AU181" i="2"/>
  <c r="AU183" i="2"/>
  <c r="AU184" i="2"/>
  <c r="AU185" i="2"/>
  <c r="AU187" i="2"/>
  <c r="AU188" i="2"/>
  <c r="AU189" i="2"/>
  <c r="AU191" i="2"/>
  <c r="AS192" i="2"/>
  <c r="AU61" i="2"/>
  <c r="AY61" i="2" s="1"/>
  <c r="AZ61" i="2" s="1"/>
  <c r="AU63" i="2"/>
  <c r="AY63" i="2" s="1"/>
  <c r="AZ63" i="2" s="1"/>
  <c r="AU64" i="2"/>
  <c r="AY64" i="2" s="1"/>
  <c r="AZ64" i="2" s="1"/>
  <c r="AU65" i="2"/>
  <c r="AY65" i="2" s="1"/>
  <c r="AZ65" i="2" s="1"/>
  <c r="AU67" i="2"/>
  <c r="AY67" i="2" s="1"/>
  <c r="AZ67" i="2" s="1"/>
  <c r="AU68" i="2"/>
  <c r="AY68" i="2" s="1"/>
  <c r="AZ68" i="2" s="1"/>
  <c r="AU69" i="2"/>
  <c r="AY69" i="2" s="1"/>
  <c r="AZ69" i="2" s="1"/>
  <c r="AU71" i="2"/>
  <c r="AY71" i="2" s="1"/>
  <c r="AZ71" i="2" s="1"/>
  <c r="AU72" i="2"/>
  <c r="AY72" i="2" s="1"/>
  <c r="AZ72" i="2" s="1"/>
  <c r="AU73" i="2"/>
  <c r="AY73" i="2" s="1"/>
  <c r="AZ73" i="2" s="1"/>
  <c r="AU75" i="2"/>
  <c r="AY75" i="2" s="1"/>
  <c r="AZ75" i="2" s="1"/>
  <c r="AU76" i="2"/>
  <c r="AY76" i="2" s="1"/>
  <c r="AZ76" i="2" s="1"/>
  <c r="AU77" i="2"/>
  <c r="AY77" i="2" s="1"/>
  <c r="AZ77" i="2" s="1"/>
  <c r="AU79" i="2"/>
  <c r="AY79" i="2" s="1"/>
  <c r="AZ79" i="2" s="1"/>
  <c r="AU80" i="2"/>
  <c r="AY80" i="2" s="1"/>
  <c r="AZ80" i="2" s="1"/>
  <c r="AU81" i="2"/>
  <c r="AY81" i="2" s="1"/>
  <c r="AZ81" i="2" s="1"/>
  <c r="AU83" i="2"/>
  <c r="AY83" i="2" s="1"/>
  <c r="AZ83" i="2" s="1"/>
  <c r="AU84" i="2"/>
  <c r="AY84" i="2" s="1"/>
  <c r="AZ84" i="2" s="1"/>
  <c r="AU85" i="2"/>
  <c r="AY85" i="2" s="1"/>
  <c r="AZ85" i="2" s="1"/>
  <c r="AU87" i="2"/>
  <c r="AY87" i="2" s="1"/>
  <c r="AZ87" i="2" s="1"/>
  <c r="AU88" i="2"/>
  <c r="AY88" i="2" s="1"/>
  <c r="AZ88" i="2" s="1"/>
  <c r="AU89" i="2"/>
  <c r="AY89" i="2" s="1"/>
  <c r="AZ89" i="2" s="1"/>
  <c r="AU91" i="2"/>
  <c r="AY91" i="2" s="1"/>
  <c r="AZ91" i="2" s="1"/>
  <c r="AU92" i="2"/>
  <c r="AY92" i="2" s="1"/>
  <c r="AZ92" i="2" s="1"/>
  <c r="AU93" i="2"/>
  <c r="AY93" i="2" s="1"/>
  <c r="AZ93" i="2" s="1"/>
  <c r="AU95" i="2"/>
  <c r="AY95" i="2" s="1"/>
  <c r="AZ95" i="2" s="1"/>
  <c r="AU96" i="2"/>
  <c r="AY96" i="2" s="1"/>
  <c r="AZ96" i="2" s="1"/>
  <c r="AU97" i="2"/>
  <c r="AY97" i="2" s="1"/>
  <c r="AZ97" i="2" s="1"/>
  <c r="AU99" i="2"/>
  <c r="AY99" i="2" s="1"/>
  <c r="AZ99" i="2" s="1"/>
  <c r="AU100" i="2"/>
  <c r="AY100" i="2" s="1"/>
  <c r="AZ100" i="2" s="1"/>
  <c r="AU101" i="2"/>
  <c r="AY101" i="2" s="1"/>
  <c r="AZ101" i="2" s="1"/>
  <c r="AU103" i="2"/>
  <c r="AY103" i="2" s="1"/>
  <c r="AZ103" i="2" s="1"/>
  <c r="AU104" i="2"/>
  <c r="AY104" i="2" s="1"/>
  <c r="AZ104" i="2" s="1"/>
  <c r="AU105" i="2"/>
  <c r="AY105" i="2" s="1"/>
  <c r="AZ105" i="2" s="1"/>
  <c r="AU107" i="2"/>
  <c r="AY107" i="2" s="1"/>
  <c r="AZ107" i="2" s="1"/>
  <c r="AU108" i="2"/>
  <c r="AY108" i="2" s="1"/>
  <c r="AZ108" i="2" s="1"/>
  <c r="AU109" i="2"/>
  <c r="AY109" i="2" s="1"/>
  <c r="AZ109" i="2" s="1"/>
  <c r="AU111" i="2"/>
  <c r="AY111" i="2" s="1"/>
  <c r="AZ111" i="2" s="1"/>
  <c r="AU112" i="2"/>
  <c r="AY112" i="2" s="1"/>
  <c r="AZ112" i="2" s="1"/>
  <c r="AU113" i="2"/>
  <c r="AY113" i="2" s="1"/>
  <c r="AZ113" i="2" s="1"/>
  <c r="AT192" i="2"/>
  <c r="AT114" i="2"/>
  <c r="AU8" i="2"/>
  <c r="AY8" i="2" s="1"/>
  <c r="AZ8" i="2" s="1"/>
  <c r="AU9" i="2"/>
  <c r="AY9" i="2" s="1"/>
  <c r="AZ9" i="2" s="1"/>
  <c r="AU10" i="2"/>
  <c r="AY10" i="2" s="1"/>
  <c r="AZ10" i="2" s="1"/>
  <c r="AU11" i="2"/>
  <c r="AY11" i="2" s="1"/>
  <c r="AZ11" i="2" s="1"/>
  <c r="AU12" i="2"/>
  <c r="AY12" i="2" s="1"/>
  <c r="AZ12" i="2" s="1"/>
  <c r="AU13" i="2"/>
  <c r="AY13" i="2" s="1"/>
  <c r="AZ13" i="2" s="1"/>
  <c r="AU14" i="2"/>
  <c r="AY14" i="2" s="1"/>
  <c r="AZ14" i="2" s="1"/>
  <c r="AU15" i="2"/>
  <c r="AY15" i="2" s="1"/>
  <c r="AZ15" i="2" s="1"/>
  <c r="AU16" i="2"/>
  <c r="AY16" i="2" s="1"/>
  <c r="AZ16" i="2" s="1"/>
  <c r="AU17" i="2"/>
  <c r="AY17" i="2" s="1"/>
  <c r="AZ17" i="2" s="1"/>
  <c r="AU18" i="2"/>
  <c r="AY18" i="2" s="1"/>
  <c r="AZ18" i="2" s="1"/>
  <c r="AU19" i="2"/>
  <c r="AY19" i="2" s="1"/>
  <c r="AZ19" i="2" s="1"/>
  <c r="AU20" i="2"/>
  <c r="AY20" i="2" s="1"/>
  <c r="AZ20" i="2" s="1"/>
  <c r="AU21" i="2"/>
  <c r="AY21" i="2" s="1"/>
  <c r="AZ21" i="2" s="1"/>
  <c r="AU22" i="2"/>
  <c r="AY22" i="2" s="1"/>
  <c r="AZ22" i="2" s="1"/>
  <c r="AU23" i="2"/>
  <c r="AY23" i="2" s="1"/>
  <c r="AZ23" i="2" s="1"/>
  <c r="AU24" i="2"/>
  <c r="AY24" i="2" s="1"/>
  <c r="AZ24" i="2" s="1"/>
  <c r="AU25" i="2"/>
  <c r="AY25" i="2" s="1"/>
  <c r="AZ25" i="2" s="1"/>
  <c r="AU26" i="2"/>
  <c r="AY26" i="2" s="1"/>
  <c r="AZ26" i="2" s="1"/>
  <c r="AU27" i="2"/>
  <c r="AY27" i="2" s="1"/>
  <c r="AZ27" i="2" s="1"/>
  <c r="AU28" i="2"/>
  <c r="AY28" i="2" s="1"/>
  <c r="AZ28" i="2" s="1"/>
  <c r="AU29" i="2"/>
  <c r="AY29" i="2" s="1"/>
  <c r="AZ29" i="2" s="1"/>
  <c r="AU30" i="2"/>
  <c r="AY30" i="2" s="1"/>
  <c r="AZ30" i="2" s="1"/>
  <c r="AU31" i="2"/>
  <c r="AY31" i="2" s="1"/>
  <c r="AZ31" i="2" s="1"/>
  <c r="AU32" i="2"/>
  <c r="AY32" i="2" s="1"/>
  <c r="AZ32" i="2" s="1"/>
  <c r="AU33" i="2"/>
  <c r="AY33" i="2" s="1"/>
  <c r="AZ33" i="2" s="1"/>
  <c r="AU34" i="2"/>
  <c r="AY34" i="2" s="1"/>
  <c r="AZ34" i="2" s="1"/>
  <c r="AU35" i="2"/>
  <c r="AY35" i="2" s="1"/>
  <c r="AZ35" i="2" s="1"/>
  <c r="AU36" i="2"/>
  <c r="AY36" i="2" s="1"/>
  <c r="AZ36" i="2" s="1"/>
  <c r="AU37" i="2"/>
  <c r="AY37" i="2" s="1"/>
  <c r="AZ37" i="2" s="1"/>
  <c r="AU38" i="2"/>
  <c r="AY38" i="2" s="1"/>
  <c r="AZ38" i="2" s="1"/>
  <c r="AU39" i="2"/>
  <c r="AY39" i="2" s="1"/>
  <c r="AZ39" i="2" s="1"/>
  <c r="AU40" i="2"/>
  <c r="AY40" i="2" s="1"/>
  <c r="AZ40" i="2" s="1"/>
  <c r="AU41" i="2"/>
  <c r="AY41" i="2" s="1"/>
  <c r="AZ41" i="2" s="1"/>
  <c r="AU42" i="2"/>
  <c r="AY42" i="2" s="1"/>
  <c r="AZ42" i="2" s="1"/>
  <c r="AU43" i="2"/>
  <c r="AY43" i="2" s="1"/>
  <c r="AZ43" i="2" s="1"/>
  <c r="AU45" i="2"/>
  <c r="AY45" i="2" s="1"/>
  <c r="AZ45" i="2" s="1"/>
  <c r="AU46" i="2"/>
  <c r="AY46" i="2" s="1"/>
  <c r="AZ46" i="2" s="1"/>
  <c r="AU47" i="2"/>
  <c r="AY47" i="2" s="1"/>
  <c r="AZ47" i="2" s="1"/>
  <c r="AU49" i="2"/>
  <c r="AY49" i="2" s="1"/>
  <c r="AZ49" i="2" s="1"/>
  <c r="AU51" i="2"/>
  <c r="AY51" i="2" s="1"/>
  <c r="AZ51" i="2" s="1"/>
  <c r="AU52" i="2"/>
  <c r="AY52" i="2" s="1"/>
  <c r="AZ52" i="2" s="1"/>
  <c r="AU53" i="2"/>
  <c r="AY53" i="2" s="1"/>
  <c r="AZ53" i="2" s="1"/>
  <c r="AU55" i="2"/>
  <c r="AY55" i="2" s="1"/>
  <c r="AZ55" i="2" s="1"/>
  <c r="AU56" i="2"/>
  <c r="AY56" i="2" s="1"/>
  <c r="AZ56" i="2" s="1"/>
  <c r="AU57" i="2"/>
  <c r="AY57" i="2" s="1"/>
  <c r="AZ57" i="2" s="1"/>
  <c r="AU59" i="2"/>
  <c r="AY59" i="2" s="1"/>
  <c r="AZ59" i="2" s="1"/>
  <c r="AU60" i="2"/>
  <c r="AY60" i="2" s="1"/>
  <c r="AZ60" i="2" s="1"/>
  <c r="AU117" i="2"/>
  <c r="AU119" i="2"/>
  <c r="AU120" i="2"/>
  <c r="AU121" i="2"/>
  <c r="AU123" i="2"/>
  <c r="AU124" i="2"/>
  <c r="AU125" i="2"/>
  <c r="AU127" i="2"/>
  <c r="AU128" i="2"/>
  <c r="AU129" i="2"/>
  <c r="AS114" i="2"/>
  <c r="AU7" i="2"/>
  <c r="AY7" i="2" s="1"/>
  <c r="AZ7" i="2" s="1"/>
  <c r="AU44" i="2"/>
  <c r="AY44" i="2" s="1"/>
  <c r="AZ44" i="2" s="1"/>
  <c r="AU48" i="2"/>
  <c r="AY48" i="2" s="1"/>
  <c r="AZ48" i="2" s="1"/>
  <c r="AU50" i="2"/>
  <c r="AY50" i="2" s="1"/>
  <c r="AZ50" i="2" s="1"/>
  <c r="AU54" i="2"/>
  <c r="AY54" i="2" s="1"/>
  <c r="AZ54" i="2" s="1"/>
  <c r="AU58" i="2"/>
  <c r="AY58" i="2" s="1"/>
  <c r="AZ58" i="2" s="1"/>
  <c r="AU62" i="2"/>
  <c r="AY62" i="2" s="1"/>
  <c r="AZ62" i="2" s="1"/>
  <c r="AU66" i="2"/>
  <c r="AY66" i="2" s="1"/>
  <c r="AZ66" i="2" s="1"/>
  <c r="AU70" i="2"/>
  <c r="AY70" i="2" s="1"/>
  <c r="AZ70" i="2" s="1"/>
  <c r="AU74" i="2"/>
  <c r="AY74" i="2" s="1"/>
  <c r="AZ74" i="2" s="1"/>
  <c r="AU78" i="2"/>
  <c r="AY78" i="2" s="1"/>
  <c r="AZ78" i="2" s="1"/>
  <c r="AU82" i="2"/>
  <c r="AY82" i="2" s="1"/>
  <c r="AZ82" i="2" s="1"/>
  <c r="AU86" i="2"/>
  <c r="AY86" i="2" s="1"/>
  <c r="AZ86" i="2" s="1"/>
  <c r="AU90" i="2"/>
  <c r="AY90" i="2" s="1"/>
  <c r="AZ90" i="2" s="1"/>
  <c r="AU94" i="2"/>
  <c r="AY94" i="2" s="1"/>
  <c r="AZ94" i="2" s="1"/>
  <c r="AU98" i="2"/>
  <c r="AY98" i="2" s="1"/>
  <c r="AZ98" i="2" s="1"/>
  <c r="AU102" i="2"/>
  <c r="AY102" i="2" s="1"/>
  <c r="AZ102" i="2" s="1"/>
  <c r="AU106" i="2"/>
  <c r="AY106" i="2" s="1"/>
  <c r="AZ106" i="2" s="1"/>
  <c r="AU110" i="2"/>
  <c r="AY110" i="2" s="1"/>
  <c r="AZ110" i="2" s="1"/>
  <c r="AU118" i="2"/>
  <c r="AU122" i="2"/>
  <c r="AU126" i="2"/>
  <c r="AU130" i="2"/>
  <c r="AU134" i="2"/>
  <c r="AU138" i="2"/>
  <c r="AU142" i="2"/>
  <c r="AU146" i="2"/>
  <c r="AU150" i="2"/>
  <c r="AU154" i="2"/>
  <c r="AU158" i="2"/>
  <c r="AU162" i="2"/>
  <c r="AU166" i="2"/>
  <c r="AU170" i="2"/>
  <c r="AU174" i="2"/>
  <c r="AU178" i="2"/>
  <c r="AU182" i="2"/>
  <c r="AU186" i="2"/>
  <c r="AU190" i="2"/>
  <c r="AU192" i="2" l="1"/>
  <c r="AU114" i="2"/>
  <c r="AY114" i="2" l="1"/>
  <c r="BA114" i="2"/>
  <c r="AV195" i="1"/>
  <c r="AZ114" i="2" l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AT211" i="1"/>
  <c r="AS211" i="1"/>
  <c r="AT210" i="1"/>
  <c r="AS210" i="1"/>
  <c r="AT209" i="1"/>
  <c r="AS209" i="1"/>
  <c r="AT208" i="1"/>
  <c r="AS208" i="1"/>
  <c r="AT207" i="1"/>
  <c r="AS207" i="1"/>
  <c r="AT206" i="1"/>
  <c r="U206" i="1"/>
  <c r="AS206" i="1" s="1"/>
  <c r="AT205" i="1"/>
  <c r="AS205" i="1"/>
  <c r="AT204" i="1"/>
  <c r="AS204" i="1"/>
  <c r="AT203" i="1"/>
  <c r="AS203" i="1"/>
  <c r="AT202" i="1"/>
  <c r="AS202" i="1"/>
  <c r="AT201" i="1"/>
  <c r="AS201" i="1"/>
  <c r="AT200" i="1"/>
  <c r="AS200" i="1"/>
  <c r="AT199" i="1"/>
  <c r="AS199" i="1"/>
  <c r="AT198" i="1"/>
  <c r="AS198" i="1"/>
  <c r="AT197" i="1"/>
  <c r="AT212" i="1" s="1"/>
  <c r="AS197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AT192" i="1"/>
  <c r="AS192" i="1"/>
  <c r="AT190" i="1"/>
  <c r="AS190" i="1"/>
  <c r="AT189" i="1"/>
  <c r="AS189" i="1"/>
  <c r="AT188" i="1"/>
  <c r="AS188" i="1"/>
  <c r="AT187" i="1"/>
  <c r="AS187" i="1"/>
  <c r="AT186" i="1"/>
  <c r="AS186" i="1"/>
  <c r="AT185" i="1"/>
  <c r="AS185" i="1"/>
  <c r="AT184" i="1"/>
  <c r="AS184" i="1"/>
  <c r="AT183" i="1"/>
  <c r="AS183" i="1"/>
  <c r="AT182" i="1"/>
  <c r="AS182" i="1"/>
  <c r="AT181" i="1"/>
  <c r="AS181" i="1"/>
  <c r="AT180" i="1"/>
  <c r="AS180" i="1"/>
  <c r="AT179" i="1"/>
  <c r="AS179" i="1"/>
  <c r="AT178" i="1"/>
  <c r="AS178" i="1"/>
  <c r="AT177" i="1"/>
  <c r="AS177" i="1"/>
  <c r="AT176" i="1"/>
  <c r="AS176" i="1"/>
  <c r="AT175" i="1"/>
  <c r="AS175" i="1"/>
  <c r="AT174" i="1"/>
  <c r="AS174" i="1"/>
  <c r="AT173" i="1"/>
  <c r="AS173" i="1"/>
  <c r="AT172" i="1"/>
  <c r="AS172" i="1"/>
  <c r="AT171" i="1"/>
  <c r="AS171" i="1"/>
  <c r="AT170" i="1"/>
  <c r="AS170" i="1"/>
  <c r="AT168" i="1"/>
  <c r="AS168" i="1"/>
  <c r="AT167" i="1"/>
  <c r="AS167" i="1"/>
  <c r="AT166" i="1"/>
  <c r="AS166" i="1"/>
  <c r="AT165" i="1"/>
  <c r="AS165" i="1"/>
  <c r="AT164" i="1"/>
  <c r="AS164" i="1"/>
  <c r="AT163" i="1"/>
  <c r="AS163" i="1"/>
  <c r="AT162" i="1"/>
  <c r="AS162" i="1"/>
  <c r="AT161" i="1"/>
  <c r="AS161" i="1"/>
  <c r="AT160" i="1"/>
  <c r="AS160" i="1"/>
  <c r="AT159" i="1"/>
  <c r="AS159" i="1"/>
  <c r="AT158" i="1"/>
  <c r="AS158" i="1"/>
  <c r="AT157" i="1"/>
  <c r="AS157" i="1"/>
  <c r="AT156" i="1"/>
  <c r="AS156" i="1"/>
  <c r="AT155" i="1"/>
  <c r="AS155" i="1"/>
  <c r="AT154" i="1"/>
  <c r="AS154" i="1"/>
  <c r="AT153" i="1"/>
  <c r="AS153" i="1"/>
  <c r="AT152" i="1"/>
  <c r="AS152" i="1"/>
  <c r="AT151" i="1"/>
  <c r="AS151" i="1"/>
  <c r="AT150" i="1"/>
  <c r="AS150" i="1"/>
  <c r="AT149" i="1"/>
  <c r="AS149" i="1"/>
  <c r="AT148" i="1"/>
  <c r="AS148" i="1"/>
  <c r="AT147" i="1"/>
  <c r="AS147" i="1"/>
  <c r="AT146" i="1"/>
  <c r="AS146" i="1"/>
  <c r="AT145" i="1"/>
  <c r="AS145" i="1"/>
  <c r="AT144" i="1"/>
  <c r="AS144" i="1"/>
  <c r="AT143" i="1"/>
  <c r="AS143" i="1"/>
  <c r="AT142" i="1"/>
  <c r="AS142" i="1"/>
  <c r="AT140" i="1"/>
  <c r="AS140" i="1"/>
  <c r="AT139" i="1"/>
  <c r="AS139" i="1"/>
  <c r="AT138" i="1"/>
  <c r="AS138" i="1"/>
  <c r="AT137" i="1"/>
  <c r="AS137" i="1"/>
  <c r="AT136" i="1"/>
  <c r="AS136" i="1"/>
  <c r="AT135" i="1"/>
  <c r="AS135" i="1"/>
  <c r="AT134" i="1"/>
  <c r="AS134" i="1"/>
  <c r="AT133" i="1"/>
  <c r="AS133" i="1"/>
  <c r="AT132" i="1"/>
  <c r="AS132" i="1"/>
  <c r="AT131" i="1"/>
  <c r="AS131" i="1"/>
  <c r="AT130" i="1"/>
  <c r="AS130" i="1"/>
  <c r="AT129" i="1"/>
  <c r="AS129" i="1"/>
  <c r="AT128" i="1"/>
  <c r="AS128" i="1"/>
  <c r="AT127" i="1"/>
  <c r="AS127" i="1"/>
  <c r="AT126" i="1"/>
  <c r="AS126" i="1"/>
  <c r="AT125" i="1"/>
  <c r="AS125" i="1"/>
  <c r="AT124" i="1"/>
  <c r="AS124" i="1"/>
  <c r="AT123" i="1"/>
  <c r="AS123" i="1"/>
  <c r="AT122" i="1"/>
  <c r="AS122" i="1"/>
  <c r="AT121" i="1"/>
  <c r="AS121" i="1"/>
  <c r="AT120" i="1"/>
  <c r="AS120" i="1"/>
  <c r="AT119" i="1"/>
  <c r="AS119" i="1"/>
  <c r="AT118" i="1"/>
  <c r="AS118" i="1"/>
  <c r="AT117" i="1"/>
  <c r="AS117" i="1"/>
  <c r="AT116" i="1"/>
  <c r="AS116" i="1"/>
  <c r="AT115" i="1"/>
  <c r="AS115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T109" i="1"/>
  <c r="AS109" i="1"/>
  <c r="AT108" i="1"/>
  <c r="AS108" i="1"/>
  <c r="AT107" i="1"/>
  <c r="AS107" i="1"/>
  <c r="AT106" i="1"/>
  <c r="AS106" i="1"/>
  <c r="AT105" i="1"/>
  <c r="AS105" i="1"/>
  <c r="AT104" i="1"/>
  <c r="AS104" i="1"/>
  <c r="AT103" i="1"/>
  <c r="AS103" i="1"/>
  <c r="AT102" i="1"/>
  <c r="AS102" i="1"/>
  <c r="AT101" i="1"/>
  <c r="AS101" i="1"/>
  <c r="AT100" i="1"/>
  <c r="AS100" i="1"/>
  <c r="AT99" i="1"/>
  <c r="AS99" i="1"/>
  <c r="AT98" i="1"/>
  <c r="AS98" i="1"/>
  <c r="AT97" i="1"/>
  <c r="AS97" i="1"/>
  <c r="AT96" i="1"/>
  <c r="AS96" i="1"/>
  <c r="AT95" i="1"/>
  <c r="AS95" i="1"/>
  <c r="AT94" i="1"/>
  <c r="AS94" i="1"/>
  <c r="AT93" i="1"/>
  <c r="AS93" i="1"/>
  <c r="AT92" i="1"/>
  <c r="AS92" i="1"/>
  <c r="AT91" i="1"/>
  <c r="AS91" i="1"/>
  <c r="AT90" i="1"/>
  <c r="AS90" i="1"/>
  <c r="AT89" i="1"/>
  <c r="AS89" i="1"/>
  <c r="AT88" i="1"/>
  <c r="AS88" i="1"/>
  <c r="AT87" i="1"/>
  <c r="AS87" i="1"/>
  <c r="AT86" i="1"/>
  <c r="AS86" i="1"/>
  <c r="AT85" i="1"/>
  <c r="AS85" i="1"/>
  <c r="AT84" i="1"/>
  <c r="AS84" i="1"/>
  <c r="AT83" i="1"/>
  <c r="AS83" i="1"/>
  <c r="AT82" i="1"/>
  <c r="AS82" i="1"/>
  <c r="AT81" i="1"/>
  <c r="AS81" i="1"/>
  <c r="AT80" i="1"/>
  <c r="AS80" i="1"/>
  <c r="AT79" i="1"/>
  <c r="AS79" i="1"/>
  <c r="AT78" i="1"/>
  <c r="AS78" i="1"/>
  <c r="AT77" i="1"/>
  <c r="AS77" i="1"/>
  <c r="AT76" i="1"/>
  <c r="AS76" i="1"/>
  <c r="AT74" i="1"/>
  <c r="AS74" i="1"/>
  <c r="AT73" i="1"/>
  <c r="AS73" i="1"/>
  <c r="AT72" i="1"/>
  <c r="AS72" i="1"/>
  <c r="AT71" i="1"/>
  <c r="AS71" i="1"/>
  <c r="AT70" i="1"/>
  <c r="AS70" i="1"/>
  <c r="AT69" i="1"/>
  <c r="AS69" i="1"/>
  <c r="AT68" i="1"/>
  <c r="AS68" i="1"/>
  <c r="AT67" i="1"/>
  <c r="AS67" i="1"/>
  <c r="AT66" i="1"/>
  <c r="AS66" i="1"/>
  <c r="AT65" i="1"/>
  <c r="AS65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6" i="1"/>
  <c r="AS56" i="1"/>
  <c r="AT55" i="1"/>
  <c r="AS55" i="1"/>
  <c r="AT54" i="1"/>
  <c r="AS54" i="1"/>
  <c r="AT53" i="1"/>
  <c r="AS53" i="1"/>
  <c r="AT52" i="1"/>
  <c r="AS52" i="1"/>
  <c r="AT51" i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T4" i="1"/>
  <c r="AS4" i="1"/>
  <c r="AT3" i="1"/>
  <c r="AS3" i="1"/>
  <c r="AS111" i="1" l="1"/>
  <c r="AU66" i="1"/>
  <c r="AU78" i="1"/>
  <c r="AU79" i="1"/>
  <c r="AU83" i="1"/>
  <c r="AU84" i="1"/>
  <c r="AU87" i="1"/>
  <c r="AU90" i="1"/>
  <c r="AU91" i="1"/>
  <c r="AU94" i="1"/>
  <c r="AU95" i="1"/>
  <c r="AU96" i="1"/>
  <c r="AU98" i="1"/>
  <c r="AU99" i="1"/>
  <c r="AU100" i="1"/>
  <c r="AU102" i="1"/>
  <c r="AU103" i="1"/>
  <c r="AU106" i="1"/>
  <c r="AU107" i="1"/>
  <c r="AU108" i="1"/>
  <c r="AU176" i="1"/>
  <c r="AU177" i="1"/>
  <c r="AU178" i="1"/>
  <c r="AU180" i="1"/>
  <c r="AU181" i="1"/>
  <c r="AU182" i="1"/>
  <c r="AU184" i="1"/>
  <c r="AU185" i="1"/>
  <c r="AU186" i="1"/>
  <c r="AU188" i="1"/>
  <c r="AU189" i="1"/>
  <c r="AU190" i="1"/>
  <c r="AU199" i="1"/>
  <c r="AU200" i="1"/>
  <c r="AU204" i="1"/>
  <c r="AU207" i="1"/>
  <c r="AU209" i="1"/>
  <c r="AU6" i="1"/>
  <c r="AU10" i="1"/>
  <c r="AU11" i="1"/>
  <c r="AU12" i="1"/>
  <c r="AU13" i="1"/>
  <c r="AU14" i="1"/>
  <c r="AU15" i="1"/>
  <c r="AU19" i="1"/>
  <c r="AU21" i="1"/>
  <c r="AU22" i="1"/>
  <c r="AU23" i="1"/>
  <c r="AU26" i="1"/>
  <c r="AU27" i="1"/>
  <c r="AU28" i="1"/>
  <c r="AU29" i="1"/>
  <c r="AU31" i="1"/>
  <c r="AU37" i="1"/>
  <c r="AU38" i="1"/>
  <c r="AU40" i="1"/>
  <c r="AU41" i="1"/>
  <c r="AU42" i="1"/>
  <c r="AU43" i="1"/>
  <c r="AU44" i="1"/>
  <c r="AU46" i="1"/>
  <c r="AU47" i="1"/>
  <c r="AU48" i="1"/>
  <c r="AU51" i="1"/>
  <c r="AU52" i="1"/>
  <c r="AU54" i="1"/>
  <c r="AU58" i="1"/>
  <c r="AU59" i="1"/>
  <c r="AU60" i="1"/>
  <c r="AU62" i="1"/>
  <c r="AU63" i="1"/>
  <c r="AU50" i="1"/>
  <c r="AU64" i="1"/>
  <c r="AU17" i="1"/>
  <c r="AU74" i="1"/>
  <c r="AU82" i="1"/>
  <c r="AU33" i="1"/>
  <c r="AU4" i="1"/>
  <c r="AU34" i="1"/>
  <c r="AU18" i="1"/>
  <c r="AU24" i="1"/>
  <c r="AU76" i="1"/>
  <c r="AU203" i="1"/>
  <c r="AU202" i="1"/>
  <c r="AU9" i="1"/>
  <c r="AU208" i="1"/>
  <c r="AU30" i="1"/>
  <c r="AU32" i="1"/>
  <c r="AU72" i="1"/>
  <c r="AU39" i="1"/>
  <c r="AU7" i="1"/>
  <c r="AU67" i="1"/>
  <c r="AU104" i="1"/>
  <c r="AS110" i="1"/>
  <c r="AU55" i="1"/>
  <c r="AU36" i="1"/>
  <c r="AT193" i="1"/>
  <c r="AU25" i="1"/>
  <c r="AU20" i="1"/>
  <c r="AU71" i="1"/>
  <c r="AU92" i="1"/>
  <c r="AU68" i="1"/>
  <c r="AU88" i="1"/>
  <c r="AU80" i="1"/>
  <c r="AU16" i="1"/>
  <c r="AU35" i="1"/>
  <c r="AU8" i="1"/>
  <c r="AU5" i="1"/>
  <c r="AU115" i="1"/>
  <c r="AU118" i="1"/>
  <c r="AU119" i="1"/>
  <c r="AU120" i="1"/>
  <c r="AU122" i="1"/>
  <c r="AU123" i="1"/>
  <c r="AU124" i="1"/>
  <c r="AU126" i="1"/>
  <c r="AU127" i="1"/>
  <c r="AU128" i="1"/>
  <c r="AU130" i="1"/>
  <c r="AU131" i="1"/>
  <c r="AU132" i="1"/>
  <c r="AU134" i="1"/>
  <c r="AU135" i="1"/>
  <c r="AU136" i="1"/>
  <c r="AU138" i="1"/>
  <c r="AU139" i="1"/>
  <c r="AU140" i="1"/>
  <c r="AU143" i="1"/>
  <c r="AU144" i="1"/>
  <c r="AU145" i="1"/>
  <c r="AU147" i="1"/>
  <c r="AU148" i="1"/>
  <c r="AU149" i="1"/>
  <c r="AU151" i="1"/>
  <c r="AU152" i="1"/>
  <c r="AU153" i="1"/>
  <c r="AU155" i="1"/>
  <c r="AU156" i="1"/>
  <c r="AU157" i="1"/>
  <c r="AU159" i="1"/>
  <c r="AU160" i="1"/>
  <c r="AU161" i="1"/>
  <c r="AU163" i="1"/>
  <c r="AU164" i="1"/>
  <c r="AU165" i="1"/>
  <c r="AU167" i="1"/>
  <c r="AU168" i="1"/>
  <c r="AU170" i="1"/>
  <c r="AU172" i="1"/>
  <c r="AU173" i="1"/>
  <c r="AU174" i="1"/>
  <c r="AS212" i="1"/>
  <c r="AT111" i="1"/>
  <c r="AU111" i="1" s="1"/>
  <c r="AU86" i="1"/>
  <c r="AU70" i="1"/>
  <c r="AU56" i="1"/>
  <c r="AU116" i="1"/>
  <c r="AS193" i="1"/>
  <c r="AU3" i="1"/>
  <c r="AT110" i="1"/>
  <c r="AU45" i="1"/>
  <c r="AU49" i="1"/>
  <c r="AU53" i="1"/>
  <c r="AU57" i="1"/>
  <c r="AU61" i="1"/>
  <c r="AU65" i="1"/>
  <c r="AU69" i="1"/>
  <c r="AU73" i="1"/>
  <c r="AU77" i="1"/>
  <c r="AU81" i="1"/>
  <c r="AU85" i="1"/>
  <c r="AU89" i="1"/>
  <c r="AU93" i="1"/>
  <c r="AU97" i="1"/>
  <c r="AU101" i="1"/>
  <c r="AU105" i="1"/>
  <c r="AU109" i="1"/>
  <c r="AU117" i="1"/>
  <c r="AU121" i="1"/>
  <c r="AU125" i="1"/>
  <c r="AU129" i="1"/>
  <c r="AU133" i="1"/>
  <c r="AU137" i="1"/>
  <c r="AU142" i="1"/>
  <c r="AU146" i="1"/>
  <c r="AU150" i="1"/>
  <c r="AU154" i="1"/>
  <c r="AU158" i="1"/>
  <c r="AU162" i="1"/>
  <c r="AU166" i="1"/>
  <c r="AU171" i="1"/>
  <c r="AU175" i="1"/>
  <c r="AU179" i="1"/>
  <c r="AU183" i="1"/>
  <c r="AU187" i="1"/>
  <c r="AU192" i="1"/>
  <c r="AU197" i="1"/>
  <c r="AU198" i="1"/>
  <c r="AU201" i="1"/>
  <c r="AU205" i="1"/>
  <c r="AU206" i="1"/>
  <c r="AU210" i="1"/>
  <c r="U212" i="1"/>
  <c r="AU193" i="1" l="1"/>
  <c r="AU212" i="1"/>
  <c r="AU110" i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в поликлинику, 1 в стационар</t>
        </r>
      </text>
    </comment>
    <comment ref="AA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V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постоянно, 2 временно</t>
        </r>
      </text>
    </comment>
    <comment ref="AI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районный
</t>
        </r>
      </text>
    </comment>
    <comment ref="Y35" authorId="0" shapeId="0">
      <text>
        <r>
          <rPr>
            <sz val="9"/>
            <color indexed="81"/>
            <rFont val="Tahoma"/>
            <family val="2"/>
            <charset val="204"/>
          </rPr>
          <t xml:space="preserve"> 2 в школьно-дошкольное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AL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V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дневной стационар, 3 в неотложку постоянно, </t>
        </r>
      </text>
    </comment>
    <comment ref="AA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I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AN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неотложке</t>
        </r>
      </text>
    </comment>
    <comment ref="H68" authorId="0" shapeId="0">
      <text>
        <r>
          <rPr>
            <sz val="9"/>
            <color indexed="81"/>
            <rFont val="Tahoma"/>
            <family val="2"/>
            <charset val="204"/>
          </rPr>
          <t xml:space="preserve">1 в ВА с. Целинное постоянно, 1 в поликлинику временно
</t>
        </r>
      </text>
    </comment>
    <comment ref="V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
</t>
        </r>
      </text>
    </comment>
    <comment ref="AR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5" authorId="0" shape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</t>
        </r>
      </text>
    </comment>
    <comment ref="J11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ВА с. Саглы</t>
        </r>
      </text>
    </comment>
    <comment ref="K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Сесерлиг-1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G118" authorId="0" shapeId="0">
      <text>
        <r>
          <rPr>
            <sz val="9"/>
            <color indexed="81"/>
            <rFont val="Tahoma"/>
            <family val="2"/>
            <charset val="204"/>
          </rPr>
          <t>1 ВА Ильинка</t>
        </r>
      </text>
    </comment>
    <comment ref="Q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Адыр-Кежиг</t>
        </r>
      </text>
    </comment>
    <comment ref="AA139" authorId="0" shapeId="0">
      <text>
        <r>
          <rPr>
            <sz val="9"/>
            <color indexed="81"/>
            <rFont val="Tahoma"/>
            <family val="2"/>
            <charset val="204"/>
          </rPr>
          <t xml:space="preserve">9 - временно
</t>
        </r>
      </text>
    </comment>
    <comment ref="R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дневной стационар</t>
        </r>
      </text>
    </comment>
    <comment ref="G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ВА с. Ильинка</t>
        </r>
      </text>
    </comment>
    <comment ref="Y16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школьно-дошкольное отделение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я/с Малышок, 1-Радуга, 1 - я/с Родничок, 0,5 - вечерняя школа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временно в с. Хадын</t>
        </r>
      </text>
    </comment>
    <comment ref="Q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медсестра горного техникума</t>
        </r>
      </text>
    </comment>
    <comment ref="K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с.Найырал, 0,25 д/с с. Хут, 0,75 д/с Сесерлиг
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Торгалыг</t>
        </r>
      </text>
    </comment>
    <comment ref="AR20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юрисконсульт</t>
        </r>
      </text>
    </comment>
    <comment ref="AF2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логопед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A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R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A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</t>
        </r>
      </text>
    </comment>
    <comment ref="V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районный
</t>
        </r>
      </text>
    </comment>
    <comment ref="Y39" authorId="0" shapeId="0">
      <text>
        <r>
          <rPr>
            <sz val="9"/>
            <color indexed="81"/>
            <rFont val="Tahoma"/>
            <family val="2"/>
            <charset val="204"/>
          </rPr>
          <t xml:space="preserve"> 2 в школьно-дошкольное</t>
        </r>
      </text>
    </comment>
    <comment ref="AD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AL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 них 1 заведующий
</t>
        </r>
      </text>
    </comment>
    <comment ref="V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районный, 3 в нетоложку постоянно, </t>
        </r>
      </text>
    </comment>
    <comment ref="AA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H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AI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AN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неотложке</t>
        </r>
      </text>
    </comment>
    <comment ref="H72" authorId="0" shapeId="0">
      <text>
        <r>
          <rPr>
            <sz val="9"/>
            <color indexed="81"/>
            <rFont val="Tahoma"/>
            <family val="2"/>
            <charset val="204"/>
          </rPr>
          <t xml:space="preserve">1 в ВА с. Целинное, 1 в поликлинику
</t>
        </r>
      </text>
    </comment>
    <comment ref="V7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
</t>
        </r>
      </text>
    </comment>
    <comment ref="AR8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I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  <comment ref="F117" authorId="0" shapeId="0">
      <text>
        <r>
          <rPr>
            <sz val="9"/>
            <color indexed="81"/>
            <rFont val="Tahoma"/>
            <family val="2"/>
            <charset val="204"/>
          </rPr>
          <t xml:space="preserve"> 1 ФАП с. Хорум-Даг</t>
        </r>
      </text>
    </comment>
    <comment ref="H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Шамбалыг
</t>
        </r>
      </text>
    </comment>
    <comment ref="K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Уюк-1, Хадын-1,Аржаан-1, Сесерлиг-1</t>
        </r>
      </text>
    </comment>
    <comment ref="L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Бора-Тайга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Иштии-Хем</t>
        </r>
      </text>
    </comment>
    <comment ref="U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
</t>
        </r>
      </text>
    </comment>
    <comment ref="G120" authorId="0" shapeId="0">
      <text>
        <r>
          <rPr>
            <sz val="9"/>
            <color indexed="81"/>
            <rFont val="Tahoma"/>
            <family val="2"/>
            <charset val="204"/>
          </rPr>
          <t>1 временно ФАП с. Бурен-Бай-Хаак, 1 постоянно в с. Ильинка</t>
        </r>
      </text>
    </comment>
    <comment ref="Q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с. Ырбан, 1 с. Сыстыг-Хем</t>
        </r>
      </text>
    </comment>
    <comment ref="L1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Кызыл-Тайга
</t>
        </r>
      </text>
    </comment>
    <comment ref="AA141" authorId="0" shapeId="0">
      <text>
        <r>
          <rPr>
            <sz val="9"/>
            <color indexed="81"/>
            <rFont val="Tahoma"/>
            <family val="2"/>
            <charset val="204"/>
          </rPr>
          <t xml:space="preserve">4 - временно
</t>
        </r>
      </text>
    </comment>
    <comment ref="R1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дневной стационар</t>
        </r>
      </text>
    </comment>
    <comment ref="G1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ВА с. Ильинка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я/с Малышок, 1-Радуга, 1 - я/с Родничок, 0,5 - вечерняя школа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Ак-Чыраа, 0,5 - детсад с. Ак-Чыраа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постоянно, 2 в школы временно</t>
        </r>
      </text>
    </comment>
    <comment ref="K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с.Найырал, 0,25 д/с с. Хут, 0,75 д/с Сесерлиг
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0,5 д/с с. Иштии-Хем, 0,5 с. Торгалыг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районный
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04"/>
          </rPr>
          <t xml:space="preserve">1 в ВА с. Целинное, 1 в поликлинику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Z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H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Маршрут здоровья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ЦАОП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заведующий детским отделнием постоянно, 2 участковых постоянно, 1 -временно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0,25 - по неотложной помощи, 1,0 - в детское отделение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совместительству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районный
</t>
        </r>
      </text>
    </comment>
    <comment ref="X21" authorId="0" shapeId="0">
      <text>
        <r>
          <rPr>
            <sz val="9"/>
            <color indexed="81"/>
            <rFont val="Tahoma"/>
            <family val="2"/>
            <charset val="204"/>
          </rPr>
          <t xml:space="preserve"> 2 в школьно-дошкольное</t>
        </r>
      </text>
    </comment>
    <comment ref="AC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 по кожуунам</t>
        </r>
      </text>
    </comment>
    <comment ref="V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районный, 3 в нетоложку постоянно, </t>
        </r>
      </text>
    </comment>
    <comment ref="Z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женская консультация</t>
        </r>
      </text>
    </comment>
    <comment ref="AH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</t>
        </r>
      </text>
    </comment>
    <comment ref="AL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неотложке</t>
        </r>
      </text>
    </comment>
    <comment ref="H36" authorId="0" shapeId="0">
      <text>
        <r>
          <rPr>
            <sz val="9"/>
            <color indexed="81"/>
            <rFont val="Tahoma"/>
            <family val="2"/>
            <charset val="204"/>
          </rPr>
          <t xml:space="preserve">1 в ВА с. Целинное, 1 в поликлинику
</t>
        </r>
      </text>
    </comment>
    <comment ref="AP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H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маршрут здоровья
</t>
        </r>
      </text>
    </comment>
  </commentList>
</comments>
</file>

<file path=xl/sharedStrings.xml><?xml version="1.0" encoding="utf-8"?>
<sst xmlns="http://schemas.openxmlformats.org/spreadsheetml/2006/main" count="875" uniqueCount="267">
  <si>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</si>
  <si>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</si>
  <si>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</si>
  <si>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</si>
  <si>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</si>
  <si>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</si>
  <si>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</si>
  <si>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</si>
  <si>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</si>
  <si>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</si>
  <si>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</si>
  <si>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</si>
  <si>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</si>
  <si>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</si>
  <si>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</si>
  <si>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</si>
  <si>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</si>
  <si>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</si>
  <si>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</si>
  <si>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</si>
  <si>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</si>
  <si>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</si>
  <si>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</si>
  <si>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</si>
  <si>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</si>
  <si>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</si>
  <si>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</si>
  <si>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</si>
  <si>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</si>
  <si>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</si>
  <si>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</si>
  <si>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</si>
  <si>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</si>
  <si>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</si>
  <si>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</si>
  <si>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</si>
  <si>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</si>
  <si>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</si>
  <si>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</si>
  <si>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</si>
  <si>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</si>
  <si>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</si>
  <si>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</si>
  <si>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</si>
  <si>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</si>
  <si>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</si>
  <si>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временные</t>
  </si>
  <si>
    <t>руководители, замы</t>
  </si>
  <si>
    <t>акушер-гинеколог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</si>
  <si>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</si>
  <si>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</si>
  <si>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</si>
  <si>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</si>
  <si>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</si>
  <si>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</si>
  <si>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</si>
  <si>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</si>
  <si>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</si>
  <si>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</si>
  <si>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</si>
  <si>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</si>
  <si>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</si>
  <si>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</si>
  <si>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</si>
  <si>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</si>
  <si>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</si>
  <si>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</si>
  <si>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</si>
  <si>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</si>
  <si>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</si>
  <si>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</si>
  <si>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</si>
  <si>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</si>
  <si>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</si>
  <si>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</si>
  <si>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</si>
  <si>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</si>
  <si>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</si>
  <si>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</si>
  <si>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</si>
  <si>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</si>
  <si>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</si>
  <si>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</si>
  <si>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</si>
  <si>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</si>
  <si>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</si>
  <si>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</si>
  <si>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</si>
  <si>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</si>
  <si>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</si>
  <si>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</si>
  <si>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</si>
  <si>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</si>
  <si>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</si>
  <si>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</si>
  <si>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</si>
  <si>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</si>
  <si>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</si>
  <si>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</si>
  <si>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</si>
  <si>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</si>
  <si>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</si>
  <si>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</si>
  <si>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</si>
  <si>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</si>
  <si>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</si>
  <si>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</si>
  <si>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</si>
  <si>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</si>
  <si>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</si>
  <si>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</si>
  <si>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</si>
  <si>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</si>
  <si>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</si>
  <si>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</si>
  <si>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</si>
  <si>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</si>
  <si>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</si>
  <si>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</si>
  <si>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</si>
  <si>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</si>
  <si>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</si>
  <si>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</si>
  <si>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</si>
  <si>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</si>
  <si>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</si>
  <si>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</si>
  <si>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</si>
  <si>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</si>
  <si>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</si>
  <si>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</si>
  <si>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</si>
  <si>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</si>
  <si>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</si>
  <si>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</si>
  <si>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биолог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</si>
  <si>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</si>
  <si>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</si>
  <si>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</si>
  <si>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</si>
  <si>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</si>
  <si>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</si>
  <si>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</si>
  <si>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</si>
  <si>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</si>
  <si>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акушерству и гинекологии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</si>
  <si>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</si>
  <si>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</si>
  <si>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</si>
  <si>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</si>
  <si>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</si>
  <si>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</si>
  <si>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</si>
  <si>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</si>
  <si>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песронале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</si>
  <si>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</si>
  <si>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</si>
  <si>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</si>
  <si>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</si>
  <si>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</si>
  <si>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зубной техник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</si>
  <si>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</si>
  <si>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</si>
  <si>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</si>
  <si>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</si>
  <si>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</si>
  <si>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</si>
  <si>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</si>
  <si>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</si>
  <si>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</si>
  <si>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</si>
  <si>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</si>
  <si>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</si>
  <si>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</si>
  <si>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</si>
  <si>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</si>
  <si>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передаиче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</si>
  <si>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</si>
  <si>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</si>
  <si>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</si>
  <si>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</si>
  <si>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</si>
  <si>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</si>
  <si>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</si>
  <si>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</si>
  <si>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</si>
  <si>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</si>
  <si>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</si>
  <si>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</si>
  <si>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</si>
  <si>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</si>
  <si>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</si>
  <si>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</si>
  <si>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</si>
  <si>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</si>
  <si>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</si>
  <si>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</si>
  <si>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</si>
  <si>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</si>
  <si>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</si>
  <si>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</si>
  <si>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</si>
  <si>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</si>
  <si>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</si>
  <si>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</si>
  <si>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</si>
  <si>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</si>
  <si>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</si>
  <si>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</si>
  <si>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</si>
  <si>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</si>
  <si>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</si>
  <si>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</si>
  <si>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</si>
  <si>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</si>
  <si>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</si>
  <si>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</si>
  <si>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</si>
  <si>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</si>
  <si>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</si>
  <si>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</si>
  <si>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</si>
  <si>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диетсестра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</si>
  <si>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</si>
  <si>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</si>
  <si>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</si>
  <si>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</si>
  <si>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</si>
  <si>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</si>
  <si>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</si>
  <si>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машинист по стирке белья</t>
  </si>
  <si>
    <t>ведущий программист</t>
  </si>
  <si>
    <t>шеф-повар</t>
  </si>
  <si>
    <t>слесарь-электромонтажник</t>
  </si>
  <si>
    <t>ведущий юрисконсульт</t>
  </si>
  <si>
    <t>специалист по социальной работе</t>
  </si>
  <si>
    <t>музыкальный руководитель</t>
  </si>
  <si>
    <t>учитель -дефектолог</t>
  </si>
  <si>
    <t>воспитатель</t>
  </si>
  <si>
    <t>уборщик служебных помещений</t>
  </si>
  <si>
    <t>медицинская сестра врача-хирурга</t>
  </si>
  <si>
    <t>ведущий бухгалтер</t>
  </si>
  <si>
    <t>ведущий экономист</t>
  </si>
  <si>
    <t>заместители по клинико-экспертной работе</t>
  </si>
  <si>
    <t>ведущий специалист по закупкам</t>
  </si>
  <si>
    <t>инженер-метролог</t>
  </si>
  <si>
    <t>РесБольница № 11</t>
  </si>
  <si>
    <t>имеющаяся численность</t>
  </si>
  <si>
    <t>излишествует</t>
  </si>
  <si>
    <t>дополнительная потребность в трудовых ресурсах</t>
  </si>
  <si>
    <t>ВСЕГО</t>
  </si>
  <si>
    <t>подготовки, переподготовки и повышения квалификации в образовтельных профессиональных организациях</t>
  </si>
  <si>
    <t>привлечение неработающего трудоспособного населения субъекта РФ</t>
  </si>
  <si>
    <t>поставляемых из другого субъекта</t>
  </si>
  <si>
    <t>среднего профессионального образования</t>
  </si>
  <si>
    <t>высшего образования</t>
  </si>
  <si>
    <t>перераспределение внутри субъекта</t>
  </si>
  <si>
    <t>выпускники образовательных организаций</t>
  </si>
  <si>
    <t>заместитель по педиатрии</t>
  </si>
  <si>
    <t>обеспечение дополнительной потребности в трудовых ресурсах за счет</t>
  </si>
  <si>
    <t>Сведения о потребности и обеспеченности трудовых ресурсами по профессии и специальностям медицинских работников системы здравоохранения Республики Тыва</t>
  </si>
  <si>
    <t>выпускники образовательных организаций 2020 г.</t>
  </si>
  <si>
    <t>Потребность в среднем медицинском персонале</t>
  </si>
  <si>
    <t>выпускники образовательных организаций 2021 г.</t>
  </si>
  <si>
    <t>выпускники образовательных организаций 2022 г.</t>
  </si>
  <si>
    <t>выпускники образовательных организаций 2023 г.</t>
  </si>
  <si>
    <t>выпускники образовательных организаций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</si>
</sst>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0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textRotation="90" wrapText="1"/>
    </xf>
    <xf numFmtId="0" fontId="4" fillId="3" borderId="1" xfId="0" applyFont="1" applyFill="1" applyBorder="1" applyAlignment="1">
      <alignment horizontal="left" textRotation="90" wrapText="1"/>
    </xf>
    <xf numFmtId="0" fontId="4" fillId="4" borderId="1" xfId="0" applyFont="1" applyFill="1" applyBorder="1" applyAlignment="1">
      <alignment horizontal="left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5" fillId="0" borderId="1" xfId="0" applyFont="1" applyBorder="1"/>
    <xf numFmtId="0" fontId="3" fillId="0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7" fillId="5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7" borderId="1" xfId="0" applyFont="1" applyFill="1" applyBorder="1" applyAlignment="1">
      <alignment horizontal="center" wrapText="1"/>
    </xf>
    <xf numFmtId="2" fontId="6" fillId="8" borderId="1" xfId="0" applyNumberFormat="1" applyFont="1" applyFill="1" applyBorder="1" applyAlignment="1">
      <alignment horizontal="center"/>
    </xf>
    <xf numFmtId="2" fontId="7" fillId="8" borderId="2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6" fillId="7" borderId="1" xfId="0" applyNumberFormat="1" applyFont="1" applyFill="1" applyBorder="1" applyAlignment="1">
      <alignment horizontal="center"/>
    </xf>
    <xf numFmtId="2" fontId="7" fillId="7" borderId="2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center"/>
    </xf>
    <xf numFmtId="2" fontId="7" fillId="6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6" fillId="6" borderId="0" xfId="0" applyFont="1" applyFill="1"/>
    <xf numFmtId="0" fontId="6" fillId="0" borderId="0" xfId="0" applyFont="1"/>
    <xf numFmtId="0" fontId="6" fillId="0" borderId="0" xfId="0" applyFont="1" applyFill="1"/>
    <xf numFmtId="2" fontId="6" fillId="4" borderId="0" xfId="0" applyNumberFormat="1" applyFont="1" applyFill="1"/>
    <xf numFmtId="2" fontId="7" fillId="0" borderId="0" xfId="0" applyNumberFormat="1" applyFont="1" applyAlignment="1">
      <alignment horizontal="center"/>
    </xf>
    <xf numFmtId="0" fontId="5" fillId="0" borderId="0" xfId="0" applyFont="1"/>
    <xf numFmtId="0" fontId="5" fillId="9" borderId="1" xfId="0" applyFont="1" applyFill="1" applyBorder="1" applyAlignment="1">
      <alignment horizontal="center" vertical="top"/>
    </xf>
    <xf numFmtId="0" fontId="5" fillId="5" borderId="1" xfId="0" applyFont="1" applyFill="1" applyBorder="1"/>
    <xf numFmtId="0" fontId="6" fillId="6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7" fillId="5" borderId="2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6" borderId="4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5" fillId="0" borderId="0" xfId="0" applyFont="1" applyFill="1"/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top"/>
    </xf>
    <xf numFmtId="0" fontId="4" fillId="10" borderId="1" xfId="0" applyFont="1" applyFill="1" applyBorder="1" applyAlignment="1">
      <alignment horizontal="left" textRotation="90" wrapText="1"/>
    </xf>
    <xf numFmtId="0" fontId="12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textRotation="90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17" fillId="0" borderId="0" xfId="0" applyFont="1"/>
    <xf numFmtId="0" fontId="16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textRotation="90" wrapText="1"/>
    </xf>
    <xf numFmtId="0" fontId="7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Fill="1" applyBorder="1"/>
    <xf numFmtId="0" fontId="13" fillId="2" borderId="11" xfId="0" applyFont="1" applyFill="1" applyBorder="1" applyAlignment="1">
      <alignment horizontal="left" textRotation="90" wrapText="1"/>
    </xf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2" fontId="6" fillId="8" borderId="0" xfId="0" applyNumberFormat="1" applyFont="1" applyFill="1" applyBorder="1" applyAlignment="1">
      <alignment horizontal="center"/>
    </xf>
    <xf numFmtId="2" fontId="7" fillId="8" borderId="0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textRotation="90" wrapText="1"/>
    </xf>
    <xf numFmtId="0" fontId="21" fillId="10" borderId="1" xfId="0" applyFont="1" applyFill="1" applyBorder="1" applyAlignment="1">
      <alignment horizontal="left" textRotation="90" wrapText="1"/>
    </xf>
    <xf numFmtId="0" fontId="22" fillId="2" borderId="1" xfId="0" applyFont="1" applyFill="1" applyBorder="1" applyAlignment="1">
      <alignment horizontal="left" textRotation="90" wrapText="1"/>
    </xf>
    <xf numFmtId="0" fontId="21" fillId="3" borderId="1" xfId="0" applyFont="1" applyFill="1" applyBorder="1" applyAlignment="1">
      <alignment horizontal="left" textRotation="90" wrapText="1"/>
    </xf>
    <xf numFmtId="0" fontId="21" fillId="4" borderId="1" xfId="0" applyFont="1" applyFill="1" applyBorder="1" applyAlignment="1">
      <alignment horizontal="left" textRotation="90" wrapText="1"/>
    </xf>
    <xf numFmtId="0" fontId="21" fillId="0" borderId="1" xfId="0" applyFont="1" applyFill="1" applyBorder="1" applyAlignment="1">
      <alignment horizontal="center" textRotation="90" wrapText="1"/>
    </xf>
    <xf numFmtId="0" fontId="0" fillId="0" borderId="1" xfId="0" applyFont="1" applyBorder="1"/>
    <xf numFmtId="0" fontId="20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left" wrapText="1"/>
    </xf>
    <xf numFmtId="2" fontId="21" fillId="0" borderId="1" xfId="0" applyNumberFormat="1" applyFont="1" applyFill="1" applyBorder="1" applyAlignment="1">
      <alignment horizontal="left" wrapText="1"/>
    </xf>
    <xf numFmtId="164" fontId="21" fillId="0" borderId="2" xfId="0" applyNumberFormat="1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164" fontId="20" fillId="0" borderId="1" xfId="0" applyNumberFormat="1" applyFont="1" applyFill="1" applyBorder="1" applyAlignment="1">
      <alignment horizontal="center" wrapText="1"/>
    </xf>
    <xf numFmtId="0" fontId="23" fillId="6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2" fontId="23" fillId="5" borderId="1" xfId="0" applyNumberFormat="1" applyFont="1" applyFill="1" applyBorder="1" applyAlignment="1">
      <alignment horizontal="center"/>
    </xf>
    <xf numFmtId="2" fontId="24" fillId="5" borderId="2" xfId="0" applyNumberFormat="1" applyFont="1" applyFill="1" applyBorder="1" applyAlignment="1">
      <alignment horizontal="center"/>
    </xf>
    <xf numFmtId="2" fontId="23" fillId="8" borderId="1" xfId="0" applyNumberFormat="1" applyFont="1" applyFill="1" applyBorder="1" applyAlignment="1">
      <alignment horizontal="center"/>
    </xf>
    <xf numFmtId="2" fontId="24" fillId="8" borderId="2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left" vertical="top" wrapText="1"/>
    </xf>
    <xf numFmtId="0" fontId="20" fillId="7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/>
    </xf>
    <xf numFmtId="0" fontId="20" fillId="0" borderId="1" xfId="1" applyNumberFormat="1" applyFont="1" applyFill="1" applyBorder="1" applyAlignment="1">
      <alignment horizontal="center" wrapText="1"/>
    </xf>
    <xf numFmtId="164" fontId="23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2" fontId="20" fillId="0" borderId="1" xfId="0" applyNumberFormat="1" applyFont="1" applyFill="1" applyBorder="1" applyAlignment="1">
      <alignment horizontal="center" wrapText="1"/>
    </xf>
    <xf numFmtId="2" fontId="23" fillId="0" borderId="1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wrapText="1"/>
    </xf>
    <xf numFmtId="164" fontId="21" fillId="0" borderId="1" xfId="0" applyNumberFormat="1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center" vertical="top" wrapText="1"/>
    </xf>
    <xf numFmtId="2" fontId="23" fillId="7" borderId="1" xfId="0" applyNumberFormat="1" applyFont="1" applyFill="1" applyBorder="1" applyAlignment="1">
      <alignment horizontal="center"/>
    </xf>
    <xf numFmtId="2" fontId="24" fillId="7" borderId="2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65" fontId="23" fillId="0" borderId="1" xfId="1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top" wrapText="1"/>
    </xf>
    <xf numFmtId="2" fontId="24" fillId="0" borderId="2" xfId="0" applyNumberFormat="1" applyFont="1" applyFill="1" applyBorder="1" applyAlignment="1">
      <alignment horizontal="center"/>
    </xf>
    <xf numFmtId="2" fontId="24" fillId="6" borderId="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164" fontId="21" fillId="2" borderId="1" xfId="0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Fill="1" applyAlignment="1">
      <alignment horizontal="center" vertical="top" wrapText="1"/>
    </xf>
    <xf numFmtId="0" fontId="23" fillId="6" borderId="0" xfId="0" applyFont="1" applyFill="1"/>
    <xf numFmtId="0" fontId="23" fillId="0" borderId="0" xfId="0" applyFont="1"/>
    <xf numFmtId="0" fontId="23" fillId="0" borderId="0" xfId="0" applyFont="1" applyFill="1"/>
    <xf numFmtId="2" fontId="23" fillId="4" borderId="0" xfId="0" applyNumberFormat="1" applyFont="1" applyFill="1"/>
    <xf numFmtId="2" fontId="24" fillId="0" borderId="0" xfId="0" applyNumberFormat="1" applyFont="1" applyAlignment="1">
      <alignment horizontal="center"/>
    </xf>
    <xf numFmtId="0" fontId="0" fillId="0" borderId="0" xfId="0" applyFont="1"/>
    <xf numFmtId="0" fontId="0" fillId="9" borderId="1" xfId="0" applyFont="1" applyFill="1" applyBorder="1" applyAlignment="1">
      <alignment horizontal="center" vertical="top"/>
    </xf>
    <xf numFmtId="0" fontId="0" fillId="5" borderId="1" xfId="0" applyFont="1" applyFill="1" applyBorder="1"/>
    <xf numFmtId="0" fontId="23" fillId="6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23" fillId="5" borderId="1" xfId="0" applyFont="1" applyFill="1" applyBorder="1" applyAlignment="1">
      <alignment wrapText="1"/>
    </xf>
    <xf numFmtId="0" fontId="24" fillId="5" borderId="2" xfId="0" applyFont="1" applyFill="1" applyBorder="1" applyAlignment="1">
      <alignment horizontal="center" wrapText="1"/>
    </xf>
    <xf numFmtId="0" fontId="20" fillId="9" borderId="1" xfId="0" applyFont="1" applyFill="1" applyBorder="1" applyAlignment="1">
      <alignment horizontal="center" vertical="top" wrapText="1"/>
    </xf>
    <xf numFmtId="0" fontId="20" fillId="9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wrapText="1"/>
    </xf>
    <xf numFmtId="0" fontId="24" fillId="0" borderId="2" xfId="0" applyFont="1" applyBorder="1" applyAlignment="1">
      <alignment horizontal="center" wrapText="1"/>
    </xf>
    <xf numFmtId="0" fontId="21" fillId="9" borderId="1" xfId="0" applyFont="1" applyFill="1" applyBorder="1" applyAlignment="1">
      <alignment horizontal="left" vertical="top" wrapText="1"/>
    </xf>
    <xf numFmtId="0" fontId="26" fillId="9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wrapText="1"/>
    </xf>
    <xf numFmtId="0" fontId="23" fillId="0" borderId="4" xfId="0" applyFont="1" applyFill="1" applyBorder="1" applyAlignment="1">
      <alignment wrapText="1"/>
    </xf>
    <xf numFmtId="0" fontId="23" fillId="6" borderId="4" xfId="0" applyFont="1" applyFill="1" applyBorder="1" applyAlignment="1">
      <alignment wrapText="1"/>
    </xf>
    <xf numFmtId="0" fontId="24" fillId="0" borderId="2" xfId="0" applyFont="1" applyFill="1" applyBorder="1" applyAlignment="1">
      <alignment horizontal="center" wrapText="1"/>
    </xf>
    <xf numFmtId="0" fontId="0" fillId="0" borderId="0" xfId="0" applyFont="1" applyFill="1"/>
    <xf numFmtId="0" fontId="20" fillId="0" borderId="4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4" xfId="0" applyFont="1" applyBorder="1" applyAlignment="1">
      <alignment horizontal="center" vertical="top" wrapText="1"/>
    </xf>
    <xf numFmtId="0" fontId="21" fillId="0" borderId="1" xfId="0" applyFont="1" applyBorder="1" applyAlignment="1">
      <alignment wrapText="1"/>
    </xf>
    <xf numFmtId="0" fontId="20" fillId="0" borderId="4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2" fontId="23" fillId="0" borderId="4" xfId="0" applyNumberFormat="1" applyFont="1" applyFill="1" applyBorder="1" applyAlignment="1">
      <alignment wrapText="1"/>
    </xf>
    <xf numFmtId="0" fontId="23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3" fillId="0" borderId="0" xfId="0" applyFont="1" applyBorder="1" applyAlignment="1">
      <alignment wrapText="1"/>
    </xf>
    <xf numFmtId="0" fontId="23" fillId="6" borderId="0" xfId="0" applyFont="1" applyFill="1" applyBorder="1" applyAlignment="1">
      <alignment wrapText="1"/>
    </xf>
    <xf numFmtId="164" fontId="23" fillId="0" borderId="0" xfId="0" applyNumberFormat="1" applyFont="1" applyBorder="1" applyAlignment="1">
      <alignment wrapText="1"/>
    </xf>
    <xf numFmtId="0" fontId="21" fillId="0" borderId="0" xfId="0" applyFont="1" applyBorder="1" applyAlignment="1"/>
    <xf numFmtId="0" fontId="21" fillId="0" borderId="0" xfId="0" applyFont="1" applyFill="1" applyBorder="1" applyAlignment="1"/>
    <xf numFmtId="0" fontId="23" fillId="0" borderId="0" xfId="0" applyFont="1" applyAlignment="1">
      <alignment horizontal="center" vertical="top"/>
    </xf>
    <xf numFmtId="0" fontId="20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wrapText="1"/>
    </xf>
    <xf numFmtId="0" fontId="23" fillId="0" borderId="1" xfId="0" applyFont="1" applyFill="1" applyBorder="1"/>
    <xf numFmtId="0" fontId="23" fillId="6" borderId="1" xfId="0" applyFont="1" applyFill="1" applyBorder="1"/>
    <xf numFmtId="0" fontId="23" fillId="0" borderId="2" xfId="0" applyFont="1" applyBorder="1"/>
    <xf numFmtId="2" fontId="23" fillId="0" borderId="1" xfId="0" applyNumberFormat="1" applyFont="1" applyBorder="1"/>
    <xf numFmtId="164" fontId="23" fillId="0" borderId="1" xfId="0" applyNumberFormat="1" applyFont="1" applyBorder="1"/>
    <xf numFmtId="0" fontId="23" fillId="2" borderId="1" xfId="0" applyFont="1" applyFill="1" applyBorder="1"/>
    <xf numFmtId="0" fontId="23" fillId="0" borderId="0" xfId="0" applyFont="1" applyBorder="1"/>
    <xf numFmtId="0" fontId="24" fillId="0" borderId="1" xfId="0" applyFont="1" applyBorder="1" applyAlignment="1">
      <alignment horizontal="center" vertical="top"/>
    </xf>
    <xf numFmtId="0" fontId="24" fillId="0" borderId="1" xfId="0" applyFont="1" applyBorder="1"/>
    <xf numFmtId="0" fontId="24" fillId="0" borderId="1" xfId="0" applyFont="1" applyFill="1" applyBorder="1"/>
    <xf numFmtId="0" fontId="14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Fill="1"/>
    <xf numFmtId="0" fontId="1" fillId="0" borderId="1" xfId="0" applyFont="1" applyBorder="1"/>
    <xf numFmtId="0" fontId="1" fillId="6" borderId="0" xfId="0" applyFont="1" applyFill="1"/>
    <xf numFmtId="0" fontId="0" fillId="0" borderId="0" xfId="0" applyFont="1" applyAlignment="1">
      <alignment horizontal="center" vertical="top"/>
    </xf>
    <xf numFmtId="0" fontId="0" fillId="11" borderId="0" xfId="0" applyFill="1" applyAlignment="1">
      <alignment horizontal="center" vertical="top"/>
    </xf>
    <xf numFmtId="0" fontId="16" fillId="11" borderId="1" xfId="0" applyFont="1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/>
    </xf>
    <xf numFmtId="0" fontId="22" fillId="10" borderId="1" xfId="0" applyFont="1" applyFill="1" applyBorder="1" applyAlignment="1">
      <alignment horizontal="left" textRotation="90" wrapText="1"/>
    </xf>
    <xf numFmtId="0" fontId="21" fillId="0" borderId="0" xfId="0" applyFont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textRotation="90" wrapText="1"/>
    </xf>
    <xf numFmtId="0" fontId="4" fillId="4" borderId="1" xfId="0" applyFont="1" applyFill="1" applyBorder="1" applyAlignment="1">
      <alignment horizontal="center" vertical="top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1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43" sqref="A43:XFD43"/>
    </sheetView>
  </sheetViews>
  <sheetFormatPr defaultRowHeight="15" x14ac:dyDescent="0.25"/>
  <cols>
    <col min="1" max="1" width="5.140625" style="236" bestFit="1" customWidth="1"/>
    <col min="2" max="2" width="19.42578125" style="179" bestFit="1" customWidth="1"/>
    <col min="3" max="3" width="4.85546875" style="199" customWidth="1"/>
    <col min="4" max="4" width="5.7109375" style="179" customWidth="1"/>
    <col min="5" max="5" width="4.85546875" style="179" customWidth="1"/>
    <col min="6" max="6" width="5.85546875" style="179" customWidth="1"/>
    <col min="7" max="8" width="4.85546875" style="179" customWidth="1"/>
    <col min="9" max="9" width="4.42578125" style="179" customWidth="1"/>
    <col min="10" max="10" width="5.7109375" style="199" customWidth="1"/>
    <col min="11" max="11" width="5.28515625" style="179" customWidth="1"/>
    <col min="12" max="12" width="4.85546875" style="179" customWidth="1"/>
    <col min="13" max="13" width="5.7109375" style="179" customWidth="1"/>
    <col min="14" max="14" width="4.42578125" style="179" customWidth="1"/>
    <col min="15" max="15" width="4.85546875" style="199" customWidth="1"/>
    <col min="16" max="16" width="4" style="179" customWidth="1"/>
    <col min="17" max="17" width="4.85546875" style="179" customWidth="1"/>
    <col min="18" max="18" width="5" style="179" customWidth="1"/>
    <col min="19" max="19" width="4.42578125" style="179" customWidth="1"/>
    <col min="20" max="20" width="5.140625" style="179" customWidth="1"/>
    <col min="21" max="21" width="4.85546875" style="179" customWidth="1"/>
    <col min="22" max="22" width="5.7109375" style="179" customWidth="1"/>
    <col min="23" max="23" width="4.85546875" style="179" customWidth="1"/>
    <col min="24" max="24" width="4.85546875" style="179" hidden="1" customWidth="1"/>
    <col min="25" max="25" width="5.7109375" style="179" customWidth="1"/>
    <col min="26" max="26" width="4.85546875" style="179" customWidth="1"/>
    <col min="27" max="27" width="5.42578125" style="179" customWidth="1"/>
    <col min="28" max="28" width="4.85546875" style="179" customWidth="1"/>
    <col min="29" max="29" width="4" style="179" customWidth="1"/>
    <col min="30" max="31" width="4.85546875" style="179" customWidth="1"/>
    <col min="32" max="32" width="6.85546875" style="199" customWidth="1"/>
    <col min="33" max="33" width="8" style="179" customWidth="1"/>
    <col min="34" max="34" width="4.85546875" style="179" customWidth="1"/>
    <col min="35" max="35" width="4.85546875" style="199" customWidth="1"/>
    <col min="36" max="36" width="6.85546875" style="179" hidden="1" customWidth="1"/>
    <col min="37" max="37" width="4" style="179" customWidth="1"/>
    <col min="38" max="38" width="4.85546875" style="179" customWidth="1"/>
    <col min="39" max="39" width="6.85546875" style="179" customWidth="1"/>
    <col min="40" max="40" width="4.85546875" style="179" customWidth="1"/>
    <col min="41" max="41" width="6.85546875" style="179" customWidth="1"/>
    <col min="42" max="42" width="8" style="179" customWidth="1"/>
    <col min="43" max="44" width="4.85546875" style="179" customWidth="1"/>
    <col min="45" max="45" width="7.42578125" style="179" customWidth="1"/>
    <col min="46" max="46" width="7.85546875" style="179" customWidth="1"/>
    <col min="47" max="47" width="8" style="179" customWidth="1"/>
    <col min="48" max="48" width="9.140625" style="179"/>
  </cols>
  <sheetData>
    <row r="1" spans="1:48" ht="110.25" customHeight="1" x14ac:dyDescent="0.25">
      <c r="A1" s="120" t="s">
        <v>0</v>
      </c>
      <c r="B1" s="121" t="s">
        <v>1</v>
      </c>
      <c r="C1" s="123" t="s">
        <v>2</v>
      </c>
      <c r="D1" s="123" t="s">
        <v>3</v>
      </c>
      <c r="E1" s="123" t="s">
        <v>4</v>
      </c>
      <c r="F1" s="122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3" t="s">
        <v>14</v>
      </c>
      <c r="P1" s="123" t="s">
        <v>15</v>
      </c>
      <c r="Q1" s="123" t="s">
        <v>16</v>
      </c>
      <c r="R1" s="123" t="s">
        <v>17</v>
      </c>
      <c r="S1" s="122" t="s">
        <v>18</v>
      </c>
      <c r="T1" s="123" t="s">
        <v>19</v>
      </c>
      <c r="U1" s="123" t="s">
        <v>20</v>
      </c>
      <c r="V1" s="240" t="s">
        <v>246</v>
      </c>
      <c r="W1" s="240" t="s">
        <v>22</v>
      </c>
      <c r="X1" s="125" t="s">
        <v>23</v>
      </c>
      <c r="Y1" s="240" t="s">
        <v>24</v>
      </c>
      <c r="Z1" s="123" t="s">
        <v>25</v>
      </c>
      <c r="AA1" s="123" t="s">
        <v>26</v>
      </c>
      <c r="AB1" s="123" t="s">
        <v>27</v>
      </c>
      <c r="AC1" s="122" t="s">
        <v>28</v>
      </c>
      <c r="AD1" s="123" t="s">
        <v>29</v>
      </c>
      <c r="AE1" s="123" t="s">
        <v>30</v>
      </c>
      <c r="AF1" s="123" t="s">
        <v>31</v>
      </c>
      <c r="AG1" s="123" t="s">
        <v>32</v>
      </c>
      <c r="AH1" s="123" t="s">
        <v>33</v>
      </c>
      <c r="AI1" s="123" t="s">
        <v>34</v>
      </c>
      <c r="AJ1" s="122"/>
      <c r="AK1" s="123" t="s">
        <v>35</v>
      </c>
      <c r="AL1" s="122" t="s">
        <v>36</v>
      </c>
      <c r="AM1" s="123" t="s">
        <v>37</v>
      </c>
      <c r="AN1" s="240" t="s">
        <v>38</v>
      </c>
      <c r="AO1" s="123" t="s">
        <v>39</v>
      </c>
      <c r="AP1" s="123" t="s">
        <v>40</v>
      </c>
      <c r="AQ1" s="122" t="s">
        <v>41</v>
      </c>
      <c r="AR1" s="123" t="s">
        <v>42</v>
      </c>
      <c r="AS1" s="126" t="s">
        <v>43</v>
      </c>
      <c r="AT1" s="126" t="s">
        <v>44</v>
      </c>
      <c r="AU1" s="127" t="s">
        <v>45</v>
      </c>
      <c r="AV1" s="128" t="s">
        <v>46</v>
      </c>
    </row>
    <row r="2" spans="1:48" ht="28.5" x14ac:dyDescent="0.25">
      <c r="A2" s="129"/>
      <c r="B2" s="130" t="s">
        <v>47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3"/>
      <c r="AV2" s="128"/>
    </row>
    <row r="3" spans="1:48" x14ac:dyDescent="0.25">
      <c r="A3" s="129">
        <v>1</v>
      </c>
      <c r="B3" s="134" t="s">
        <v>48</v>
      </c>
      <c r="C3" s="135">
        <v>2</v>
      </c>
      <c r="D3" s="135">
        <v>2</v>
      </c>
      <c r="E3" s="135"/>
      <c r="F3" s="135">
        <v>1</v>
      </c>
      <c r="G3" s="135">
        <v>1</v>
      </c>
      <c r="H3" s="135">
        <v>1</v>
      </c>
      <c r="I3" s="135"/>
      <c r="J3" s="135"/>
      <c r="K3" s="135"/>
      <c r="L3" s="135"/>
      <c r="M3" s="136">
        <v>1</v>
      </c>
      <c r="N3" s="135"/>
      <c r="O3" s="135">
        <v>1</v>
      </c>
      <c r="P3" s="135">
        <v>1</v>
      </c>
      <c r="Q3" s="135"/>
      <c r="R3" s="135">
        <v>1</v>
      </c>
      <c r="S3" s="137"/>
      <c r="T3" s="135">
        <v>1</v>
      </c>
      <c r="U3" s="135">
        <v>1</v>
      </c>
      <c r="V3" s="138"/>
      <c r="W3" s="139"/>
      <c r="X3" s="139"/>
      <c r="Y3" s="139">
        <v>1</v>
      </c>
      <c r="Z3" s="139"/>
      <c r="AA3" s="139">
        <v>1</v>
      </c>
      <c r="AB3" s="139"/>
      <c r="AC3" s="139"/>
      <c r="AD3" s="139"/>
      <c r="AE3" s="139">
        <v>1</v>
      </c>
      <c r="AF3" s="139">
        <v>1</v>
      </c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40">
        <f t="shared" ref="AS3:AS65" si="0">C3+D3+E3+F3+G3+H3+I3+J3+K3+L3+M3+N3+O3+P3+Q3+R3+S3+T3+U3</f>
        <v>13</v>
      </c>
      <c r="AT3" s="140">
        <f t="shared" ref="AT3:AT65" si="1">V3+W3+X3+Y3+Z3+AA3+AB3+AC3+AD3+AE3+AF3+AG3+AH3+AI3+AJ3+AK3+AL3+AM3+AN3+AO3+AP3+AQ3+AR3</f>
        <v>4</v>
      </c>
      <c r="AU3" s="141">
        <f>AS3+AT3</f>
        <v>17</v>
      </c>
      <c r="AV3" s="128">
        <v>1</v>
      </c>
    </row>
    <row r="4" spans="1:48" ht="30" x14ac:dyDescent="0.25">
      <c r="A4" s="120">
        <v>2</v>
      </c>
      <c r="B4" s="134" t="s">
        <v>49</v>
      </c>
      <c r="C4" s="135"/>
      <c r="D4" s="135"/>
      <c r="E4" s="135"/>
      <c r="F4" s="135"/>
      <c r="G4" s="135"/>
      <c r="H4" s="135"/>
      <c r="I4" s="17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8"/>
      <c r="W4" s="139"/>
      <c r="X4" s="139"/>
      <c r="Y4" s="139">
        <v>1</v>
      </c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42">
        <f t="shared" si="0"/>
        <v>0</v>
      </c>
      <c r="AT4" s="142">
        <f t="shared" si="1"/>
        <v>1</v>
      </c>
      <c r="AU4" s="143">
        <f t="shared" ref="AU4:AU67" si="2">AS4+AT4</f>
        <v>1</v>
      </c>
      <c r="AV4" s="128"/>
    </row>
    <row r="5" spans="1:48" ht="30" x14ac:dyDescent="0.25">
      <c r="A5" s="129">
        <v>3</v>
      </c>
      <c r="B5" s="144" t="s">
        <v>50</v>
      </c>
      <c r="C5" s="135">
        <v>1</v>
      </c>
      <c r="D5" s="135"/>
      <c r="E5" s="135"/>
      <c r="F5" s="135">
        <v>1</v>
      </c>
      <c r="G5" s="135">
        <v>1</v>
      </c>
      <c r="H5" s="135"/>
      <c r="I5" s="135">
        <v>1</v>
      </c>
      <c r="J5" s="135">
        <v>0.75</v>
      </c>
      <c r="K5" s="135">
        <v>1</v>
      </c>
      <c r="L5" s="135">
        <v>1</v>
      </c>
      <c r="M5" s="135"/>
      <c r="N5" s="135"/>
      <c r="O5" s="135"/>
      <c r="P5" s="145"/>
      <c r="Q5" s="135"/>
      <c r="R5" s="135"/>
      <c r="S5" s="135"/>
      <c r="T5" s="135">
        <v>1.25</v>
      </c>
      <c r="U5" s="135"/>
      <c r="V5" s="138"/>
      <c r="W5" s="139"/>
      <c r="X5" s="139"/>
      <c r="Y5" s="139">
        <v>2</v>
      </c>
      <c r="Z5" s="139"/>
      <c r="AA5" s="139"/>
      <c r="AB5" s="139">
        <v>2</v>
      </c>
      <c r="AC5" s="139">
        <v>1</v>
      </c>
      <c r="AD5" s="139"/>
      <c r="AE5" s="139"/>
      <c r="AF5" s="139"/>
      <c r="AG5" s="139"/>
      <c r="AH5" s="139"/>
      <c r="AI5" s="139"/>
      <c r="AJ5" s="139"/>
      <c r="AK5" s="139"/>
      <c r="AL5" s="139"/>
      <c r="AM5" s="139">
        <v>3</v>
      </c>
      <c r="AN5" s="139"/>
      <c r="AO5" s="139"/>
      <c r="AP5" s="139"/>
      <c r="AQ5" s="139"/>
      <c r="AR5" s="139"/>
      <c r="AS5" s="140">
        <f t="shared" si="0"/>
        <v>8</v>
      </c>
      <c r="AT5" s="140">
        <f t="shared" si="1"/>
        <v>8</v>
      </c>
      <c r="AU5" s="141">
        <f t="shared" si="2"/>
        <v>16</v>
      </c>
      <c r="AV5" s="128"/>
    </row>
    <row r="6" spans="1:48" x14ac:dyDescent="0.25">
      <c r="A6" s="120">
        <v>4</v>
      </c>
      <c r="B6" s="146" t="s">
        <v>51</v>
      </c>
      <c r="C6" s="135"/>
      <c r="D6" s="135"/>
      <c r="E6" s="135"/>
      <c r="F6" s="135"/>
      <c r="G6" s="135"/>
      <c r="H6" s="135"/>
      <c r="I6" s="147"/>
      <c r="J6" s="135"/>
      <c r="K6" s="135">
        <v>1</v>
      </c>
      <c r="L6" s="135"/>
      <c r="M6" s="135"/>
      <c r="N6" s="135"/>
      <c r="O6" s="135"/>
      <c r="P6" s="135"/>
      <c r="Q6" s="135"/>
      <c r="R6" s="135">
        <v>1</v>
      </c>
      <c r="S6" s="135"/>
      <c r="T6" s="135"/>
      <c r="U6" s="135"/>
      <c r="V6" s="138"/>
      <c r="W6" s="139"/>
      <c r="X6" s="139"/>
      <c r="Y6" s="139"/>
      <c r="Z6" s="139"/>
      <c r="AA6" s="139">
        <v>2</v>
      </c>
      <c r="AB6" s="139"/>
      <c r="AC6" s="139"/>
      <c r="AD6" s="139"/>
      <c r="AE6" s="139">
        <v>1</v>
      </c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42">
        <f t="shared" si="0"/>
        <v>2</v>
      </c>
      <c r="AT6" s="142">
        <f t="shared" si="1"/>
        <v>3</v>
      </c>
      <c r="AU6" s="143">
        <f t="shared" si="2"/>
        <v>5</v>
      </c>
      <c r="AV6" s="128"/>
    </row>
    <row r="7" spans="1:48" x14ac:dyDescent="0.25">
      <c r="A7" s="120">
        <v>5</v>
      </c>
      <c r="B7" s="134" t="s">
        <v>52</v>
      </c>
      <c r="C7" s="135"/>
      <c r="D7" s="135"/>
      <c r="E7" s="135"/>
      <c r="F7" s="135"/>
      <c r="G7" s="135"/>
      <c r="H7" s="135"/>
      <c r="I7" s="147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48"/>
      <c r="W7" s="139"/>
      <c r="X7" s="139"/>
      <c r="Y7" s="139"/>
      <c r="Z7" s="139">
        <v>1</v>
      </c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42">
        <f t="shared" si="0"/>
        <v>0</v>
      </c>
      <c r="AT7" s="142">
        <f t="shared" si="1"/>
        <v>1</v>
      </c>
      <c r="AU7" s="143">
        <f t="shared" si="2"/>
        <v>1</v>
      </c>
      <c r="AV7" s="128">
        <v>1</v>
      </c>
    </row>
    <row r="8" spans="1:48" x14ac:dyDescent="0.25">
      <c r="A8" s="129">
        <v>6</v>
      </c>
      <c r="B8" s="134" t="s">
        <v>53</v>
      </c>
      <c r="C8" s="149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8">
        <v>1</v>
      </c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42">
        <f t="shared" si="0"/>
        <v>0</v>
      </c>
      <c r="AT8" s="142">
        <f t="shared" si="1"/>
        <v>1</v>
      </c>
      <c r="AU8" s="143">
        <f t="shared" si="2"/>
        <v>1</v>
      </c>
      <c r="AV8" s="128"/>
    </row>
    <row r="9" spans="1:48" x14ac:dyDescent="0.25">
      <c r="A9" s="120">
        <v>7</v>
      </c>
      <c r="B9" s="146" t="s">
        <v>54</v>
      </c>
      <c r="C9" s="135"/>
      <c r="D9" s="135"/>
      <c r="E9" s="135"/>
      <c r="F9" s="135"/>
      <c r="G9" s="135"/>
      <c r="H9" s="135"/>
      <c r="I9" s="147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8"/>
      <c r="W9" s="139"/>
      <c r="X9" s="139"/>
      <c r="Y9" s="139"/>
      <c r="Z9" s="139"/>
      <c r="AA9" s="139">
        <v>1</v>
      </c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42">
        <f t="shared" si="0"/>
        <v>0</v>
      </c>
      <c r="AT9" s="142">
        <f t="shared" si="1"/>
        <v>1</v>
      </c>
      <c r="AU9" s="143">
        <f t="shared" si="2"/>
        <v>1</v>
      </c>
      <c r="AV9" s="128"/>
    </row>
    <row r="10" spans="1:48" x14ac:dyDescent="0.25">
      <c r="A10" s="120">
        <v>8</v>
      </c>
      <c r="B10" s="134" t="s">
        <v>55</v>
      </c>
      <c r="C10" s="135"/>
      <c r="D10" s="135"/>
      <c r="E10" s="135"/>
      <c r="F10" s="135"/>
      <c r="G10" s="135"/>
      <c r="H10" s="135"/>
      <c r="I10" s="147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8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50"/>
      <c r="AP10" s="139"/>
      <c r="AQ10" s="139"/>
      <c r="AR10" s="139"/>
      <c r="AS10" s="142">
        <f t="shared" si="0"/>
        <v>0</v>
      </c>
      <c r="AT10" s="142">
        <f t="shared" si="1"/>
        <v>0</v>
      </c>
      <c r="AU10" s="143">
        <f t="shared" si="2"/>
        <v>0</v>
      </c>
      <c r="AV10" s="128"/>
    </row>
    <row r="11" spans="1:48" x14ac:dyDescent="0.25">
      <c r="A11" s="129">
        <v>9</v>
      </c>
      <c r="B11" s="151" t="s">
        <v>56</v>
      </c>
      <c r="C11" s="135"/>
      <c r="D11" s="135"/>
      <c r="E11" s="135"/>
      <c r="F11" s="135"/>
      <c r="G11" s="135"/>
      <c r="H11" s="135"/>
      <c r="I11" s="152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8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42">
        <f t="shared" si="0"/>
        <v>0</v>
      </c>
      <c r="AT11" s="142">
        <f t="shared" si="1"/>
        <v>0</v>
      </c>
      <c r="AU11" s="143">
        <f t="shared" si="2"/>
        <v>0</v>
      </c>
      <c r="AV11" s="128"/>
    </row>
    <row r="12" spans="1:48" x14ac:dyDescent="0.25">
      <c r="A12" s="120">
        <v>10</v>
      </c>
      <c r="B12" s="134" t="s">
        <v>57</v>
      </c>
      <c r="C12" s="135">
        <v>1</v>
      </c>
      <c r="D12" s="135"/>
      <c r="E12" s="135"/>
      <c r="F12" s="136">
        <v>1</v>
      </c>
      <c r="G12" s="135">
        <v>1</v>
      </c>
      <c r="H12" s="135"/>
      <c r="I12" s="147"/>
      <c r="J12" s="135"/>
      <c r="K12" s="135"/>
      <c r="L12" s="135"/>
      <c r="M12" s="135"/>
      <c r="N12" s="135"/>
      <c r="O12" s="135">
        <v>1</v>
      </c>
      <c r="P12" s="135"/>
      <c r="Q12" s="135"/>
      <c r="R12" s="135"/>
      <c r="S12" s="135">
        <v>1</v>
      </c>
      <c r="T12" s="135"/>
      <c r="U12" s="135"/>
      <c r="V12" s="138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42">
        <f t="shared" si="0"/>
        <v>5</v>
      </c>
      <c r="AT12" s="142">
        <f t="shared" si="1"/>
        <v>0</v>
      </c>
      <c r="AU12" s="143">
        <f t="shared" si="2"/>
        <v>5</v>
      </c>
      <c r="AV12" s="128">
        <v>1</v>
      </c>
    </row>
    <row r="13" spans="1:48" x14ac:dyDescent="0.25">
      <c r="A13" s="120">
        <v>11</v>
      </c>
      <c r="B13" s="134" t="s">
        <v>58</v>
      </c>
      <c r="C13" s="135"/>
      <c r="D13" s="135"/>
      <c r="E13" s="135"/>
      <c r="F13" s="135"/>
      <c r="G13" s="135"/>
      <c r="H13" s="135"/>
      <c r="I13" s="147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8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42">
        <f t="shared" si="0"/>
        <v>0</v>
      </c>
      <c r="AT13" s="142">
        <f t="shared" si="1"/>
        <v>0</v>
      </c>
      <c r="AU13" s="143">
        <f t="shared" si="2"/>
        <v>0</v>
      </c>
      <c r="AV13" s="128"/>
    </row>
    <row r="14" spans="1:48" x14ac:dyDescent="0.25">
      <c r="A14" s="120">
        <v>12</v>
      </c>
      <c r="B14" s="146" t="s">
        <v>59</v>
      </c>
      <c r="C14" s="135"/>
      <c r="D14" s="135"/>
      <c r="E14" s="135"/>
      <c r="F14" s="135"/>
      <c r="G14" s="135"/>
      <c r="H14" s="135"/>
      <c r="I14" s="147"/>
      <c r="J14" s="135"/>
      <c r="K14" s="135"/>
      <c r="L14" s="135"/>
      <c r="M14" s="135"/>
      <c r="N14" s="135"/>
      <c r="O14" s="135"/>
      <c r="P14" s="135"/>
      <c r="Q14" s="135"/>
      <c r="R14" s="135">
        <v>0.5</v>
      </c>
      <c r="S14" s="135"/>
      <c r="T14" s="135"/>
      <c r="U14" s="135"/>
      <c r="V14" s="138"/>
      <c r="W14" s="139"/>
      <c r="X14" s="139"/>
      <c r="Y14" s="139"/>
      <c r="Z14" s="139"/>
      <c r="AA14" s="139"/>
      <c r="AB14" s="139"/>
      <c r="AC14" s="139"/>
      <c r="AD14" s="139"/>
      <c r="AE14" s="139">
        <v>1</v>
      </c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42">
        <f t="shared" si="0"/>
        <v>0.5</v>
      </c>
      <c r="AT14" s="142">
        <f t="shared" si="1"/>
        <v>1</v>
      </c>
      <c r="AU14" s="143">
        <f t="shared" si="2"/>
        <v>1.5</v>
      </c>
      <c r="AV14" s="128"/>
    </row>
    <row r="15" spans="1:48" x14ac:dyDescent="0.25">
      <c r="A15" s="120">
        <v>13</v>
      </c>
      <c r="B15" s="144" t="s">
        <v>60</v>
      </c>
      <c r="C15" s="135"/>
      <c r="D15" s="135"/>
      <c r="E15" s="135"/>
      <c r="F15" s="135">
        <v>1</v>
      </c>
      <c r="G15" s="135"/>
      <c r="H15" s="135"/>
      <c r="I15" s="147"/>
      <c r="J15" s="135"/>
      <c r="K15" s="135"/>
      <c r="L15" s="135"/>
      <c r="M15" s="136">
        <v>1</v>
      </c>
      <c r="N15" s="135"/>
      <c r="O15" s="135"/>
      <c r="P15" s="135"/>
      <c r="Q15" s="135">
        <v>1</v>
      </c>
      <c r="R15" s="135"/>
      <c r="S15" s="135">
        <v>1</v>
      </c>
      <c r="T15" s="135"/>
      <c r="U15" s="135">
        <v>1</v>
      </c>
      <c r="V15" s="138"/>
      <c r="W15" s="139"/>
      <c r="X15" s="139"/>
      <c r="Y15" s="139">
        <v>1</v>
      </c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40">
        <f t="shared" si="0"/>
        <v>5</v>
      </c>
      <c r="AT15" s="140">
        <f t="shared" si="1"/>
        <v>1</v>
      </c>
      <c r="AU15" s="141">
        <f t="shared" si="2"/>
        <v>6</v>
      </c>
      <c r="AV15" s="128">
        <v>1</v>
      </c>
    </row>
    <row r="16" spans="1:48" x14ac:dyDescent="0.25">
      <c r="A16" s="120">
        <v>14</v>
      </c>
      <c r="B16" s="134" t="s">
        <v>61</v>
      </c>
      <c r="C16" s="135"/>
      <c r="D16" s="135"/>
      <c r="E16" s="135"/>
      <c r="F16" s="135"/>
      <c r="G16" s="135"/>
      <c r="H16" s="135"/>
      <c r="I16" s="147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8">
        <v>3</v>
      </c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>
        <v>1</v>
      </c>
      <c r="AJ16" s="139"/>
      <c r="AK16" s="139"/>
      <c r="AL16" s="139"/>
      <c r="AM16" s="139"/>
      <c r="AN16" s="162">
        <v>1</v>
      </c>
      <c r="AO16" s="139"/>
      <c r="AP16" s="139"/>
      <c r="AQ16" s="139"/>
      <c r="AR16" s="139"/>
      <c r="AS16" s="142">
        <f t="shared" si="0"/>
        <v>0</v>
      </c>
      <c r="AT16" s="142">
        <f t="shared" si="1"/>
        <v>5</v>
      </c>
      <c r="AU16" s="143">
        <f t="shared" si="2"/>
        <v>5</v>
      </c>
      <c r="AV16" s="128">
        <v>1</v>
      </c>
    </row>
    <row r="17" spans="1:48" x14ac:dyDescent="0.25">
      <c r="A17" s="120">
        <v>15</v>
      </c>
      <c r="B17" s="134" t="s">
        <v>62</v>
      </c>
      <c r="C17" s="135"/>
      <c r="D17" s="135"/>
      <c r="E17" s="135"/>
      <c r="F17" s="135"/>
      <c r="G17" s="135"/>
      <c r="H17" s="135"/>
      <c r="I17" s="147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8"/>
      <c r="W17" s="139"/>
      <c r="X17" s="139"/>
      <c r="Y17" s="139">
        <v>1</v>
      </c>
      <c r="Z17" s="139"/>
      <c r="AA17" s="139"/>
      <c r="AB17" s="139"/>
      <c r="AC17" s="139"/>
      <c r="AD17" s="139"/>
      <c r="AE17" s="139"/>
      <c r="AF17" s="139">
        <v>1</v>
      </c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42">
        <f t="shared" si="0"/>
        <v>0</v>
      </c>
      <c r="AT17" s="142">
        <f t="shared" si="1"/>
        <v>2</v>
      </c>
      <c r="AU17" s="143">
        <f t="shared" si="2"/>
        <v>2</v>
      </c>
      <c r="AV17" s="128"/>
    </row>
    <row r="18" spans="1:48" ht="45" x14ac:dyDescent="0.25">
      <c r="A18" s="129">
        <v>16</v>
      </c>
      <c r="B18" s="146" t="s">
        <v>63</v>
      </c>
      <c r="C18" s="135"/>
      <c r="D18" s="135"/>
      <c r="E18" s="135"/>
      <c r="F18" s="135"/>
      <c r="G18" s="135"/>
      <c r="H18" s="135"/>
      <c r="I18" s="135"/>
      <c r="J18" s="135">
        <v>1</v>
      </c>
      <c r="K18" s="135">
        <v>1</v>
      </c>
      <c r="L18" s="135">
        <v>1</v>
      </c>
      <c r="M18" s="135"/>
      <c r="N18" s="135"/>
      <c r="O18" s="135"/>
      <c r="P18" s="135"/>
      <c r="Q18" s="135"/>
      <c r="R18" s="135">
        <v>1</v>
      </c>
      <c r="S18" s="135"/>
      <c r="T18" s="135"/>
      <c r="U18" s="135"/>
      <c r="V18" s="138"/>
      <c r="W18" s="139"/>
      <c r="X18" s="139"/>
      <c r="Y18" s="139"/>
      <c r="Z18" s="139"/>
      <c r="AA18" s="139">
        <v>1</v>
      </c>
      <c r="AB18" s="139">
        <v>1</v>
      </c>
      <c r="AC18" s="139"/>
      <c r="AD18" s="139"/>
      <c r="AE18" s="139"/>
      <c r="AF18" s="139"/>
      <c r="AG18" s="139"/>
      <c r="AH18" s="139"/>
      <c r="AI18" s="153"/>
      <c r="AJ18" s="153"/>
      <c r="AK18" s="139"/>
      <c r="AL18" s="139"/>
      <c r="AM18" s="139"/>
      <c r="AN18" s="139"/>
      <c r="AO18" s="139"/>
      <c r="AP18" s="139"/>
      <c r="AQ18" s="139"/>
      <c r="AR18" s="139"/>
      <c r="AS18" s="142">
        <f t="shared" si="0"/>
        <v>4</v>
      </c>
      <c r="AT18" s="142">
        <f t="shared" si="1"/>
        <v>2</v>
      </c>
      <c r="AU18" s="143">
        <f t="shared" si="2"/>
        <v>6</v>
      </c>
      <c r="AV18" s="128"/>
    </row>
    <row r="19" spans="1:48" x14ac:dyDescent="0.25">
      <c r="A19" s="120">
        <v>17</v>
      </c>
      <c r="B19" s="134" t="s">
        <v>64</v>
      </c>
      <c r="C19" s="135"/>
      <c r="D19" s="135"/>
      <c r="E19" s="135"/>
      <c r="F19" s="135"/>
      <c r="G19" s="135"/>
      <c r="H19" s="135"/>
      <c r="I19" s="147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8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42">
        <f t="shared" si="0"/>
        <v>0</v>
      </c>
      <c r="AT19" s="142">
        <f t="shared" si="1"/>
        <v>0</v>
      </c>
      <c r="AU19" s="143">
        <f t="shared" si="2"/>
        <v>0</v>
      </c>
      <c r="AV19" s="128"/>
    </row>
    <row r="20" spans="1:48" x14ac:dyDescent="0.25">
      <c r="A20" s="120">
        <v>18</v>
      </c>
      <c r="B20" s="146" t="s">
        <v>65</v>
      </c>
      <c r="C20" s="135"/>
      <c r="D20" s="135"/>
      <c r="E20" s="135"/>
      <c r="F20" s="135"/>
      <c r="G20" s="135"/>
      <c r="H20" s="135"/>
      <c r="I20" s="147">
        <v>0.5</v>
      </c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8"/>
      <c r="W20" s="139"/>
      <c r="X20" s="139"/>
      <c r="Y20" s="139"/>
      <c r="Z20" s="139"/>
      <c r="AA20" s="139">
        <v>2</v>
      </c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42">
        <f t="shared" si="0"/>
        <v>0.5</v>
      </c>
      <c r="AT20" s="142">
        <f t="shared" si="1"/>
        <v>2</v>
      </c>
      <c r="AU20" s="143">
        <f t="shared" si="2"/>
        <v>2.5</v>
      </c>
      <c r="AV20" s="128"/>
    </row>
    <row r="21" spans="1:48" ht="30" x14ac:dyDescent="0.25">
      <c r="A21" s="120">
        <v>19</v>
      </c>
      <c r="B21" s="146" t="s">
        <v>66</v>
      </c>
      <c r="C21" s="135"/>
      <c r="D21" s="135"/>
      <c r="E21" s="135"/>
      <c r="F21" s="135"/>
      <c r="G21" s="135"/>
      <c r="H21" s="135"/>
      <c r="I21" s="147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8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42">
        <f t="shared" si="0"/>
        <v>0</v>
      </c>
      <c r="AT21" s="142">
        <f t="shared" si="1"/>
        <v>0</v>
      </c>
      <c r="AU21" s="143">
        <f t="shared" si="2"/>
        <v>0</v>
      </c>
      <c r="AV21" s="128"/>
    </row>
    <row r="22" spans="1:48" x14ac:dyDescent="0.25">
      <c r="A22" s="120">
        <v>20</v>
      </c>
      <c r="B22" s="151" t="s">
        <v>67</v>
      </c>
      <c r="C22" s="135"/>
      <c r="D22" s="135"/>
      <c r="E22" s="135"/>
      <c r="F22" s="135"/>
      <c r="G22" s="135"/>
      <c r="H22" s="135"/>
      <c r="I22" s="147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8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42">
        <f t="shared" si="0"/>
        <v>0</v>
      </c>
      <c r="AT22" s="142">
        <f t="shared" si="1"/>
        <v>0</v>
      </c>
      <c r="AU22" s="143">
        <f t="shared" si="2"/>
        <v>0</v>
      </c>
      <c r="AV22" s="128"/>
    </row>
    <row r="23" spans="1:48" x14ac:dyDescent="0.25">
      <c r="A23" s="120">
        <v>21</v>
      </c>
      <c r="B23" s="146" t="s">
        <v>68</v>
      </c>
      <c r="C23" s="135"/>
      <c r="D23" s="135"/>
      <c r="E23" s="135"/>
      <c r="F23" s="135"/>
      <c r="G23" s="135"/>
      <c r="H23" s="135"/>
      <c r="I23" s="147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8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42">
        <f t="shared" si="0"/>
        <v>0</v>
      </c>
      <c r="AT23" s="142">
        <f t="shared" si="1"/>
        <v>0</v>
      </c>
      <c r="AU23" s="143">
        <f t="shared" si="2"/>
        <v>0</v>
      </c>
      <c r="AV23" s="128"/>
    </row>
    <row r="24" spans="1:48" x14ac:dyDescent="0.25">
      <c r="A24" s="129">
        <v>22</v>
      </c>
      <c r="B24" s="134" t="s">
        <v>69</v>
      </c>
      <c r="C24" s="135"/>
      <c r="D24" s="135"/>
      <c r="E24" s="135"/>
      <c r="F24" s="135">
        <v>1</v>
      </c>
      <c r="G24" s="135"/>
      <c r="H24" s="135">
        <v>1</v>
      </c>
      <c r="I24" s="147">
        <v>1</v>
      </c>
      <c r="J24" s="135"/>
      <c r="K24" s="135"/>
      <c r="L24" s="135"/>
      <c r="M24" s="136">
        <v>1</v>
      </c>
      <c r="N24" s="135"/>
      <c r="O24" s="135">
        <v>1</v>
      </c>
      <c r="P24" s="135"/>
      <c r="Q24" s="135"/>
      <c r="R24" s="135"/>
      <c r="S24" s="135">
        <v>1</v>
      </c>
      <c r="T24" s="135"/>
      <c r="U24" s="135"/>
      <c r="V24" s="138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>
        <v>1</v>
      </c>
      <c r="AJ24" s="139"/>
      <c r="AK24" s="139"/>
      <c r="AL24" s="139"/>
      <c r="AM24" s="139"/>
      <c r="AN24" s="162">
        <v>1</v>
      </c>
      <c r="AO24" s="139"/>
      <c r="AP24" s="139"/>
      <c r="AQ24" s="139"/>
      <c r="AR24" s="139"/>
      <c r="AS24" s="140">
        <f t="shared" si="0"/>
        <v>6</v>
      </c>
      <c r="AT24" s="140">
        <f t="shared" si="1"/>
        <v>2</v>
      </c>
      <c r="AU24" s="141">
        <f t="shared" si="2"/>
        <v>8</v>
      </c>
      <c r="AV24" s="128">
        <v>1</v>
      </c>
    </row>
    <row r="25" spans="1:48" x14ac:dyDescent="0.25">
      <c r="A25" s="129">
        <v>23</v>
      </c>
      <c r="B25" s="134" t="s">
        <v>70</v>
      </c>
      <c r="C25" s="135"/>
      <c r="D25" s="135"/>
      <c r="E25" s="135"/>
      <c r="F25" s="137"/>
      <c r="G25" s="135"/>
      <c r="H25" s="154"/>
      <c r="I25" s="147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8"/>
      <c r="W25" s="139"/>
      <c r="X25" s="139"/>
      <c r="Y25" s="139">
        <v>1</v>
      </c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40">
        <f t="shared" si="0"/>
        <v>0</v>
      </c>
      <c r="AT25" s="140">
        <f t="shared" si="1"/>
        <v>1</v>
      </c>
      <c r="AU25" s="141">
        <f t="shared" si="2"/>
        <v>1</v>
      </c>
      <c r="AV25" s="128"/>
    </row>
    <row r="26" spans="1:48" x14ac:dyDescent="0.25">
      <c r="A26" s="120">
        <v>24</v>
      </c>
      <c r="B26" s="134" t="s">
        <v>71</v>
      </c>
      <c r="C26" s="135"/>
      <c r="D26" s="135"/>
      <c r="E26" s="135"/>
      <c r="F26" s="135"/>
      <c r="G26" s="135"/>
      <c r="H26" s="135"/>
      <c r="I26" s="135"/>
      <c r="J26" s="137"/>
      <c r="K26" s="135"/>
      <c r="L26" s="137"/>
      <c r="M26" s="137"/>
      <c r="N26" s="135"/>
      <c r="O26" s="135"/>
      <c r="P26" s="135"/>
      <c r="Q26" s="135"/>
      <c r="R26" s="135"/>
      <c r="S26" s="135"/>
      <c r="T26" s="135"/>
      <c r="U26" s="137"/>
      <c r="V26" s="138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42">
        <f t="shared" si="0"/>
        <v>0</v>
      </c>
      <c r="AT26" s="142">
        <f t="shared" si="1"/>
        <v>0</v>
      </c>
      <c r="AU26" s="143">
        <f t="shared" si="2"/>
        <v>0</v>
      </c>
      <c r="AV26" s="128"/>
    </row>
    <row r="27" spans="1:48" x14ac:dyDescent="0.25">
      <c r="A27" s="129">
        <v>25</v>
      </c>
      <c r="B27" s="134" t="s">
        <v>72</v>
      </c>
      <c r="C27" s="135"/>
      <c r="D27" s="135"/>
      <c r="E27" s="135"/>
      <c r="F27" s="135">
        <v>1</v>
      </c>
      <c r="G27" s="135"/>
      <c r="H27" s="135"/>
      <c r="I27" s="135"/>
      <c r="J27" s="135"/>
      <c r="K27" s="135"/>
      <c r="L27" s="135"/>
      <c r="M27" s="135">
        <v>0.5</v>
      </c>
      <c r="N27" s="135"/>
      <c r="O27" s="135"/>
      <c r="P27" s="135"/>
      <c r="Q27" s="135"/>
      <c r="R27" s="135"/>
      <c r="S27" s="135"/>
      <c r="T27" s="135"/>
      <c r="U27" s="152"/>
      <c r="V27" s="138"/>
      <c r="W27" s="150"/>
      <c r="X27" s="139"/>
      <c r="Y27" s="139">
        <v>1</v>
      </c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50"/>
      <c r="AS27" s="142">
        <f t="shared" si="0"/>
        <v>1.5</v>
      </c>
      <c r="AT27" s="142">
        <f t="shared" si="1"/>
        <v>1</v>
      </c>
      <c r="AU27" s="143">
        <f t="shared" si="2"/>
        <v>2.5</v>
      </c>
      <c r="AV27" s="128"/>
    </row>
    <row r="28" spans="1:48" x14ac:dyDescent="0.25">
      <c r="A28" s="120">
        <v>26</v>
      </c>
      <c r="B28" s="155" t="s">
        <v>73</v>
      </c>
      <c r="C28" s="135"/>
      <c r="D28" s="135"/>
      <c r="E28" s="135"/>
      <c r="F28" s="135"/>
      <c r="G28" s="135"/>
      <c r="H28" s="135"/>
      <c r="I28" s="147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8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42">
        <f t="shared" si="0"/>
        <v>0</v>
      </c>
      <c r="AT28" s="142">
        <f t="shared" si="1"/>
        <v>0</v>
      </c>
      <c r="AU28" s="143">
        <f t="shared" si="2"/>
        <v>0</v>
      </c>
      <c r="AV28" s="128"/>
    </row>
    <row r="29" spans="1:48" ht="30" x14ac:dyDescent="0.25">
      <c r="A29" s="120">
        <v>27</v>
      </c>
      <c r="B29" s="134" t="s">
        <v>74</v>
      </c>
      <c r="C29" s="135"/>
      <c r="D29" s="135"/>
      <c r="E29" s="135"/>
      <c r="F29" s="135"/>
      <c r="G29" s="135"/>
      <c r="H29" s="135"/>
      <c r="I29" s="135"/>
      <c r="J29" s="137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8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42">
        <f t="shared" si="0"/>
        <v>0</v>
      </c>
      <c r="AT29" s="142">
        <f t="shared" si="1"/>
        <v>0</v>
      </c>
      <c r="AU29" s="143">
        <f t="shared" si="2"/>
        <v>0</v>
      </c>
      <c r="AV29" s="128"/>
    </row>
    <row r="30" spans="1:48" x14ac:dyDescent="0.25">
      <c r="A30" s="120">
        <v>28</v>
      </c>
      <c r="B30" s="134" t="s">
        <v>75</v>
      </c>
      <c r="C30" s="135"/>
      <c r="D30" s="135"/>
      <c r="E30" s="135"/>
      <c r="F30" s="135"/>
      <c r="G30" s="135"/>
      <c r="H30" s="135"/>
      <c r="I30" s="147"/>
      <c r="J30" s="135">
        <v>0.25</v>
      </c>
      <c r="K30" s="135"/>
      <c r="L30" s="135"/>
      <c r="M30" s="135"/>
      <c r="N30" s="135"/>
      <c r="O30" s="135"/>
      <c r="P30" s="135"/>
      <c r="Q30" s="135"/>
      <c r="R30" s="135">
        <v>1</v>
      </c>
      <c r="S30" s="135"/>
      <c r="T30" s="135"/>
      <c r="U30" s="135"/>
      <c r="V30" s="138">
        <v>5</v>
      </c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42">
        <f t="shared" si="0"/>
        <v>1.25</v>
      </c>
      <c r="AT30" s="142">
        <f t="shared" si="1"/>
        <v>5</v>
      </c>
      <c r="AU30" s="143">
        <f t="shared" si="2"/>
        <v>6.25</v>
      </c>
      <c r="AV30" s="128">
        <v>1</v>
      </c>
    </row>
    <row r="31" spans="1:48" x14ac:dyDescent="0.25">
      <c r="A31" s="129">
        <v>29</v>
      </c>
      <c r="B31" s="151" t="s">
        <v>76</v>
      </c>
      <c r="C31" s="135"/>
      <c r="D31" s="135"/>
      <c r="E31" s="135"/>
      <c r="F31" s="135"/>
      <c r="G31" s="135"/>
      <c r="H31" s="135"/>
      <c r="I31" s="147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8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>
        <v>1</v>
      </c>
      <c r="AR31" s="139"/>
      <c r="AS31" s="142">
        <f t="shared" si="0"/>
        <v>0</v>
      </c>
      <c r="AT31" s="142">
        <f t="shared" si="1"/>
        <v>1</v>
      </c>
      <c r="AU31" s="143">
        <f t="shared" si="2"/>
        <v>1</v>
      </c>
      <c r="AV31" s="128"/>
    </row>
    <row r="32" spans="1:48" x14ac:dyDescent="0.25">
      <c r="A32" s="129">
        <v>30</v>
      </c>
      <c r="B32" s="134" t="s">
        <v>77</v>
      </c>
      <c r="C32" s="135">
        <v>1</v>
      </c>
      <c r="D32" s="135"/>
      <c r="E32" s="135"/>
      <c r="F32" s="135"/>
      <c r="G32" s="135">
        <v>0.25</v>
      </c>
      <c r="H32" s="135">
        <v>1</v>
      </c>
      <c r="I32" s="147"/>
      <c r="J32" s="135">
        <v>0.5</v>
      </c>
      <c r="K32" s="135"/>
      <c r="L32" s="135">
        <v>0.5</v>
      </c>
      <c r="M32" s="135"/>
      <c r="N32" s="135"/>
      <c r="O32" s="135"/>
      <c r="P32" s="135"/>
      <c r="Q32" s="135"/>
      <c r="R32" s="135"/>
      <c r="S32" s="135">
        <v>1</v>
      </c>
      <c r="T32" s="135">
        <v>1</v>
      </c>
      <c r="U32" s="135"/>
      <c r="V32" s="138"/>
      <c r="W32" s="139"/>
      <c r="X32" s="139"/>
      <c r="Y32" s="139"/>
      <c r="Z32" s="139"/>
      <c r="AA32" s="139"/>
      <c r="AB32" s="139"/>
      <c r="AC32" s="139"/>
      <c r="AD32" s="139"/>
      <c r="AE32" s="139"/>
      <c r="AF32" s="139">
        <v>1</v>
      </c>
      <c r="AG32" s="139"/>
      <c r="AH32" s="139"/>
      <c r="AI32" s="139">
        <v>1</v>
      </c>
      <c r="AJ32" s="139"/>
      <c r="AK32" s="139"/>
      <c r="AL32" s="139"/>
      <c r="AM32" s="139"/>
      <c r="AN32" s="139"/>
      <c r="AO32" s="139"/>
      <c r="AP32" s="139"/>
      <c r="AQ32" s="139"/>
      <c r="AR32" s="139"/>
      <c r="AS32" s="140">
        <f t="shared" si="0"/>
        <v>5.25</v>
      </c>
      <c r="AT32" s="140">
        <f t="shared" si="1"/>
        <v>2</v>
      </c>
      <c r="AU32" s="141">
        <f t="shared" si="2"/>
        <v>7.25</v>
      </c>
      <c r="AV32" s="128"/>
    </row>
    <row r="33" spans="1:48" x14ac:dyDescent="0.25">
      <c r="A33" s="120">
        <v>31</v>
      </c>
      <c r="B33" s="134" t="s">
        <v>78</v>
      </c>
      <c r="C33" s="135"/>
      <c r="D33" s="135">
        <v>1</v>
      </c>
      <c r="E33" s="135"/>
      <c r="F33" s="135">
        <v>1</v>
      </c>
      <c r="G33" s="135">
        <v>0.25</v>
      </c>
      <c r="H33" s="135">
        <v>1</v>
      </c>
      <c r="I33" s="137"/>
      <c r="J33" s="152">
        <v>0.25</v>
      </c>
      <c r="K33" s="135"/>
      <c r="L33" s="135">
        <v>0.5</v>
      </c>
      <c r="M33" s="135"/>
      <c r="N33" s="135"/>
      <c r="O33" s="135"/>
      <c r="P33" s="135"/>
      <c r="Q33" s="135"/>
      <c r="R33" s="135"/>
      <c r="S33" s="135">
        <v>1</v>
      </c>
      <c r="T33" s="156"/>
      <c r="U33" s="135"/>
      <c r="V33" s="138"/>
      <c r="W33" s="139"/>
      <c r="X33" s="139"/>
      <c r="Y33" s="139"/>
      <c r="Z33" s="139"/>
      <c r="AA33" s="162">
        <v>1</v>
      </c>
      <c r="AB33" s="139"/>
      <c r="AC33" s="139"/>
      <c r="AD33" s="139"/>
      <c r="AE33" s="139"/>
      <c r="AF33" s="139">
        <v>1</v>
      </c>
      <c r="AG33" s="139"/>
      <c r="AH33" s="139"/>
      <c r="AI33" s="139">
        <v>1</v>
      </c>
      <c r="AJ33" s="139"/>
      <c r="AK33" s="139"/>
      <c r="AL33" s="139"/>
      <c r="AM33" s="139"/>
      <c r="AN33" s="139"/>
      <c r="AO33" s="153"/>
      <c r="AP33" s="139"/>
      <c r="AQ33" s="139"/>
      <c r="AR33" s="139"/>
      <c r="AS33" s="140">
        <f t="shared" si="0"/>
        <v>5</v>
      </c>
      <c r="AT33" s="140">
        <f t="shared" si="1"/>
        <v>3</v>
      </c>
      <c r="AU33" s="141">
        <f t="shared" si="2"/>
        <v>8</v>
      </c>
      <c r="AV33" s="128">
        <v>1</v>
      </c>
    </row>
    <row r="34" spans="1:48" x14ac:dyDescent="0.25">
      <c r="A34" s="120">
        <v>32</v>
      </c>
      <c r="B34" s="144" t="s">
        <v>79</v>
      </c>
      <c r="C34" s="135"/>
      <c r="D34" s="135"/>
      <c r="E34" s="135"/>
      <c r="F34" s="135">
        <v>1</v>
      </c>
      <c r="G34" s="135"/>
      <c r="H34" s="135"/>
      <c r="I34" s="137"/>
      <c r="J34" s="157"/>
      <c r="K34" s="135"/>
      <c r="L34" s="135"/>
      <c r="M34" s="135"/>
      <c r="N34" s="135"/>
      <c r="O34" s="135"/>
      <c r="P34" s="135"/>
      <c r="Q34" s="135"/>
      <c r="R34" s="135"/>
      <c r="S34" s="135"/>
      <c r="T34" s="156"/>
      <c r="U34" s="135"/>
      <c r="V34" s="138">
        <v>1</v>
      </c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40">
        <f t="shared" si="0"/>
        <v>1</v>
      </c>
      <c r="AT34" s="140">
        <f t="shared" si="1"/>
        <v>1</v>
      </c>
      <c r="AU34" s="141">
        <f t="shared" si="2"/>
        <v>2</v>
      </c>
      <c r="AV34" s="128"/>
    </row>
    <row r="35" spans="1:48" ht="28.5" x14ac:dyDescent="0.25">
      <c r="A35" s="120">
        <v>33</v>
      </c>
      <c r="B35" s="158" t="s">
        <v>80</v>
      </c>
      <c r="C35" s="135"/>
      <c r="D35" s="135"/>
      <c r="E35" s="135"/>
      <c r="F35" s="135">
        <v>1</v>
      </c>
      <c r="G35" s="135">
        <v>1</v>
      </c>
      <c r="H35" s="135"/>
      <c r="I35" s="147"/>
      <c r="J35" s="135"/>
      <c r="K35" s="135"/>
      <c r="L35" s="135"/>
      <c r="M35" s="135">
        <v>1.25</v>
      </c>
      <c r="N35" s="135"/>
      <c r="O35" s="135">
        <v>1</v>
      </c>
      <c r="P35" s="135"/>
      <c r="Q35" s="135"/>
      <c r="R35" s="135"/>
      <c r="S35" s="135"/>
      <c r="T35" s="135"/>
      <c r="U35" s="135">
        <v>0.5</v>
      </c>
      <c r="V35" s="138">
        <v>1</v>
      </c>
      <c r="W35" s="139"/>
      <c r="X35" s="139"/>
      <c r="Y35" s="139">
        <v>2</v>
      </c>
      <c r="Z35" s="139"/>
      <c r="AA35" s="139"/>
      <c r="AB35" s="139"/>
      <c r="AC35" s="139"/>
      <c r="AD35" s="139"/>
      <c r="AE35" s="139"/>
      <c r="AF35" s="139">
        <v>2</v>
      </c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40">
        <f t="shared" si="0"/>
        <v>4.75</v>
      </c>
      <c r="AT35" s="140">
        <f t="shared" si="1"/>
        <v>5</v>
      </c>
      <c r="AU35" s="141">
        <f t="shared" si="2"/>
        <v>9.75</v>
      </c>
      <c r="AV35" s="128">
        <v>1</v>
      </c>
    </row>
    <row r="36" spans="1:48" ht="28.5" x14ac:dyDescent="0.25">
      <c r="A36" s="159">
        <v>34</v>
      </c>
      <c r="B36" s="158" t="s">
        <v>81</v>
      </c>
      <c r="C36" s="135"/>
      <c r="D36" s="135"/>
      <c r="E36" s="135"/>
      <c r="F36" s="135"/>
      <c r="G36" s="135">
        <v>2</v>
      </c>
      <c r="H36" s="135">
        <v>1</v>
      </c>
      <c r="I36" s="147">
        <v>1</v>
      </c>
      <c r="J36" s="135"/>
      <c r="K36" s="135">
        <v>1</v>
      </c>
      <c r="L36" s="135">
        <v>1</v>
      </c>
      <c r="M36" s="135"/>
      <c r="N36" s="135"/>
      <c r="O36" s="135"/>
      <c r="P36" s="135"/>
      <c r="Q36" s="135"/>
      <c r="R36" s="135"/>
      <c r="S36" s="135"/>
      <c r="T36" s="135"/>
      <c r="U36" s="135"/>
      <c r="V36" s="138"/>
      <c r="W36" s="139"/>
      <c r="X36" s="139"/>
      <c r="Y36" s="139">
        <v>2</v>
      </c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40">
        <f t="shared" si="0"/>
        <v>6</v>
      </c>
      <c r="AT36" s="140">
        <f t="shared" si="1"/>
        <v>2</v>
      </c>
      <c r="AU36" s="141">
        <f t="shared" si="2"/>
        <v>8</v>
      </c>
      <c r="AV36" s="128">
        <v>1</v>
      </c>
    </row>
    <row r="37" spans="1:48" ht="30" x14ac:dyDescent="0.25">
      <c r="A37" s="120">
        <v>35</v>
      </c>
      <c r="B37" s="146" t="s">
        <v>82</v>
      </c>
      <c r="C37" s="135"/>
      <c r="D37" s="135"/>
      <c r="E37" s="135"/>
      <c r="F37" s="135"/>
      <c r="G37" s="135"/>
      <c r="H37" s="135"/>
      <c r="I37" s="147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8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60">
        <f t="shared" si="0"/>
        <v>0</v>
      </c>
      <c r="AT37" s="160">
        <f t="shared" si="1"/>
        <v>0</v>
      </c>
      <c r="AU37" s="161">
        <f t="shared" si="2"/>
        <v>0</v>
      </c>
      <c r="AV37" s="128"/>
    </row>
    <row r="38" spans="1:48" ht="45" x14ac:dyDescent="0.25">
      <c r="A38" s="120">
        <v>36</v>
      </c>
      <c r="B38" s="146" t="s">
        <v>83</v>
      </c>
      <c r="C38" s="135"/>
      <c r="D38" s="135"/>
      <c r="E38" s="135"/>
      <c r="F38" s="135"/>
      <c r="G38" s="135"/>
      <c r="H38" s="135"/>
      <c r="I38" s="147"/>
      <c r="J38" s="135"/>
      <c r="K38" s="135"/>
      <c r="L38" s="135"/>
      <c r="M38" s="135"/>
      <c r="N38" s="135"/>
      <c r="O38" s="135"/>
      <c r="P38" s="135"/>
      <c r="Q38" s="135"/>
      <c r="R38" s="135">
        <v>1</v>
      </c>
      <c r="S38" s="135"/>
      <c r="T38" s="135"/>
      <c r="U38" s="135"/>
      <c r="V38" s="138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42">
        <f t="shared" si="0"/>
        <v>1</v>
      </c>
      <c r="AT38" s="142">
        <f t="shared" si="1"/>
        <v>0</v>
      </c>
      <c r="AU38" s="143">
        <f t="shared" si="2"/>
        <v>1</v>
      </c>
      <c r="AV38" s="128"/>
    </row>
    <row r="39" spans="1:48" ht="30" x14ac:dyDescent="0.25">
      <c r="A39" s="120">
        <v>37</v>
      </c>
      <c r="B39" s="134" t="s">
        <v>84</v>
      </c>
      <c r="C39" s="135"/>
      <c r="D39" s="135">
        <v>1</v>
      </c>
      <c r="E39" s="135"/>
      <c r="F39" s="135"/>
      <c r="G39" s="135"/>
      <c r="H39" s="135"/>
      <c r="I39" s="147"/>
      <c r="J39" s="135"/>
      <c r="K39" s="135"/>
      <c r="L39" s="135"/>
      <c r="M39" s="135"/>
      <c r="N39" s="135"/>
      <c r="O39" s="135"/>
      <c r="P39" s="135"/>
      <c r="Q39" s="135"/>
      <c r="R39" s="135">
        <v>0.5</v>
      </c>
      <c r="S39" s="135"/>
      <c r="T39" s="135"/>
      <c r="U39" s="135"/>
      <c r="V39" s="138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42">
        <f t="shared" si="0"/>
        <v>1.5</v>
      </c>
      <c r="AT39" s="142">
        <f t="shared" si="1"/>
        <v>0</v>
      </c>
      <c r="AU39" s="143">
        <f t="shared" si="2"/>
        <v>1.5</v>
      </c>
      <c r="AV39" s="128"/>
    </row>
    <row r="40" spans="1:48" ht="60" x14ac:dyDescent="0.25">
      <c r="A40" s="120">
        <v>38</v>
      </c>
      <c r="B40" s="134" t="s">
        <v>85</v>
      </c>
      <c r="C40" s="135"/>
      <c r="D40" s="135"/>
      <c r="E40" s="135"/>
      <c r="F40" s="135"/>
      <c r="G40" s="135"/>
      <c r="H40" s="135"/>
      <c r="I40" s="147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62">
        <v>1</v>
      </c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42">
        <f t="shared" si="0"/>
        <v>0</v>
      </c>
      <c r="AT40" s="142">
        <f t="shared" si="1"/>
        <v>1</v>
      </c>
      <c r="AU40" s="143">
        <f t="shared" si="2"/>
        <v>1</v>
      </c>
      <c r="AV40" s="128">
        <v>1</v>
      </c>
    </row>
    <row r="41" spans="1:48" ht="30" x14ac:dyDescent="0.25">
      <c r="A41" s="120">
        <v>39</v>
      </c>
      <c r="B41" s="146" t="s">
        <v>86</v>
      </c>
      <c r="C41" s="135"/>
      <c r="D41" s="135"/>
      <c r="E41" s="135"/>
      <c r="F41" s="135"/>
      <c r="G41" s="135"/>
      <c r="H41" s="135"/>
      <c r="I41" s="147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8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42">
        <f t="shared" si="0"/>
        <v>0</v>
      </c>
      <c r="AT41" s="142">
        <f t="shared" si="1"/>
        <v>0</v>
      </c>
      <c r="AU41" s="143">
        <f t="shared" si="2"/>
        <v>0</v>
      </c>
      <c r="AV41" s="128"/>
    </row>
    <row r="42" spans="1:48" ht="30" x14ac:dyDescent="0.25">
      <c r="A42" s="120">
        <v>40</v>
      </c>
      <c r="B42" s="146" t="s">
        <v>87</v>
      </c>
      <c r="C42" s="135"/>
      <c r="D42" s="135"/>
      <c r="E42" s="135"/>
      <c r="F42" s="135"/>
      <c r="G42" s="135"/>
      <c r="H42" s="135"/>
      <c r="I42" s="147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62">
        <v>1</v>
      </c>
      <c r="W42" s="139"/>
      <c r="X42" s="139"/>
      <c r="Y42" s="139"/>
      <c r="Z42" s="139"/>
      <c r="AA42" s="139"/>
      <c r="AB42" s="139"/>
      <c r="AC42" s="139"/>
      <c r="AD42" s="139"/>
      <c r="AE42" s="139"/>
      <c r="AF42" s="139">
        <v>1</v>
      </c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42">
        <f t="shared" si="0"/>
        <v>0</v>
      </c>
      <c r="AT42" s="142">
        <f t="shared" si="1"/>
        <v>2</v>
      </c>
      <c r="AU42" s="143">
        <f t="shared" si="2"/>
        <v>2</v>
      </c>
      <c r="AV42" s="128">
        <v>1</v>
      </c>
    </row>
    <row r="43" spans="1:48" ht="30" x14ac:dyDescent="0.25">
      <c r="A43" s="120">
        <v>41</v>
      </c>
      <c r="B43" s="134" t="s">
        <v>88</v>
      </c>
      <c r="C43" s="135"/>
      <c r="D43" s="135"/>
      <c r="E43" s="135"/>
      <c r="F43" s="135"/>
      <c r="G43" s="135"/>
      <c r="H43" s="135"/>
      <c r="I43" s="147"/>
      <c r="J43" s="135"/>
      <c r="K43" s="135"/>
      <c r="L43" s="135"/>
      <c r="M43" s="135"/>
      <c r="N43" s="135"/>
      <c r="O43" s="135"/>
      <c r="P43" s="135"/>
      <c r="Q43" s="135"/>
      <c r="R43" s="135">
        <v>0.5</v>
      </c>
      <c r="S43" s="135"/>
      <c r="T43" s="135"/>
      <c r="U43" s="135"/>
      <c r="V43" s="138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42">
        <f t="shared" si="0"/>
        <v>0.5</v>
      </c>
      <c r="AT43" s="142">
        <f t="shared" si="1"/>
        <v>0</v>
      </c>
      <c r="AU43" s="143">
        <f t="shared" si="2"/>
        <v>0.5</v>
      </c>
      <c r="AV43" s="128"/>
    </row>
    <row r="44" spans="1:48" x14ac:dyDescent="0.25">
      <c r="A44" s="120">
        <v>42</v>
      </c>
      <c r="B44" s="134" t="s">
        <v>89</v>
      </c>
      <c r="C44" s="135"/>
      <c r="D44" s="135"/>
      <c r="E44" s="135"/>
      <c r="F44" s="135"/>
      <c r="G44" s="135"/>
      <c r="H44" s="135"/>
      <c r="I44" s="147"/>
      <c r="J44" s="135"/>
      <c r="K44" s="135"/>
      <c r="L44" s="135"/>
      <c r="M44" s="135"/>
      <c r="N44" s="135"/>
      <c r="O44" s="135"/>
      <c r="P44" s="145"/>
      <c r="Q44" s="135"/>
      <c r="R44" s="135">
        <v>0.5</v>
      </c>
      <c r="S44" s="135"/>
      <c r="T44" s="135"/>
      <c r="U44" s="135"/>
      <c r="V44" s="138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42">
        <f t="shared" si="0"/>
        <v>0.5</v>
      </c>
      <c r="AT44" s="142">
        <f t="shared" si="1"/>
        <v>0</v>
      </c>
      <c r="AU44" s="143">
        <f t="shared" si="2"/>
        <v>0.5</v>
      </c>
      <c r="AV44" s="128"/>
    </row>
    <row r="45" spans="1:48" x14ac:dyDescent="0.25">
      <c r="A45" s="120">
        <v>43</v>
      </c>
      <c r="B45" s="158" t="s">
        <v>90</v>
      </c>
      <c r="C45" s="135"/>
      <c r="D45" s="135"/>
      <c r="E45" s="135"/>
      <c r="F45" s="135"/>
      <c r="G45" s="135"/>
      <c r="H45" s="136">
        <v>1</v>
      </c>
      <c r="I45" s="147"/>
      <c r="J45" s="135">
        <v>0.5</v>
      </c>
      <c r="K45" s="135"/>
      <c r="L45" s="135">
        <v>0.5</v>
      </c>
      <c r="M45" s="135"/>
      <c r="N45" s="135"/>
      <c r="O45" s="135"/>
      <c r="P45" s="135"/>
      <c r="Q45" s="135"/>
      <c r="R45" s="135"/>
      <c r="S45" s="135"/>
      <c r="T45" s="135"/>
      <c r="U45" s="135"/>
      <c r="V45" s="138"/>
      <c r="W45" s="139"/>
      <c r="X45" s="139"/>
      <c r="Y45" s="139"/>
      <c r="Z45" s="139"/>
      <c r="AA45" s="139"/>
      <c r="AB45" s="139"/>
      <c r="AC45" s="139"/>
      <c r="AD45" s="139">
        <v>7</v>
      </c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40">
        <f t="shared" si="0"/>
        <v>2</v>
      </c>
      <c r="AT45" s="140">
        <f t="shared" si="1"/>
        <v>7</v>
      </c>
      <c r="AU45" s="141">
        <f t="shared" si="2"/>
        <v>9</v>
      </c>
      <c r="AV45" s="128">
        <v>1</v>
      </c>
    </row>
    <row r="46" spans="1:48" ht="30" x14ac:dyDescent="0.25">
      <c r="A46" s="129">
        <v>44</v>
      </c>
      <c r="B46" s="134" t="s">
        <v>91</v>
      </c>
      <c r="C46" s="135"/>
      <c r="D46" s="135"/>
      <c r="E46" s="135"/>
      <c r="F46" s="135"/>
      <c r="G46" s="135"/>
      <c r="H46" s="135"/>
      <c r="I46" s="147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8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60">
        <f t="shared" si="0"/>
        <v>0</v>
      </c>
      <c r="AT46" s="160">
        <f t="shared" si="1"/>
        <v>0</v>
      </c>
      <c r="AU46" s="161">
        <f t="shared" si="2"/>
        <v>0</v>
      </c>
      <c r="AV46" s="128"/>
    </row>
    <row r="47" spans="1:48" x14ac:dyDescent="0.25">
      <c r="A47" s="129">
        <v>45</v>
      </c>
      <c r="B47" s="134" t="s">
        <v>92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8"/>
      <c r="W47" s="139"/>
      <c r="X47" s="139"/>
      <c r="Y47" s="139"/>
      <c r="Z47" s="139"/>
      <c r="AA47" s="139"/>
      <c r="AB47" s="153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60">
        <f t="shared" si="0"/>
        <v>0</v>
      </c>
      <c r="AT47" s="160">
        <f t="shared" si="1"/>
        <v>0</v>
      </c>
      <c r="AU47" s="161">
        <f t="shared" si="2"/>
        <v>0</v>
      </c>
      <c r="AV47" s="128"/>
    </row>
    <row r="48" spans="1:48" ht="30" x14ac:dyDescent="0.25">
      <c r="A48" s="129">
        <v>46</v>
      </c>
      <c r="B48" s="134" t="s">
        <v>93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8"/>
      <c r="W48" s="139"/>
      <c r="X48" s="139"/>
      <c r="Y48" s="139"/>
      <c r="Z48" s="139"/>
      <c r="AA48" s="139"/>
      <c r="AB48" s="153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60">
        <f t="shared" si="0"/>
        <v>0</v>
      </c>
      <c r="AT48" s="160">
        <f t="shared" si="1"/>
        <v>0</v>
      </c>
      <c r="AU48" s="161">
        <f t="shared" si="2"/>
        <v>0</v>
      </c>
      <c r="AV48" s="128"/>
    </row>
    <row r="49" spans="1:48" x14ac:dyDescent="0.25">
      <c r="A49" s="120">
        <v>47</v>
      </c>
      <c r="B49" s="134" t="s">
        <v>94</v>
      </c>
      <c r="C49" s="135"/>
      <c r="D49" s="135"/>
      <c r="E49" s="135"/>
      <c r="F49" s="135"/>
      <c r="G49" s="136">
        <v>1.5</v>
      </c>
      <c r="H49" s="135"/>
      <c r="I49" s="135"/>
      <c r="J49" s="135">
        <v>0.25</v>
      </c>
      <c r="K49" s="135"/>
      <c r="L49" s="135">
        <v>1</v>
      </c>
      <c r="M49" s="135">
        <v>2</v>
      </c>
      <c r="N49" s="135"/>
      <c r="O49" s="135">
        <v>1</v>
      </c>
      <c r="P49" s="135"/>
      <c r="Q49" s="135"/>
      <c r="R49" s="135"/>
      <c r="S49" s="135"/>
      <c r="T49" s="135"/>
      <c r="U49" s="136">
        <v>1</v>
      </c>
      <c r="V49" s="138"/>
      <c r="W49" s="139"/>
      <c r="X49" s="139"/>
      <c r="Y49" s="139"/>
      <c r="Z49" s="139"/>
      <c r="AA49" s="139"/>
      <c r="AB49" s="139">
        <v>5</v>
      </c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40">
        <f t="shared" si="0"/>
        <v>6.75</v>
      </c>
      <c r="AT49" s="140">
        <f t="shared" si="1"/>
        <v>5</v>
      </c>
      <c r="AU49" s="141">
        <f t="shared" si="2"/>
        <v>11.75</v>
      </c>
      <c r="AV49" s="128">
        <v>2.5</v>
      </c>
    </row>
    <row r="50" spans="1:48" x14ac:dyDescent="0.25">
      <c r="A50" s="120">
        <v>48</v>
      </c>
      <c r="B50" s="146" t="s">
        <v>95</v>
      </c>
      <c r="C50" s="135"/>
      <c r="D50" s="135"/>
      <c r="E50" s="135"/>
      <c r="F50" s="135"/>
      <c r="G50" s="135"/>
      <c r="H50" s="135"/>
      <c r="I50" s="147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8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>
        <v>1</v>
      </c>
      <c r="AO50" s="153"/>
      <c r="AP50" s="139"/>
      <c r="AQ50" s="139"/>
      <c r="AR50" s="139"/>
      <c r="AS50" s="142">
        <f t="shared" si="0"/>
        <v>0</v>
      </c>
      <c r="AT50" s="142">
        <f t="shared" si="1"/>
        <v>1</v>
      </c>
      <c r="AU50" s="143">
        <f t="shared" si="2"/>
        <v>1</v>
      </c>
      <c r="AV50" s="128"/>
    </row>
    <row r="51" spans="1:48" x14ac:dyDescent="0.25">
      <c r="A51" s="120">
        <v>49</v>
      </c>
      <c r="B51" s="134" t="s">
        <v>96</v>
      </c>
      <c r="C51" s="135"/>
      <c r="D51" s="135">
        <v>1</v>
      </c>
      <c r="E51" s="135"/>
      <c r="F51" s="137"/>
      <c r="G51" s="135"/>
      <c r="H51" s="135"/>
      <c r="I51" s="147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52"/>
      <c r="V51" s="138"/>
      <c r="W51" s="139"/>
      <c r="X51" s="139"/>
      <c r="Y51" s="139">
        <v>3</v>
      </c>
      <c r="Z51" s="139"/>
      <c r="AA51" s="139"/>
      <c r="AB51" s="139"/>
      <c r="AC51" s="139"/>
      <c r="AD51" s="139"/>
      <c r="AE51" s="139"/>
      <c r="AF51" s="139">
        <v>1</v>
      </c>
      <c r="AG51" s="139"/>
      <c r="AH51" s="139"/>
      <c r="AI51" s="139"/>
      <c r="AJ51" s="139"/>
      <c r="AK51" s="139"/>
      <c r="AL51" s="139"/>
      <c r="AM51" s="163"/>
      <c r="AN51" s="139"/>
      <c r="AO51" s="139"/>
      <c r="AP51" s="139"/>
      <c r="AQ51" s="139"/>
      <c r="AR51" s="139"/>
      <c r="AS51" s="142">
        <f t="shared" si="0"/>
        <v>1</v>
      </c>
      <c r="AT51" s="142">
        <f t="shared" si="1"/>
        <v>4</v>
      </c>
      <c r="AU51" s="143">
        <f t="shared" si="2"/>
        <v>5</v>
      </c>
      <c r="AV51" s="128"/>
    </row>
    <row r="52" spans="1:48" x14ac:dyDescent="0.25">
      <c r="A52" s="120">
        <v>50</v>
      </c>
      <c r="B52" s="146" t="s">
        <v>97</v>
      </c>
      <c r="C52" s="135"/>
      <c r="D52" s="135"/>
      <c r="E52" s="135"/>
      <c r="F52" s="137"/>
      <c r="G52" s="135"/>
      <c r="H52" s="135"/>
      <c r="I52" s="147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52"/>
      <c r="V52" s="138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63"/>
      <c r="AN52" s="139"/>
      <c r="AO52" s="139"/>
      <c r="AP52" s="139"/>
      <c r="AQ52" s="139"/>
      <c r="AR52" s="139"/>
      <c r="AS52" s="142">
        <f t="shared" si="0"/>
        <v>0</v>
      </c>
      <c r="AT52" s="142">
        <f t="shared" si="1"/>
        <v>0</v>
      </c>
      <c r="AU52" s="143">
        <f t="shared" si="2"/>
        <v>0</v>
      </c>
      <c r="AV52" s="128"/>
    </row>
    <row r="53" spans="1:48" x14ac:dyDescent="0.25">
      <c r="A53" s="120">
        <v>51</v>
      </c>
      <c r="B53" s="134" t="s">
        <v>98</v>
      </c>
      <c r="C53" s="135"/>
      <c r="D53" s="135"/>
      <c r="E53" s="135"/>
      <c r="F53" s="135"/>
      <c r="G53" s="135"/>
      <c r="H53" s="135"/>
      <c r="I53" s="147"/>
      <c r="J53" s="135"/>
      <c r="K53" s="137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8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42">
        <f t="shared" si="0"/>
        <v>0</v>
      </c>
      <c r="AT53" s="142">
        <f t="shared" si="1"/>
        <v>0</v>
      </c>
      <c r="AU53" s="143">
        <f t="shared" si="2"/>
        <v>0</v>
      </c>
      <c r="AV53" s="128"/>
    </row>
    <row r="54" spans="1:48" x14ac:dyDescent="0.25">
      <c r="A54" s="120">
        <v>52</v>
      </c>
      <c r="B54" s="151" t="s">
        <v>99</v>
      </c>
      <c r="C54" s="135"/>
      <c r="D54" s="135"/>
      <c r="E54" s="135"/>
      <c r="F54" s="135"/>
      <c r="G54" s="135"/>
      <c r="H54" s="135"/>
      <c r="I54" s="147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8"/>
      <c r="W54" s="139">
        <v>1</v>
      </c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53"/>
      <c r="AP54" s="139"/>
      <c r="AQ54" s="150"/>
      <c r="AR54" s="139"/>
      <c r="AS54" s="142">
        <f t="shared" si="0"/>
        <v>0</v>
      </c>
      <c r="AT54" s="142">
        <f t="shared" si="1"/>
        <v>1</v>
      </c>
      <c r="AU54" s="143">
        <f t="shared" si="2"/>
        <v>1</v>
      </c>
      <c r="AV54" s="128"/>
    </row>
    <row r="55" spans="1:48" x14ac:dyDescent="0.25">
      <c r="A55" s="120">
        <v>53</v>
      </c>
      <c r="B55" s="151" t="s">
        <v>100</v>
      </c>
      <c r="C55" s="135"/>
      <c r="D55" s="135"/>
      <c r="E55" s="135"/>
      <c r="F55" s="135">
        <v>1</v>
      </c>
      <c r="G55" s="135">
        <v>1</v>
      </c>
      <c r="H55" s="135"/>
      <c r="I55" s="147"/>
      <c r="J55" s="135"/>
      <c r="K55" s="136">
        <v>1</v>
      </c>
      <c r="L55" s="135">
        <v>1</v>
      </c>
      <c r="M55" s="136">
        <v>1</v>
      </c>
      <c r="N55" s="135"/>
      <c r="O55" s="135"/>
      <c r="P55" s="135"/>
      <c r="Q55" s="135"/>
      <c r="R55" s="135"/>
      <c r="S55" s="135"/>
      <c r="T55" s="135"/>
      <c r="U55" s="135"/>
      <c r="V55" s="138">
        <v>1</v>
      </c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50">
        <v>0.5</v>
      </c>
      <c r="AR55" s="139"/>
      <c r="AS55" s="142">
        <f t="shared" si="0"/>
        <v>5</v>
      </c>
      <c r="AT55" s="142">
        <f t="shared" si="1"/>
        <v>1.5</v>
      </c>
      <c r="AU55" s="143">
        <f t="shared" si="2"/>
        <v>6.5</v>
      </c>
      <c r="AV55" s="128">
        <v>2</v>
      </c>
    </row>
    <row r="56" spans="1:48" ht="60" x14ac:dyDescent="0.25">
      <c r="A56" s="120">
        <v>54</v>
      </c>
      <c r="B56" s="134" t="s">
        <v>101</v>
      </c>
      <c r="C56" s="135"/>
      <c r="D56" s="135">
        <v>1</v>
      </c>
      <c r="E56" s="135"/>
      <c r="F56" s="135"/>
      <c r="G56" s="135"/>
      <c r="H56" s="135"/>
      <c r="I56" s="147"/>
      <c r="J56" s="135"/>
      <c r="K56" s="135"/>
      <c r="L56" s="135">
        <v>1</v>
      </c>
      <c r="M56" s="135">
        <v>1</v>
      </c>
      <c r="N56" s="135"/>
      <c r="O56" s="135"/>
      <c r="P56" s="135"/>
      <c r="Q56" s="135"/>
      <c r="R56" s="135">
        <v>1</v>
      </c>
      <c r="S56" s="135"/>
      <c r="T56" s="135"/>
      <c r="U56" s="135"/>
      <c r="V56" s="138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>
        <v>15</v>
      </c>
      <c r="AN56" s="139">
        <v>1</v>
      </c>
      <c r="AO56" s="139"/>
      <c r="AP56" s="139"/>
      <c r="AQ56" s="139"/>
      <c r="AR56" s="139"/>
      <c r="AS56" s="140">
        <f t="shared" si="0"/>
        <v>4</v>
      </c>
      <c r="AT56" s="140">
        <f t="shared" si="1"/>
        <v>16</v>
      </c>
      <c r="AU56" s="141">
        <f t="shared" si="2"/>
        <v>20</v>
      </c>
      <c r="AV56" s="128"/>
    </row>
    <row r="57" spans="1:48" x14ac:dyDescent="0.25">
      <c r="A57" s="120">
        <v>55</v>
      </c>
      <c r="B57" s="146" t="s">
        <v>102</v>
      </c>
      <c r="C57" s="135"/>
      <c r="D57" s="135"/>
      <c r="E57" s="135"/>
      <c r="F57" s="135"/>
      <c r="G57" s="135"/>
      <c r="H57" s="135"/>
      <c r="I57" s="147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8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42">
        <f t="shared" si="0"/>
        <v>0</v>
      </c>
      <c r="AT57" s="142">
        <f t="shared" si="1"/>
        <v>0</v>
      </c>
      <c r="AU57" s="143">
        <f t="shared" si="2"/>
        <v>0</v>
      </c>
      <c r="AV57" s="128"/>
    </row>
    <row r="58" spans="1:48" ht="28.5" x14ac:dyDescent="0.25">
      <c r="A58" s="120">
        <v>56</v>
      </c>
      <c r="B58" s="164" t="s">
        <v>103</v>
      </c>
      <c r="C58" s="135"/>
      <c r="D58" s="135">
        <v>1</v>
      </c>
      <c r="E58" s="135"/>
      <c r="F58" s="135"/>
      <c r="G58" s="136">
        <v>1</v>
      </c>
      <c r="H58" s="135"/>
      <c r="I58" s="147">
        <v>1</v>
      </c>
      <c r="J58" s="135"/>
      <c r="K58" s="135">
        <v>1</v>
      </c>
      <c r="L58" s="135"/>
      <c r="M58" s="135"/>
      <c r="N58" s="135"/>
      <c r="O58" s="135"/>
      <c r="P58" s="135"/>
      <c r="Q58" s="135"/>
      <c r="R58" s="135"/>
      <c r="S58" s="135">
        <v>1</v>
      </c>
      <c r="T58" s="135"/>
      <c r="U58" s="135">
        <v>1</v>
      </c>
      <c r="V58" s="138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53"/>
      <c r="AP58" s="139"/>
      <c r="AQ58" s="139"/>
      <c r="AR58" s="139"/>
      <c r="AS58" s="140">
        <f t="shared" si="0"/>
        <v>6</v>
      </c>
      <c r="AT58" s="140">
        <f t="shared" si="1"/>
        <v>0</v>
      </c>
      <c r="AU58" s="141">
        <f t="shared" si="2"/>
        <v>6</v>
      </c>
      <c r="AV58" s="128">
        <v>1</v>
      </c>
    </row>
    <row r="59" spans="1:48" x14ac:dyDescent="0.25">
      <c r="A59" s="120">
        <v>57</v>
      </c>
      <c r="B59" s="146" t="s">
        <v>104</v>
      </c>
      <c r="C59" s="135"/>
      <c r="D59" s="135"/>
      <c r="E59" s="135"/>
      <c r="F59" s="137"/>
      <c r="G59" s="135"/>
      <c r="H59" s="135"/>
      <c r="I59" s="147"/>
      <c r="J59" s="135"/>
      <c r="K59" s="135"/>
      <c r="L59" s="135">
        <v>1</v>
      </c>
      <c r="M59" s="135"/>
      <c r="N59" s="135"/>
      <c r="O59" s="135"/>
      <c r="P59" s="135"/>
      <c r="Q59" s="135"/>
      <c r="R59" s="135"/>
      <c r="S59" s="135"/>
      <c r="T59" s="135"/>
      <c r="U59" s="135"/>
      <c r="V59" s="138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53">
        <f t="shared" si="0"/>
        <v>1</v>
      </c>
      <c r="AT59" s="153">
        <f t="shared" si="1"/>
        <v>0</v>
      </c>
      <c r="AU59" s="165">
        <f t="shared" si="2"/>
        <v>1</v>
      </c>
      <c r="AV59" s="128"/>
    </row>
    <row r="60" spans="1:48" ht="30" x14ac:dyDescent="0.25">
      <c r="A60" s="120">
        <v>58</v>
      </c>
      <c r="B60" s="146" t="s">
        <v>105</v>
      </c>
      <c r="C60" s="135"/>
      <c r="D60" s="135"/>
      <c r="E60" s="135"/>
      <c r="F60" s="137"/>
      <c r="G60" s="135"/>
      <c r="H60" s="135"/>
      <c r="I60" s="147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8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53">
        <f t="shared" si="0"/>
        <v>0</v>
      </c>
      <c r="AT60" s="153">
        <f t="shared" si="1"/>
        <v>0</v>
      </c>
      <c r="AU60" s="165">
        <f t="shared" si="2"/>
        <v>0</v>
      </c>
      <c r="AV60" s="128"/>
    </row>
    <row r="61" spans="1:48" ht="30" x14ac:dyDescent="0.25">
      <c r="A61" s="120">
        <v>59</v>
      </c>
      <c r="B61" s="146" t="s">
        <v>106</v>
      </c>
      <c r="C61" s="135"/>
      <c r="D61" s="135"/>
      <c r="E61" s="135"/>
      <c r="F61" s="137"/>
      <c r="G61" s="135"/>
      <c r="H61" s="135"/>
      <c r="I61" s="147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8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53">
        <f t="shared" si="0"/>
        <v>0</v>
      </c>
      <c r="AT61" s="153">
        <f t="shared" si="1"/>
        <v>0</v>
      </c>
      <c r="AU61" s="165">
        <f t="shared" si="2"/>
        <v>0</v>
      </c>
      <c r="AV61" s="128"/>
    </row>
    <row r="62" spans="1:48" ht="30" x14ac:dyDescent="0.25">
      <c r="A62" s="120">
        <v>60</v>
      </c>
      <c r="B62" s="146" t="s">
        <v>107</v>
      </c>
      <c r="C62" s="135"/>
      <c r="D62" s="135"/>
      <c r="E62" s="135"/>
      <c r="F62" s="137"/>
      <c r="G62" s="135"/>
      <c r="H62" s="135"/>
      <c r="I62" s="147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8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53">
        <f t="shared" si="0"/>
        <v>0</v>
      </c>
      <c r="AT62" s="153">
        <f t="shared" si="1"/>
        <v>0</v>
      </c>
      <c r="AU62" s="165">
        <f t="shared" si="2"/>
        <v>0</v>
      </c>
      <c r="AV62" s="128"/>
    </row>
    <row r="63" spans="1:48" x14ac:dyDescent="0.25">
      <c r="A63" s="120">
        <v>61</v>
      </c>
      <c r="B63" s="146" t="s">
        <v>108</v>
      </c>
      <c r="C63" s="135"/>
      <c r="D63" s="135"/>
      <c r="E63" s="135"/>
      <c r="F63" s="137"/>
      <c r="G63" s="135"/>
      <c r="H63" s="135"/>
      <c r="I63" s="147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8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42">
        <f t="shared" si="0"/>
        <v>0</v>
      </c>
      <c r="AT63" s="142">
        <f t="shared" si="1"/>
        <v>0</v>
      </c>
      <c r="AU63" s="143">
        <f t="shared" si="2"/>
        <v>0</v>
      </c>
      <c r="AV63" s="128"/>
    </row>
    <row r="64" spans="1:48" ht="45" x14ac:dyDescent="0.25">
      <c r="A64" s="120">
        <v>62</v>
      </c>
      <c r="B64" s="144" t="s">
        <v>109</v>
      </c>
      <c r="C64" s="135"/>
      <c r="D64" s="135"/>
      <c r="E64" s="135"/>
      <c r="F64" s="135"/>
      <c r="G64" s="135"/>
      <c r="H64" s="135"/>
      <c r="I64" s="147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8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>
        <v>11</v>
      </c>
      <c r="AM64" s="139"/>
      <c r="AN64" s="139"/>
      <c r="AO64" s="139"/>
      <c r="AP64" s="139"/>
      <c r="AQ64" s="139"/>
      <c r="AR64" s="139"/>
      <c r="AS64" s="140">
        <f t="shared" si="0"/>
        <v>0</v>
      </c>
      <c r="AT64" s="140">
        <f t="shared" si="1"/>
        <v>11</v>
      </c>
      <c r="AU64" s="141">
        <f t="shared" si="2"/>
        <v>11</v>
      </c>
      <c r="AV64" s="128"/>
    </row>
    <row r="65" spans="1:48" ht="45" x14ac:dyDescent="0.25">
      <c r="A65" s="120">
        <v>63</v>
      </c>
      <c r="B65" s="146" t="s">
        <v>110</v>
      </c>
      <c r="C65" s="135"/>
      <c r="D65" s="135"/>
      <c r="E65" s="135"/>
      <c r="F65" s="135"/>
      <c r="G65" s="135"/>
      <c r="H65" s="135"/>
      <c r="I65" s="147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8"/>
      <c r="W65" s="139"/>
      <c r="X65" s="139"/>
      <c r="Y65" s="139"/>
      <c r="Z65" s="139"/>
      <c r="AA65" s="139"/>
      <c r="AB65" s="139"/>
      <c r="AC65" s="139"/>
      <c r="AD65" s="139">
        <v>1</v>
      </c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42">
        <f t="shared" si="0"/>
        <v>0</v>
      </c>
      <c r="AT65" s="142">
        <f t="shared" si="1"/>
        <v>1</v>
      </c>
      <c r="AU65" s="143">
        <f t="shared" si="2"/>
        <v>1</v>
      </c>
      <c r="AV65" s="128"/>
    </row>
    <row r="66" spans="1:48" ht="30" x14ac:dyDescent="0.25">
      <c r="A66" s="120">
        <v>64</v>
      </c>
      <c r="B66" s="151" t="s">
        <v>111</v>
      </c>
      <c r="C66" s="135"/>
      <c r="D66" s="135"/>
      <c r="E66" s="135"/>
      <c r="F66" s="135"/>
      <c r="G66" s="135"/>
      <c r="H66" s="135"/>
      <c r="I66" s="147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8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42">
        <f t="shared" ref="AS66:AS109" si="3">C66+D66+E66+F66+G66+H66+I66+J66+K66+L66+M66+N66+O66+P66+Q66+R66+S66+T66+U66</f>
        <v>0</v>
      </c>
      <c r="AT66" s="142">
        <f t="shared" ref="AT66:AT105" si="4">V66+W66+X66+Y66+Z66+AA66+AB66+AC66+AD66+AE66+AF66+AG66+AH66+AI66+AJ66+AK66+AL66+AM66+AN66+AO66+AP66+AQ66+AR66</f>
        <v>0</v>
      </c>
      <c r="AU66" s="143">
        <f t="shared" si="2"/>
        <v>0</v>
      </c>
      <c r="AV66" s="128"/>
    </row>
    <row r="67" spans="1:48" ht="28.5" x14ac:dyDescent="0.25">
      <c r="A67" s="120">
        <v>65</v>
      </c>
      <c r="B67" s="158" t="s">
        <v>112</v>
      </c>
      <c r="C67" s="135"/>
      <c r="D67" s="135"/>
      <c r="E67" s="135"/>
      <c r="F67" s="135">
        <v>2</v>
      </c>
      <c r="G67" s="135">
        <v>1</v>
      </c>
      <c r="H67" s="135"/>
      <c r="I67" s="136">
        <v>1</v>
      </c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8">
        <v>4</v>
      </c>
      <c r="W67" s="139"/>
      <c r="X67" s="139"/>
      <c r="Y67" s="139"/>
      <c r="Z67" s="139"/>
      <c r="AA67" s="139">
        <v>1</v>
      </c>
      <c r="AB67" s="139"/>
      <c r="AC67" s="139"/>
      <c r="AD67" s="139"/>
      <c r="AE67" s="139"/>
      <c r="AF67" s="139"/>
      <c r="AG67" s="139"/>
      <c r="AH67" s="139"/>
      <c r="AI67" s="139">
        <v>1</v>
      </c>
      <c r="AJ67" s="139"/>
      <c r="AK67" s="139"/>
      <c r="AL67" s="139"/>
      <c r="AM67" s="139"/>
      <c r="AN67" s="139">
        <v>1</v>
      </c>
      <c r="AO67" s="139"/>
      <c r="AP67" s="139"/>
      <c r="AQ67" s="139"/>
      <c r="AR67" s="139"/>
      <c r="AS67" s="140">
        <f t="shared" si="3"/>
        <v>4</v>
      </c>
      <c r="AT67" s="140">
        <f>V67+W67+X67+Y67+Z67+AA67+AB67+AC67+AD67+AE67+AF67+AG67+AH67+AI67+AJ67+AK67+AL67+AM67+AN67+AO67+AP67+AQ67+AR67</f>
        <v>7</v>
      </c>
      <c r="AU67" s="141">
        <f t="shared" si="2"/>
        <v>11</v>
      </c>
      <c r="AV67" s="128">
        <v>1</v>
      </c>
    </row>
    <row r="68" spans="1:48" ht="28.5" x14ac:dyDescent="0.25">
      <c r="A68" s="120">
        <v>66</v>
      </c>
      <c r="B68" s="158" t="s">
        <v>113</v>
      </c>
      <c r="C68" s="135"/>
      <c r="D68" s="135">
        <v>2</v>
      </c>
      <c r="E68" s="135"/>
      <c r="F68" s="135"/>
      <c r="G68" s="135">
        <v>3</v>
      </c>
      <c r="H68" s="136">
        <v>2</v>
      </c>
      <c r="I68" s="135">
        <v>1</v>
      </c>
      <c r="J68" s="135"/>
      <c r="K68" s="135"/>
      <c r="L68" s="135"/>
      <c r="M68" s="135">
        <v>1</v>
      </c>
      <c r="N68" s="135"/>
      <c r="O68" s="135"/>
      <c r="P68" s="135"/>
      <c r="Q68" s="135"/>
      <c r="R68" s="135"/>
      <c r="S68" s="135"/>
      <c r="T68" s="135"/>
      <c r="U68" s="135"/>
      <c r="V68" s="138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53"/>
      <c r="AP68" s="139"/>
      <c r="AQ68" s="139"/>
      <c r="AR68" s="139"/>
      <c r="AS68" s="153">
        <f t="shared" si="3"/>
        <v>9</v>
      </c>
      <c r="AT68" s="153">
        <f>V68+W68+X68+Y68+Z68+AA68+AB68+AC68+AD68+AE68+AF68+AG68+AH68+AI68+AJ68+AK68+AL68+AM68+AN68+AO68+AP68+AQ68+AR68</f>
        <v>0</v>
      </c>
      <c r="AU68" s="166">
        <f t="shared" ref="AU68:AU109" si="5">AS68+AT68</f>
        <v>9</v>
      </c>
      <c r="AV68" s="128">
        <v>1</v>
      </c>
    </row>
    <row r="69" spans="1:48" x14ac:dyDescent="0.25">
      <c r="A69" s="120">
        <v>67</v>
      </c>
      <c r="B69" s="134" t="s">
        <v>114</v>
      </c>
      <c r="C69" s="135"/>
      <c r="D69" s="135"/>
      <c r="E69" s="135"/>
      <c r="F69" s="135"/>
      <c r="G69" s="135"/>
      <c r="H69" s="135"/>
      <c r="I69" s="147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8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53"/>
      <c r="AJ69" s="153"/>
      <c r="AK69" s="139"/>
      <c r="AL69" s="139"/>
      <c r="AM69" s="139"/>
      <c r="AN69" s="139"/>
      <c r="AO69" s="139"/>
      <c r="AP69" s="139"/>
      <c r="AQ69" s="139"/>
      <c r="AR69" s="139"/>
      <c r="AS69" s="142">
        <f t="shared" si="3"/>
        <v>0</v>
      </c>
      <c r="AT69" s="142">
        <f t="shared" si="4"/>
        <v>0</v>
      </c>
      <c r="AU69" s="143">
        <f t="shared" si="5"/>
        <v>0</v>
      </c>
      <c r="AV69" s="128"/>
    </row>
    <row r="70" spans="1:48" ht="30" x14ac:dyDescent="0.25">
      <c r="A70" s="120">
        <v>68</v>
      </c>
      <c r="B70" s="134" t="s">
        <v>115</v>
      </c>
      <c r="C70" s="135"/>
      <c r="D70" s="135">
        <v>1</v>
      </c>
      <c r="E70" s="135"/>
      <c r="F70" s="135">
        <v>1</v>
      </c>
      <c r="G70" s="135"/>
      <c r="H70" s="135">
        <v>1</v>
      </c>
      <c r="I70" s="147"/>
      <c r="J70" s="135"/>
      <c r="K70" s="135"/>
      <c r="L70" s="135"/>
      <c r="M70" s="136">
        <v>1</v>
      </c>
      <c r="N70" s="135"/>
      <c r="O70" s="135"/>
      <c r="P70" s="135"/>
      <c r="Q70" s="135"/>
      <c r="R70" s="135">
        <v>1</v>
      </c>
      <c r="S70" s="135"/>
      <c r="T70" s="135"/>
      <c r="U70" s="135"/>
      <c r="V70" s="138">
        <v>2</v>
      </c>
      <c r="W70" s="139"/>
      <c r="X70" s="139"/>
      <c r="Y70" s="139">
        <v>2</v>
      </c>
      <c r="Z70" s="139"/>
      <c r="AA70" s="139"/>
      <c r="AB70" s="139"/>
      <c r="AC70" s="139"/>
      <c r="AD70" s="139"/>
      <c r="AE70" s="139"/>
      <c r="AF70" s="139">
        <v>2</v>
      </c>
      <c r="AG70" s="139"/>
      <c r="AH70" s="139"/>
      <c r="AI70" s="139"/>
      <c r="AJ70" s="139"/>
      <c r="AK70" s="139"/>
      <c r="AL70" s="139"/>
      <c r="AM70" s="139"/>
      <c r="AN70" s="139">
        <v>1</v>
      </c>
      <c r="AO70" s="139"/>
      <c r="AP70" s="139"/>
      <c r="AQ70" s="139"/>
      <c r="AR70" s="139"/>
      <c r="AS70" s="140">
        <f t="shared" si="3"/>
        <v>5</v>
      </c>
      <c r="AT70" s="140">
        <f t="shared" si="4"/>
        <v>7</v>
      </c>
      <c r="AU70" s="141">
        <f t="shared" si="5"/>
        <v>12</v>
      </c>
      <c r="AV70" s="128">
        <v>1</v>
      </c>
    </row>
    <row r="71" spans="1:48" x14ac:dyDescent="0.25">
      <c r="A71" s="120">
        <v>69</v>
      </c>
      <c r="B71" s="151" t="s">
        <v>116</v>
      </c>
      <c r="C71" s="135"/>
      <c r="D71" s="135">
        <v>0.5</v>
      </c>
      <c r="E71" s="135"/>
      <c r="F71" s="135"/>
      <c r="G71" s="135"/>
      <c r="H71" s="135"/>
      <c r="I71" s="147"/>
      <c r="J71" s="135">
        <v>0.25</v>
      </c>
      <c r="K71" s="135"/>
      <c r="L71" s="135"/>
      <c r="M71" s="135"/>
      <c r="N71" s="135"/>
      <c r="O71" s="135"/>
      <c r="P71" s="135"/>
      <c r="Q71" s="135"/>
      <c r="R71" s="135">
        <v>1</v>
      </c>
      <c r="S71" s="135"/>
      <c r="T71" s="135"/>
      <c r="U71" s="135"/>
      <c r="V71" s="138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>
        <v>1</v>
      </c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42">
        <f t="shared" si="3"/>
        <v>1.75</v>
      </c>
      <c r="AT71" s="142">
        <f t="shared" si="4"/>
        <v>1</v>
      </c>
      <c r="AU71" s="143">
        <f t="shared" si="5"/>
        <v>2.75</v>
      </c>
      <c r="AV71" s="128"/>
    </row>
    <row r="72" spans="1:48" ht="30" x14ac:dyDescent="0.25">
      <c r="A72" s="120">
        <v>70</v>
      </c>
      <c r="B72" s="151" t="s">
        <v>117</v>
      </c>
      <c r="C72" s="135"/>
      <c r="D72" s="135"/>
      <c r="E72" s="135"/>
      <c r="F72" s="135"/>
      <c r="G72" s="135"/>
      <c r="H72" s="135"/>
      <c r="I72" s="147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8">
        <v>1</v>
      </c>
      <c r="W72" s="139"/>
      <c r="X72" s="139"/>
      <c r="Y72" s="139">
        <v>2</v>
      </c>
      <c r="Z72" s="139"/>
      <c r="AA72" s="139"/>
      <c r="AB72" s="139"/>
      <c r="AC72" s="139"/>
      <c r="AD72" s="139"/>
      <c r="AE72" s="139"/>
      <c r="AF72" s="139">
        <v>1</v>
      </c>
      <c r="AG72" s="139"/>
      <c r="AH72" s="139"/>
      <c r="AI72" s="139">
        <v>1</v>
      </c>
      <c r="AJ72" s="139"/>
      <c r="AK72" s="139"/>
      <c r="AL72" s="139"/>
      <c r="AM72" s="139"/>
      <c r="AN72" s="139"/>
      <c r="AO72" s="139"/>
      <c r="AP72" s="139"/>
      <c r="AQ72" s="139"/>
      <c r="AR72" s="139"/>
      <c r="AS72" s="142">
        <f t="shared" si="3"/>
        <v>0</v>
      </c>
      <c r="AT72" s="142">
        <f t="shared" si="4"/>
        <v>5</v>
      </c>
      <c r="AU72" s="143">
        <f t="shared" si="5"/>
        <v>5</v>
      </c>
      <c r="AV72" s="128">
        <v>1.5</v>
      </c>
    </row>
    <row r="73" spans="1:48" x14ac:dyDescent="0.25">
      <c r="A73" s="120">
        <v>71</v>
      </c>
      <c r="B73" s="134" t="s">
        <v>118</v>
      </c>
      <c r="C73" s="135"/>
      <c r="D73" s="135">
        <v>0.5</v>
      </c>
      <c r="E73" s="135"/>
      <c r="F73" s="135"/>
      <c r="G73" s="135"/>
      <c r="H73" s="135"/>
      <c r="I73" s="147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8"/>
      <c r="W73" s="139"/>
      <c r="X73" s="139"/>
      <c r="Y73" s="139"/>
      <c r="Z73" s="139"/>
      <c r="AA73" s="139"/>
      <c r="AB73" s="139"/>
      <c r="AC73" s="139">
        <v>0.5</v>
      </c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42">
        <f t="shared" si="3"/>
        <v>0.5</v>
      </c>
      <c r="AT73" s="142">
        <f t="shared" si="4"/>
        <v>0.5</v>
      </c>
      <c r="AU73" s="143">
        <f t="shared" si="5"/>
        <v>1</v>
      </c>
      <c r="AV73" s="128"/>
    </row>
    <row r="74" spans="1:48" ht="30" x14ac:dyDescent="0.25">
      <c r="A74" s="120">
        <v>72</v>
      </c>
      <c r="B74" s="134" t="s">
        <v>119</v>
      </c>
      <c r="C74" s="135"/>
      <c r="D74" s="135"/>
      <c r="E74" s="135"/>
      <c r="F74" s="135"/>
      <c r="G74" s="135"/>
      <c r="H74" s="135"/>
      <c r="I74" s="147"/>
      <c r="J74" s="135"/>
      <c r="K74" s="135"/>
      <c r="L74" s="135"/>
      <c r="M74" s="135"/>
      <c r="N74" s="135"/>
      <c r="O74" s="135"/>
      <c r="P74" s="135"/>
      <c r="Q74" s="135"/>
      <c r="R74" s="135">
        <v>0.5</v>
      </c>
      <c r="S74" s="135"/>
      <c r="T74" s="135"/>
      <c r="U74" s="135"/>
      <c r="V74" s="138"/>
      <c r="W74" s="139"/>
      <c r="X74" s="139"/>
      <c r="Y74" s="139"/>
      <c r="Z74" s="139"/>
      <c r="AA74" s="139"/>
      <c r="AB74" s="139"/>
      <c r="AC74" s="139"/>
      <c r="AD74" s="139"/>
      <c r="AE74" s="139"/>
      <c r="AF74" s="139">
        <v>1</v>
      </c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42">
        <f t="shared" si="3"/>
        <v>0.5</v>
      </c>
      <c r="AT74" s="142">
        <f t="shared" si="4"/>
        <v>1</v>
      </c>
      <c r="AU74" s="143">
        <f t="shared" si="5"/>
        <v>1.5</v>
      </c>
      <c r="AV74" s="128"/>
    </row>
    <row r="75" spans="1:48" ht="30" x14ac:dyDescent="0.25">
      <c r="A75" s="120">
        <v>73</v>
      </c>
      <c r="B75" s="151" t="s">
        <v>120</v>
      </c>
      <c r="C75" s="135"/>
      <c r="D75" s="135"/>
      <c r="E75" s="135"/>
      <c r="F75" s="135"/>
      <c r="G75" s="135"/>
      <c r="H75" s="135"/>
      <c r="I75" s="147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62">
        <v>1</v>
      </c>
      <c r="W75" s="139"/>
      <c r="X75" s="139"/>
      <c r="Y75" s="139"/>
      <c r="Z75" s="139"/>
      <c r="AA75" s="139"/>
      <c r="AB75" s="139"/>
      <c r="AC75" s="139">
        <v>0.5</v>
      </c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42">
        <f t="shared" si="3"/>
        <v>0</v>
      </c>
      <c r="AT75" s="142">
        <f t="shared" si="4"/>
        <v>1.5</v>
      </c>
      <c r="AU75" s="143">
        <f t="shared" si="5"/>
        <v>1.5</v>
      </c>
      <c r="AV75" s="128">
        <v>1</v>
      </c>
    </row>
    <row r="76" spans="1:48" x14ac:dyDescent="0.25">
      <c r="A76" s="120">
        <v>74</v>
      </c>
      <c r="B76" s="146" t="s">
        <v>121</v>
      </c>
      <c r="C76" s="135"/>
      <c r="D76" s="135"/>
      <c r="E76" s="135"/>
      <c r="F76" s="135"/>
      <c r="G76" s="135"/>
      <c r="H76" s="135"/>
      <c r="I76" s="147"/>
      <c r="J76" s="135"/>
      <c r="K76" s="135"/>
      <c r="L76" s="135"/>
      <c r="M76" s="135"/>
      <c r="N76" s="135"/>
      <c r="O76" s="135"/>
      <c r="P76" s="135"/>
      <c r="Q76" s="135"/>
      <c r="R76" s="135">
        <v>0.5</v>
      </c>
      <c r="S76" s="135"/>
      <c r="T76" s="135"/>
      <c r="U76" s="135"/>
      <c r="V76" s="138"/>
      <c r="W76" s="139">
        <v>1</v>
      </c>
      <c r="X76" s="139"/>
      <c r="Y76" s="139"/>
      <c r="Z76" s="139"/>
      <c r="AA76" s="139"/>
      <c r="AB76" s="139">
        <v>0.25</v>
      </c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>
        <v>0.5</v>
      </c>
      <c r="AR76" s="139"/>
      <c r="AS76" s="142">
        <f t="shared" si="3"/>
        <v>0.5</v>
      </c>
      <c r="AT76" s="142">
        <f t="shared" si="4"/>
        <v>1.75</v>
      </c>
      <c r="AU76" s="143">
        <f t="shared" si="5"/>
        <v>2.25</v>
      </c>
      <c r="AV76" s="128"/>
    </row>
    <row r="77" spans="1:48" x14ac:dyDescent="0.25">
      <c r="A77" s="120">
        <v>75</v>
      </c>
      <c r="B77" s="146" t="s">
        <v>122</v>
      </c>
      <c r="C77" s="135"/>
      <c r="D77" s="135"/>
      <c r="E77" s="135"/>
      <c r="F77" s="135"/>
      <c r="G77" s="135"/>
      <c r="H77" s="135"/>
      <c r="I77" s="147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8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42">
        <f t="shared" si="3"/>
        <v>0</v>
      </c>
      <c r="AT77" s="142">
        <f t="shared" si="4"/>
        <v>0</v>
      </c>
      <c r="AU77" s="143">
        <f t="shared" si="5"/>
        <v>0</v>
      </c>
      <c r="AV77" s="128"/>
    </row>
    <row r="78" spans="1:48" x14ac:dyDescent="0.25">
      <c r="A78" s="120">
        <v>76</v>
      </c>
      <c r="B78" s="158" t="s">
        <v>123</v>
      </c>
      <c r="C78" s="135">
        <v>1</v>
      </c>
      <c r="D78" s="135">
        <v>0.5</v>
      </c>
      <c r="E78" s="135"/>
      <c r="F78" s="135"/>
      <c r="G78" s="135"/>
      <c r="H78" s="135"/>
      <c r="I78" s="147"/>
      <c r="J78" s="135"/>
      <c r="K78" s="135"/>
      <c r="L78" s="135">
        <v>1</v>
      </c>
      <c r="M78" s="135"/>
      <c r="N78" s="135"/>
      <c r="O78" s="135">
        <v>1</v>
      </c>
      <c r="P78" s="135"/>
      <c r="Q78" s="135"/>
      <c r="R78" s="135"/>
      <c r="S78" s="135">
        <v>1</v>
      </c>
      <c r="T78" s="135"/>
      <c r="U78" s="135"/>
      <c r="V78" s="138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53">
        <f t="shared" si="3"/>
        <v>4.5</v>
      </c>
      <c r="AT78" s="153">
        <f t="shared" si="4"/>
        <v>0</v>
      </c>
      <c r="AU78" s="165">
        <f t="shared" si="5"/>
        <v>4.5</v>
      </c>
      <c r="AV78" s="128"/>
    </row>
    <row r="79" spans="1:48" ht="30" x14ac:dyDescent="0.25">
      <c r="A79" s="120">
        <v>77</v>
      </c>
      <c r="B79" s="134" t="s">
        <v>124</v>
      </c>
      <c r="C79" s="135"/>
      <c r="D79" s="135"/>
      <c r="E79" s="135"/>
      <c r="F79" s="135"/>
      <c r="G79" s="135"/>
      <c r="H79" s="135"/>
      <c r="I79" s="147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>
        <v>1</v>
      </c>
      <c r="V79" s="138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53">
        <f t="shared" si="3"/>
        <v>1</v>
      </c>
      <c r="AT79" s="153">
        <f t="shared" si="4"/>
        <v>0</v>
      </c>
      <c r="AU79" s="165">
        <f t="shared" si="5"/>
        <v>1</v>
      </c>
      <c r="AV79" s="128"/>
    </row>
    <row r="80" spans="1:48" ht="30" x14ac:dyDescent="0.25">
      <c r="A80" s="120">
        <v>78</v>
      </c>
      <c r="B80" s="151" t="s">
        <v>125</v>
      </c>
      <c r="C80" s="135"/>
      <c r="D80" s="135"/>
      <c r="E80" s="135"/>
      <c r="F80" s="135"/>
      <c r="G80" s="135"/>
      <c r="H80" s="135"/>
      <c r="I80" s="147">
        <v>1</v>
      </c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8"/>
      <c r="W80" s="139"/>
      <c r="X80" s="139"/>
      <c r="Y80" s="139"/>
      <c r="Z80" s="139"/>
      <c r="AA80" s="139"/>
      <c r="AB80" s="139"/>
      <c r="AC80" s="139"/>
      <c r="AD80" s="139">
        <v>1</v>
      </c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53"/>
      <c r="AP80" s="139"/>
      <c r="AQ80" s="139"/>
      <c r="AR80" s="139"/>
      <c r="AS80" s="142">
        <f t="shared" si="3"/>
        <v>1</v>
      </c>
      <c r="AT80" s="142">
        <f t="shared" si="4"/>
        <v>1</v>
      </c>
      <c r="AU80" s="143">
        <f t="shared" si="5"/>
        <v>2</v>
      </c>
      <c r="AV80" s="128"/>
    </row>
    <row r="81" spans="1:48" x14ac:dyDescent="0.25">
      <c r="A81" s="120">
        <v>79</v>
      </c>
      <c r="B81" s="134" t="s">
        <v>126</v>
      </c>
      <c r="C81" s="135">
        <v>1.5</v>
      </c>
      <c r="D81" s="135">
        <v>1</v>
      </c>
      <c r="E81" s="135"/>
      <c r="F81" s="135">
        <v>2</v>
      </c>
      <c r="G81" s="135">
        <v>1</v>
      </c>
      <c r="H81" s="135"/>
      <c r="I81" s="147"/>
      <c r="J81" s="135"/>
      <c r="K81" s="135">
        <v>1</v>
      </c>
      <c r="L81" s="135">
        <v>1</v>
      </c>
      <c r="M81" s="135"/>
      <c r="N81" s="135"/>
      <c r="O81" s="135"/>
      <c r="P81" s="135"/>
      <c r="Q81" s="135"/>
      <c r="R81" s="135"/>
      <c r="S81" s="135">
        <v>1</v>
      </c>
      <c r="T81" s="135">
        <v>1</v>
      </c>
      <c r="U81" s="135">
        <v>0.5</v>
      </c>
      <c r="V81" s="138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40">
        <f t="shared" si="3"/>
        <v>10</v>
      </c>
      <c r="AT81" s="140">
        <f t="shared" si="4"/>
        <v>0</v>
      </c>
      <c r="AU81" s="141">
        <f t="shared" si="5"/>
        <v>10</v>
      </c>
      <c r="AV81" s="128"/>
    </row>
    <row r="82" spans="1:48" x14ac:dyDescent="0.25">
      <c r="A82" s="120">
        <v>80</v>
      </c>
      <c r="B82" s="134" t="s">
        <v>127</v>
      </c>
      <c r="C82" s="135"/>
      <c r="D82" s="135"/>
      <c r="E82" s="135"/>
      <c r="F82" s="135"/>
      <c r="G82" s="135"/>
      <c r="H82" s="135">
        <v>1</v>
      </c>
      <c r="I82" s="147"/>
      <c r="J82" s="135"/>
      <c r="K82" s="135"/>
      <c r="L82" s="135"/>
      <c r="M82" s="135"/>
      <c r="N82" s="135"/>
      <c r="O82" s="135"/>
      <c r="P82" s="135"/>
      <c r="Q82" s="135"/>
      <c r="R82" s="135">
        <v>0.5</v>
      </c>
      <c r="S82" s="135"/>
      <c r="T82" s="135"/>
      <c r="U82" s="135"/>
      <c r="V82" s="138"/>
      <c r="W82" s="139"/>
      <c r="X82" s="139"/>
      <c r="Y82" s="139">
        <v>1</v>
      </c>
      <c r="Z82" s="139"/>
      <c r="AA82" s="139"/>
      <c r="AB82" s="139"/>
      <c r="AC82" s="139"/>
      <c r="AD82" s="139"/>
      <c r="AE82" s="139"/>
      <c r="AF82" s="139">
        <v>1</v>
      </c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42">
        <f t="shared" si="3"/>
        <v>1.5</v>
      </c>
      <c r="AT82" s="142">
        <f t="shared" si="4"/>
        <v>2</v>
      </c>
      <c r="AU82" s="143">
        <f t="shared" si="5"/>
        <v>3.5</v>
      </c>
      <c r="AV82" s="128"/>
    </row>
    <row r="83" spans="1:48" ht="30" x14ac:dyDescent="0.25">
      <c r="A83" s="120">
        <v>81</v>
      </c>
      <c r="B83" s="134" t="s">
        <v>128</v>
      </c>
      <c r="C83" s="135"/>
      <c r="D83" s="135"/>
      <c r="E83" s="135"/>
      <c r="F83" s="135"/>
      <c r="G83" s="135"/>
      <c r="H83" s="135"/>
      <c r="I83" s="147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8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42">
        <f t="shared" si="3"/>
        <v>0</v>
      </c>
      <c r="AT83" s="142">
        <f t="shared" si="4"/>
        <v>0</v>
      </c>
      <c r="AU83" s="143">
        <f t="shared" si="5"/>
        <v>0</v>
      </c>
      <c r="AV83" s="128"/>
    </row>
    <row r="84" spans="1:48" x14ac:dyDescent="0.25">
      <c r="A84" s="120">
        <v>82</v>
      </c>
      <c r="B84" s="134" t="s">
        <v>129</v>
      </c>
      <c r="C84" s="135"/>
      <c r="D84" s="135"/>
      <c r="E84" s="135"/>
      <c r="F84" s="135"/>
      <c r="G84" s="135"/>
      <c r="H84" s="135"/>
      <c r="I84" s="147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8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42">
        <f t="shared" si="3"/>
        <v>0</v>
      </c>
      <c r="AT84" s="142">
        <f t="shared" si="4"/>
        <v>0</v>
      </c>
      <c r="AU84" s="143">
        <f t="shared" si="5"/>
        <v>0</v>
      </c>
      <c r="AV84" s="128"/>
    </row>
    <row r="85" spans="1:48" ht="30" x14ac:dyDescent="0.25">
      <c r="A85" s="120">
        <v>83</v>
      </c>
      <c r="B85" s="134" t="s">
        <v>130</v>
      </c>
      <c r="C85" s="135"/>
      <c r="D85" s="135"/>
      <c r="E85" s="135"/>
      <c r="F85" s="135"/>
      <c r="G85" s="135"/>
      <c r="H85" s="135"/>
      <c r="I85" s="147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8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42">
        <f t="shared" si="3"/>
        <v>0</v>
      </c>
      <c r="AT85" s="142">
        <f t="shared" si="4"/>
        <v>0</v>
      </c>
      <c r="AU85" s="143">
        <f t="shared" si="5"/>
        <v>0</v>
      </c>
      <c r="AV85" s="128"/>
    </row>
    <row r="86" spans="1:48" x14ac:dyDescent="0.25">
      <c r="A86" s="120">
        <v>84</v>
      </c>
      <c r="B86" s="134" t="s">
        <v>131</v>
      </c>
      <c r="C86" s="135"/>
      <c r="D86" s="136">
        <v>1</v>
      </c>
      <c r="E86" s="135"/>
      <c r="F86" s="135"/>
      <c r="G86" s="135"/>
      <c r="H86" s="135"/>
      <c r="I86" s="147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8">
        <v>1</v>
      </c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>
        <v>1</v>
      </c>
      <c r="AJ86" s="139"/>
      <c r="AK86" s="139"/>
      <c r="AL86" s="139"/>
      <c r="AM86" s="139"/>
      <c r="AN86" s="139">
        <v>1</v>
      </c>
      <c r="AO86" s="139"/>
      <c r="AP86" s="139"/>
      <c r="AQ86" s="139"/>
      <c r="AR86" s="139"/>
      <c r="AS86" s="142">
        <f t="shared" si="3"/>
        <v>1</v>
      </c>
      <c r="AT86" s="142">
        <f t="shared" si="4"/>
        <v>3</v>
      </c>
      <c r="AU86" s="143">
        <f t="shared" si="5"/>
        <v>4</v>
      </c>
      <c r="AV86" s="128">
        <v>1</v>
      </c>
    </row>
    <row r="87" spans="1:48" ht="30" x14ac:dyDescent="0.25">
      <c r="A87" s="120">
        <v>85</v>
      </c>
      <c r="B87" s="134" t="s">
        <v>132</v>
      </c>
      <c r="C87" s="135"/>
      <c r="D87" s="135"/>
      <c r="E87" s="135"/>
      <c r="F87" s="135"/>
      <c r="G87" s="135"/>
      <c r="H87" s="135">
        <v>1</v>
      </c>
      <c r="I87" s="147"/>
      <c r="J87" s="135"/>
      <c r="K87" s="135"/>
      <c r="L87" s="135"/>
      <c r="M87" s="135"/>
      <c r="N87" s="135"/>
      <c r="O87" s="135"/>
      <c r="P87" s="135"/>
      <c r="Q87" s="135"/>
      <c r="R87" s="135">
        <v>0.5</v>
      </c>
      <c r="S87" s="135"/>
      <c r="T87" s="135"/>
      <c r="U87" s="135"/>
      <c r="V87" s="138"/>
      <c r="W87" s="139"/>
      <c r="X87" s="139"/>
      <c r="Y87" s="139">
        <v>1</v>
      </c>
      <c r="Z87" s="139"/>
      <c r="AA87" s="139"/>
      <c r="AB87" s="139"/>
      <c r="AC87" s="139"/>
      <c r="AD87" s="139"/>
      <c r="AE87" s="139"/>
      <c r="AF87" s="139">
        <v>1</v>
      </c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42">
        <f t="shared" si="3"/>
        <v>1.5</v>
      </c>
      <c r="AT87" s="142">
        <f t="shared" si="4"/>
        <v>2</v>
      </c>
      <c r="AU87" s="143">
        <f t="shared" si="5"/>
        <v>3.5</v>
      </c>
      <c r="AV87" s="128"/>
    </row>
    <row r="88" spans="1:48" x14ac:dyDescent="0.25">
      <c r="A88" s="120">
        <v>86</v>
      </c>
      <c r="B88" s="151" t="s">
        <v>133</v>
      </c>
      <c r="C88" s="135"/>
      <c r="D88" s="135"/>
      <c r="E88" s="135"/>
      <c r="F88" s="135"/>
      <c r="G88" s="135"/>
      <c r="H88" s="135"/>
      <c r="I88" s="147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8"/>
      <c r="W88" s="139"/>
      <c r="X88" s="139"/>
      <c r="Y88" s="139">
        <v>1</v>
      </c>
      <c r="Z88" s="139"/>
      <c r="AA88" s="139"/>
      <c r="AB88" s="139"/>
      <c r="AC88" s="139"/>
      <c r="AD88" s="139"/>
      <c r="AE88" s="139"/>
      <c r="AF88" s="139"/>
      <c r="AG88" s="139"/>
      <c r="AH88" s="139"/>
      <c r="AI88" s="139">
        <v>1</v>
      </c>
      <c r="AJ88" s="139"/>
      <c r="AK88" s="139"/>
      <c r="AL88" s="139"/>
      <c r="AM88" s="139"/>
      <c r="AN88" s="139">
        <v>1</v>
      </c>
      <c r="AO88" s="139"/>
      <c r="AP88" s="139"/>
      <c r="AQ88" s="139"/>
      <c r="AR88" s="139"/>
      <c r="AS88" s="142">
        <f t="shared" si="3"/>
        <v>0</v>
      </c>
      <c r="AT88" s="142">
        <f t="shared" si="4"/>
        <v>3</v>
      </c>
      <c r="AU88" s="143">
        <f t="shared" si="5"/>
        <v>3</v>
      </c>
      <c r="AV88" s="128"/>
    </row>
    <row r="89" spans="1:48" x14ac:dyDescent="0.25">
      <c r="A89" s="120">
        <v>87</v>
      </c>
      <c r="B89" s="151" t="s">
        <v>134</v>
      </c>
      <c r="C89" s="135"/>
      <c r="D89" s="135"/>
      <c r="E89" s="135"/>
      <c r="F89" s="135"/>
      <c r="G89" s="135"/>
      <c r="H89" s="135"/>
      <c r="I89" s="147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8"/>
      <c r="W89" s="139"/>
      <c r="X89" s="139"/>
      <c r="Y89" s="139"/>
      <c r="Z89" s="139"/>
      <c r="AA89" s="139"/>
      <c r="AB89" s="139"/>
      <c r="AC89" s="139"/>
      <c r="AD89" s="139"/>
      <c r="AE89" s="162">
        <v>1</v>
      </c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42">
        <f t="shared" si="3"/>
        <v>0</v>
      </c>
      <c r="AT89" s="142">
        <f t="shared" si="4"/>
        <v>1</v>
      </c>
      <c r="AU89" s="143">
        <f t="shared" si="5"/>
        <v>1</v>
      </c>
      <c r="AV89" s="128"/>
    </row>
    <row r="90" spans="1:48" x14ac:dyDescent="0.25">
      <c r="A90" s="120">
        <v>88</v>
      </c>
      <c r="B90" s="151" t="s">
        <v>135</v>
      </c>
      <c r="C90" s="135"/>
      <c r="D90" s="135"/>
      <c r="E90" s="135"/>
      <c r="F90" s="135"/>
      <c r="G90" s="135"/>
      <c r="H90" s="135"/>
      <c r="I90" s="147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8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42">
        <f t="shared" si="3"/>
        <v>0</v>
      </c>
      <c r="AT90" s="142">
        <f t="shared" si="4"/>
        <v>0</v>
      </c>
      <c r="AU90" s="143">
        <f t="shared" si="5"/>
        <v>0</v>
      </c>
      <c r="AV90" s="128"/>
    </row>
    <row r="91" spans="1:48" x14ac:dyDescent="0.25">
      <c r="A91" s="167">
        <v>89</v>
      </c>
      <c r="B91" s="134" t="s">
        <v>136</v>
      </c>
      <c r="C91" s="135"/>
      <c r="D91" s="135"/>
      <c r="E91" s="135"/>
      <c r="F91" s="135"/>
      <c r="G91" s="135"/>
      <c r="H91" s="135"/>
      <c r="I91" s="147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8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42">
        <f t="shared" si="3"/>
        <v>0</v>
      </c>
      <c r="AT91" s="142">
        <f t="shared" si="4"/>
        <v>0</v>
      </c>
      <c r="AU91" s="143">
        <f t="shared" si="5"/>
        <v>0</v>
      </c>
      <c r="AV91" s="128"/>
    </row>
    <row r="92" spans="1:48" ht="30" x14ac:dyDescent="0.25">
      <c r="A92" s="120">
        <v>90</v>
      </c>
      <c r="B92" s="151" t="s">
        <v>137</v>
      </c>
      <c r="C92" s="135"/>
      <c r="D92" s="135"/>
      <c r="E92" s="135"/>
      <c r="F92" s="135"/>
      <c r="G92" s="135"/>
      <c r="H92" s="135"/>
      <c r="I92" s="147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8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>
        <v>1</v>
      </c>
      <c r="AH92" s="139"/>
      <c r="AI92" s="139"/>
      <c r="AJ92" s="139"/>
      <c r="AK92" s="139">
        <v>1</v>
      </c>
      <c r="AL92" s="139"/>
      <c r="AM92" s="139"/>
      <c r="AN92" s="139"/>
      <c r="AO92" s="139"/>
      <c r="AP92" s="139"/>
      <c r="AQ92" s="139"/>
      <c r="AR92" s="139"/>
      <c r="AS92" s="142">
        <f t="shared" si="3"/>
        <v>0</v>
      </c>
      <c r="AT92" s="142">
        <f t="shared" si="4"/>
        <v>2</v>
      </c>
      <c r="AU92" s="143">
        <f t="shared" si="5"/>
        <v>2</v>
      </c>
      <c r="AV92" s="128"/>
    </row>
    <row r="93" spans="1:48" x14ac:dyDescent="0.25">
      <c r="A93" s="129">
        <v>91</v>
      </c>
      <c r="B93" s="151" t="s">
        <v>138</v>
      </c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8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53">
        <f t="shared" si="3"/>
        <v>0</v>
      </c>
      <c r="AT93" s="153">
        <f t="shared" si="4"/>
        <v>0</v>
      </c>
      <c r="AU93" s="165">
        <f t="shared" si="5"/>
        <v>0</v>
      </c>
      <c r="AV93" s="128"/>
    </row>
    <row r="94" spans="1:48" x14ac:dyDescent="0.25">
      <c r="A94" s="159">
        <v>92</v>
      </c>
      <c r="B94" s="151" t="s">
        <v>139</v>
      </c>
      <c r="C94" s="135"/>
      <c r="D94" s="135"/>
      <c r="E94" s="135"/>
      <c r="F94" s="135"/>
      <c r="G94" s="135"/>
      <c r="H94" s="135"/>
      <c r="I94" s="147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8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  <c r="AQ94" s="139"/>
      <c r="AR94" s="139"/>
      <c r="AS94" s="142">
        <f t="shared" si="3"/>
        <v>0</v>
      </c>
      <c r="AT94" s="142">
        <f t="shared" si="4"/>
        <v>0</v>
      </c>
      <c r="AU94" s="143">
        <f t="shared" si="5"/>
        <v>0</v>
      </c>
      <c r="AV94" s="128"/>
    </row>
    <row r="95" spans="1:48" ht="75" x14ac:dyDescent="0.25">
      <c r="A95" s="129">
        <v>93</v>
      </c>
      <c r="B95" s="151" t="s">
        <v>140</v>
      </c>
      <c r="C95" s="135"/>
      <c r="D95" s="135"/>
      <c r="E95" s="135"/>
      <c r="F95" s="135"/>
      <c r="G95" s="135"/>
      <c r="H95" s="135"/>
      <c r="I95" s="147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8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42">
        <f t="shared" si="3"/>
        <v>0</v>
      </c>
      <c r="AT95" s="142">
        <f t="shared" si="4"/>
        <v>0</v>
      </c>
      <c r="AU95" s="143">
        <f t="shared" si="5"/>
        <v>0</v>
      </c>
      <c r="AV95" s="128"/>
    </row>
    <row r="96" spans="1:48" ht="60" x14ac:dyDescent="0.25">
      <c r="A96" s="129">
        <v>94</v>
      </c>
      <c r="B96" s="151" t="s">
        <v>141</v>
      </c>
      <c r="C96" s="135"/>
      <c r="D96" s="135"/>
      <c r="E96" s="135"/>
      <c r="F96" s="135"/>
      <c r="G96" s="135"/>
      <c r="H96" s="135"/>
      <c r="I96" s="147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8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42">
        <f t="shared" si="3"/>
        <v>0</v>
      </c>
      <c r="AT96" s="142">
        <f t="shared" si="4"/>
        <v>0</v>
      </c>
      <c r="AU96" s="143">
        <f t="shared" si="5"/>
        <v>0</v>
      </c>
      <c r="AV96" s="128"/>
    </row>
    <row r="97" spans="1:48" ht="45" x14ac:dyDescent="0.25">
      <c r="A97" s="129">
        <v>95</v>
      </c>
      <c r="B97" s="151" t="s">
        <v>142</v>
      </c>
      <c r="C97" s="135"/>
      <c r="D97" s="135"/>
      <c r="E97" s="135"/>
      <c r="F97" s="135"/>
      <c r="G97" s="135"/>
      <c r="H97" s="135"/>
      <c r="I97" s="147">
        <v>1</v>
      </c>
      <c r="J97" s="135"/>
      <c r="K97" s="135"/>
      <c r="L97" s="135"/>
      <c r="M97" s="135"/>
      <c r="N97" s="135"/>
      <c r="O97" s="135">
        <v>1</v>
      </c>
      <c r="P97" s="135"/>
      <c r="Q97" s="135"/>
      <c r="R97" s="135"/>
      <c r="S97" s="135"/>
      <c r="T97" s="135"/>
      <c r="U97" s="135"/>
      <c r="V97" s="138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42">
        <f t="shared" si="3"/>
        <v>2</v>
      </c>
      <c r="AT97" s="142">
        <f t="shared" si="4"/>
        <v>0</v>
      </c>
      <c r="AU97" s="143">
        <f t="shared" si="5"/>
        <v>2</v>
      </c>
      <c r="AV97" s="128"/>
    </row>
    <row r="98" spans="1:48" ht="30" x14ac:dyDescent="0.25">
      <c r="A98" s="129">
        <v>96</v>
      </c>
      <c r="B98" s="151" t="s">
        <v>143</v>
      </c>
      <c r="C98" s="135"/>
      <c r="D98" s="135"/>
      <c r="E98" s="135"/>
      <c r="F98" s="135"/>
      <c r="G98" s="135"/>
      <c r="H98" s="135"/>
      <c r="I98" s="147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8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42">
        <f t="shared" si="3"/>
        <v>0</v>
      </c>
      <c r="AT98" s="142">
        <f t="shared" si="4"/>
        <v>0</v>
      </c>
      <c r="AU98" s="143">
        <f t="shared" si="5"/>
        <v>0</v>
      </c>
      <c r="AV98" s="128"/>
    </row>
    <row r="99" spans="1:48" x14ac:dyDescent="0.25">
      <c r="A99" s="129">
        <v>97</v>
      </c>
      <c r="B99" s="151" t="s">
        <v>144</v>
      </c>
      <c r="C99" s="135"/>
      <c r="D99" s="135"/>
      <c r="E99" s="135"/>
      <c r="F99" s="135"/>
      <c r="G99" s="135"/>
      <c r="H99" s="135"/>
      <c r="I99" s="147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8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42">
        <f t="shared" si="3"/>
        <v>0</v>
      </c>
      <c r="AT99" s="142">
        <f t="shared" si="4"/>
        <v>0</v>
      </c>
      <c r="AU99" s="143">
        <f t="shared" si="5"/>
        <v>0</v>
      </c>
      <c r="AV99" s="128"/>
    </row>
    <row r="100" spans="1:48" ht="36" customHeight="1" x14ac:dyDescent="0.25">
      <c r="A100" s="129">
        <v>98</v>
      </c>
      <c r="B100" s="151" t="s">
        <v>243</v>
      </c>
      <c r="C100" s="135"/>
      <c r="D100" s="135"/>
      <c r="E100" s="135"/>
      <c r="F100" s="135"/>
      <c r="G100" s="135">
        <v>1</v>
      </c>
      <c r="H100" s="135"/>
      <c r="I100" s="147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8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42">
        <f t="shared" si="3"/>
        <v>1</v>
      </c>
      <c r="AT100" s="142">
        <f t="shared" si="4"/>
        <v>0</v>
      </c>
      <c r="AU100" s="143">
        <f t="shared" si="5"/>
        <v>1</v>
      </c>
      <c r="AV100" s="128"/>
    </row>
    <row r="101" spans="1:48" ht="45" x14ac:dyDescent="0.25">
      <c r="A101" s="129">
        <v>99</v>
      </c>
      <c r="B101" s="151" t="s">
        <v>145</v>
      </c>
      <c r="C101" s="135"/>
      <c r="D101" s="135"/>
      <c r="E101" s="135"/>
      <c r="F101" s="135"/>
      <c r="G101" s="135"/>
      <c r="H101" s="135"/>
      <c r="I101" s="147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8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42">
        <f t="shared" si="3"/>
        <v>0</v>
      </c>
      <c r="AT101" s="142">
        <f t="shared" si="4"/>
        <v>0</v>
      </c>
      <c r="AU101" s="143">
        <f t="shared" si="5"/>
        <v>0</v>
      </c>
      <c r="AV101" s="128"/>
    </row>
    <row r="102" spans="1:48" ht="30" x14ac:dyDescent="0.25">
      <c r="A102" s="129">
        <v>100</v>
      </c>
      <c r="B102" s="151" t="s">
        <v>143</v>
      </c>
      <c r="C102" s="135"/>
      <c r="D102" s="135"/>
      <c r="E102" s="135"/>
      <c r="F102" s="135"/>
      <c r="G102" s="135"/>
      <c r="H102" s="135"/>
      <c r="I102" s="147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8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42">
        <f t="shared" si="3"/>
        <v>0</v>
      </c>
      <c r="AT102" s="142">
        <f t="shared" si="4"/>
        <v>0</v>
      </c>
      <c r="AU102" s="143">
        <f t="shared" si="5"/>
        <v>0</v>
      </c>
      <c r="AV102" s="128"/>
    </row>
    <row r="103" spans="1:48" ht="30" x14ac:dyDescent="0.25">
      <c r="A103" s="129">
        <v>101</v>
      </c>
      <c r="B103" s="151" t="s">
        <v>146</v>
      </c>
      <c r="C103" s="135"/>
      <c r="D103" s="135"/>
      <c r="E103" s="135"/>
      <c r="F103" s="135"/>
      <c r="G103" s="135"/>
      <c r="H103" s="135"/>
      <c r="I103" s="147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8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42">
        <f t="shared" si="3"/>
        <v>0</v>
      </c>
      <c r="AT103" s="142">
        <f t="shared" si="4"/>
        <v>0</v>
      </c>
      <c r="AU103" s="143">
        <f t="shared" si="5"/>
        <v>0</v>
      </c>
      <c r="AV103" s="128"/>
    </row>
    <row r="104" spans="1:48" x14ac:dyDescent="0.25">
      <c r="A104" s="129">
        <v>102</v>
      </c>
      <c r="B104" s="151" t="s">
        <v>147</v>
      </c>
      <c r="C104" s="135"/>
      <c r="D104" s="135"/>
      <c r="E104" s="135"/>
      <c r="F104" s="135"/>
      <c r="G104" s="135"/>
      <c r="H104" s="135"/>
      <c r="I104" s="147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8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>
        <v>1</v>
      </c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42">
        <f t="shared" si="3"/>
        <v>0</v>
      </c>
      <c r="AT104" s="142">
        <f t="shared" si="4"/>
        <v>1</v>
      </c>
      <c r="AU104" s="143">
        <f t="shared" si="5"/>
        <v>1</v>
      </c>
      <c r="AV104" s="128"/>
    </row>
    <row r="105" spans="1:48" x14ac:dyDescent="0.25">
      <c r="A105" s="129">
        <v>103</v>
      </c>
      <c r="B105" s="151" t="s">
        <v>148</v>
      </c>
      <c r="C105" s="135"/>
      <c r="D105" s="135"/>
      <c r="E105" s="135"/>
      <c r="F105" s="135"/>
      <c r="G105" s="135"/>
      <c r="H105" s="135"/>
      <c r="I105" s="147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8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39"/>
      <c r="AR105" s="139"/>
      <c r="AS105" s="142">
        <f t="shared" si="3"/>
        <v>0</v>
      </c>
      <c r="AT105" s="142">
        <f t="shared" si="4"/>
        <v>0</v>
      </c>
      <c r="AU105" s="143">
        <f t="shared" si="5"/>
        <v>0</v>
      </c>
      <c r="AV105" s="128"/>
    </row>
    <row r="106" spans="1:48" x14ac:dyDescent="0.25">
      <c r="A106" s="129">
        <v>104</v>
      </c>
      <c r="B106" s="151" t="s">
        <v>149</v>
      </c>
      <c r="C106" s="135"/>
      <c r="D106" s="135"/>
      <c r="E106" s="135"/>
      <c r="F106" s="135"/>
      <c r="G106" s="135"/>
      <c r="H106" s="135"/>
      <c r="I106" s="147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8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42">
        <f t="shared" si="3"/>
        <v>0</v>
      </c>
      <c r="AT106" s="142">
        <f>V106+W106+X106+Y106+Z106+AA106+AC106+AD106+AE106+AF106+AG106+AH106+AI106+AJ106+AK106+AL106+AM106+AN106+AO106+AP106+AQ106+AR106</f>
        <v>0</v>
      </c>
      <c r="AU106" s="143">
        <f t="shared" si="5"/>
        <v>0</v>
      </c>
      <c r="AV106" s="128"/>
    </row>
    <row r="107" spans="1:48" ht="30" x14ac:dyDescent="0.25">
      <c r="A107" s="129">
        <v>105</v>
      </c>
      <c r="B107" s="151" t="s">
        <v>150</v>
      </c>
      <c r="C107" s="135"/>
      <c r="D107" s="135"/>
      <c r="E107" s="135"/>
      <c r="F107" s="135"/>
      <c r="G107" s="135"/>
      <c r="H107" s="135"/>
      <c r="I107" s="147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8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42">
        <f t="shared" si="3"/>
        <v>0</v>
      </c>
      <c r="AT107" s="142">
        <f>V107+W107+X107+Y107+Z107+AA107+AC107+AD107+AE107+AF107+AG107+AH107+AI107+AJ107+AK107+AL107+AM107+AN107+AO107+AP107+AQ107+AR107</f>
        <v>0</v>
      </c>
      <c r="AU107" s="143">
        <f t="shared" si="5"/>
        <v>0</v>
      </c>
      <c r="AV107" s="128"/>
    </row>
    <row r="108" spans="1:48" x14ac:dyDescent="0.25">
      <c r="A108" s="129">
        <v>106</v>
      </c>
      <c r="B108" s="151" t="s">
        <v>151</v>
      </c>
      <c r="C108" s="135"/>
      <c r="D108" s="135"/>
      <c r="E108" s="135"/>
      <c r="F108" s="135"/>
      <c r="G108" s="135"/>
      <c r="H108" s="135"/>
      <c r="I108" s="147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8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42">
        <f t="shared" si="3"/>
        <v>0</v>
      </c>
      <c r="AT108" s="142">
        <f>V108+W108+X108+Y108+Z108+AA108+AC108+AD108+AE108+AF108+AG108+AH108+AI108+AJ108+AK108+AL108+AM108+AN108+AO108+AP108+AQ108+AR108</f>
        <v>0</v>
      </c>
      <c r="AU108" s="143">
        <f t="shared" si="5"/>
        <v>0</v>
      </c>
      <c r="AV108" s="128"/>
    </row>
    <row r="109" spans="1:48" x14ac:dyDescent="0.25">
      <c r="A109" s="129">
        <v>107</v>
      </c>
      <c r="B109" s="151" t="s">
        <v>152</v>
      </c>
      <c r="C109" s="135"/>
      <c r="D109" s="135"/>
      <c r="E109" s="135"/>
      <c r="F109" s="135"/>
      <c r="G109" s="135"/>
      <c r="H109" s="135"/>
      <c r="I109" s="147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8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42">
        <f t="shared" si="3"/>
        <v>0</v>
      </c>
      <c r="AT109" s="142">
        <f>V109+W109+X109+Y109+Z109+AA109+AC109+AD109+AE109+AF109+AG109+AH109+AI109+AJ109+AK109+AL109+AM109+AN109+AO109+AP109+AQ109+AR109</f>
        <v>0</v>
      </c>
      <c r="AU109" s="143">
        <f t="shared" si="5"/>
        <v>0</v>
      </c>
      <c r="AV109" s="128"/>
    </row>
    <row r="110" spans="1:48" x14ac:dyDescent="0.25">
      <c r="A110" s="168"/>
      <c r="B110" s="169" t="s">
        <v>153</v>
      </c>
      <c r="C110" s="170">
        <f>C3+C4+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+C84+C85+C86+C87+C88+C89+C90+C91+C92+C93+C94+C95+C96+C97+C98+C99+C101+C102+C103+C104+C105+C106+C107+C11</f>
        <v>7.5</v>
      </c>
      <c r="D110" s="170">
        <f>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+D84+D85+D86+D87+D88+D89+D90+D91+D92+D93+D94+D95+D96+D97+D98+D99+D101+D102+D103+D104+D105+D106+D107+D11</f>
        <v>13.5</v>
      </c>
      <c r="E110" s="170">
        <f>E3+E4+E5+E6+E7+E8+E9+E10+E11+E12+E13+E14+E15+E16+E17+E18+E19+E20+E21+E22+E23+E24+E25+E26+E27+E28+E29+E30+E31+E32+E33+E34+E35+E36+E37+E38+E39+E40+E41+E42+E43+E44+E45+E46+E47+E48+E49+E50+E51+E52+E53+E54+E55+E56+E57+E58+E59+E60+E61+E62+E63+E64+E65+E66+E67+E68+E69+E70+E71+E72+E73+E74+E75+E76+E77+E78+E79+E80+E81+E82+E83+E84+E85+E86+E87+E88+E89+E90+E91+E92+E93+E94+E95+E96+E97+E98+E99+E101+E102+E103+E104+E105+E106+E107+E11</f>
        <v>0</v>
      </c>
      <c r="F110" s="170">
        <f>F3+F4+F5+F6+F7+F8+F9+F10+F11+F12+F13+F14+F15+F16+F17+F18+F19+F20+F21+F22+F23+F24+F25+F26+F27+F28+F29+F30+F31+F32+F33+F34+F35+F36+F37+F38+F39+F40+F41+F42+F43+F44+F45+F46+F47+F48+F49+F50+F51+F52+F53+F54+F55+F56+F57+F58+F59+F60+F61+F62+F63+F64+F65+F66+F67+F68+F69+F70+F71+F72+F73+F74+F75+F76+F77+F78+F79+F80+F81+F82+F83+F84+F85+F86+F87+F88+F89+F90+F91+F92+F93+F94+F95+F96+F97+F98+F99+F101+F102+F103+F104+F105+F106+F107+F11</f>
        <v>15</v>
      </c>
      <c r="G110" s="170">
        <f>G3+G4+G5+G6+G7+G8+G9+G10+G11+G12+G13+G14+G15+G16+G17+G18+G19+G20+G21+G22+G23+G24+G25+G26+G27+G28+G29+G30+G31+G32+G33+G34+G35+G36+G37+G38+G39+G40+G41+G42+G43+G44+G45+G46+G47+G48+G49+G50+G51+G52+G53+G54+G55+G56+G57+G58+G59+G60+G61+G62+G63+G64+G65+G66+G67+G68+G69+G70+G71+G72+G73+G74+G75+G76+G77+G78+G79+G80+G81+G82+G83+G84+G85+G86+G87+G88+G89+G90+G91+G92+G93+G94+G95+G96+G97+G98+G99+G101+G102+G103+G104+G105+G106+G107+G11</f>
        <v>15</v>
      </c>
      <c r="H110" s="170">
        <f>H3+H4+H5+H6+H7+H8+H9+H10+H11+H12+H13+H14+H15+H16+H17+H18+H19+H20+H21+H22+H23+H24+H25+H26+H27+H28+H29+H30+H31+H32+H33+H34+H35+H36+H37+H38+H39+H40+H41+H42+H43+H44+H45+H46+H47+H48+H49+H50+H51+H52+H53+H54+H55+H56+H57+H58+H59+H60+H61+H62+H63+H64+H65+H66+H67+H68+H69+H70+H71+H72+H73+H74+H75+H76+H77+H78+H79+H80+H81+H82+H83+H84+H85+H86+H87+H88+H89+H90+H91+H92+H93+H94+H95+H96+H97+H98+H99+H101+H102+H103+H104+H105+H106+H107+H11</f>
        <v>11</v>
      </c>
      <c r="I110" s="170">
        <f>I3+I4+I5+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101+I102+I103+I104+I105+I106+I107+I11</f>
        <v>8.5</v>
      </c>
      <c r="J110" s="170">
        <f>J3+J4+J5+J6+J7+J8+J9+J10+J11+J12+J13+J14+J15+J16+J17+J18+J19+J20+J21+J22+J23+J24+J25+J26+J27+J28+J29+J30+J31+J32+J33+J34+J35+J36+J37+J38+J39+J40+J41+J42+J43+J44+J45+J46+J47+J48+J49+J50+J51+J52+J53+J54+J55+J56+J57+J58+J59+J60+J61+J62+J63+J64+J65+J66+J67+J68+J69+J70+J71+J72+J73+J74+J75+J76+J77+J78+J79+J80+J81+J82+J83+J84+J85+J86+J87+J88+J89+J90+J91+J92+J93+J94+J95+J96+J97+J98+J99+J101+J102+J103+J104+J105+J106+J107+J11</f>
        <v>3.75</v>
      </c>
      <c r="K110" s="170">
        <f>K3+K4+K5+K6+K7+K8+K9+K10+K11+K12+K13+K14+K15+K16+K17+K18+K19+K20+K21+K22+K23+K24+K25+K26+K27+K28+K29+K30+K31+K32+K33+K34+K35+K36+K37+K38+K39+K40+K41+K42+K43+K44+K45+K46+K47+K48+K49+K50+K51+K52+K53+K54+K55+K56+K57+K58+K59+K60+K61+K62+K63+K64+K65+K66+K67+K68+K69+K70+K71+K72+K73+K74+K75+K76+K77+K78+K79+K80+K81+K82+K83+K84+K85+K86+K87+K88+K89+K90+K91+K92+K93+K94+K95+K96+K97+K98+K99+K101+K102+K103+K104+K105+K106+K107+K11</f>
        <v>7</v>
      </c>
      <c r="L110" s="170">
        <f>L3+L4+L5+L6+L7+L8+L9+L10+L11+L12+L13+L14+L15+L16+L17+L18+L19+L20+L21+L22+L23+L24+L25+L26+L27+L28+L29+L30+L31+L32+L33+L34+L35+L36+L37+L38+L39+L40+L41+L42+L43+L44+L45+L46+L47+L48+L49+L50+L51+L52+L53+L54+L55+L56+L57+L58+L59+L60+L61+L62+L63+L64+L65+L66+L67+L68+L69+L70+L71+L72+L73+L74+L75+L76+L77+L78+L79+L80+L81+L82+L83+L84+L85+L86+L87+L88+L89+L90+L91+L92+L93+L94+L95+L96+L97+L98+L99+L101+L102+L103+L104+L105+L106+L107+L11</f>
        <v>10.5</v>
      </c>
      <c r="M110" s="170">
        <f>M3+M4+M5+M6+M7+M8+M9+M10+M11+M12+M13+M14+M15+M16+M17+M18+M19+M20+M21+M22+M23+M24+M25+M26+M27+M28+M29+M30+M31+M32+M33+M34+M35+M36+M37+M38+M39+M40+M41+M42+M43+M44+M45+M46+M47+M48+M49+M50+M51+M52+M53+M54+M55+M56+M57+M58+M59+M60+M61+M62+M63+M64+M65+M66+M67+M68+M69+M70+M71+M72+M73+M74+M75+M76+M77+M78+M79+M80+M81+M82+M83+M84+M85+M86+M87+M88+M89+M90+M91+M92+M93+M94+M95+M96+M97+M98+M99+M101+M102+M103+M104+M105+M106+M107+M11</f>
        <v>10.75</v>
      </c>
      <c r="N110" s="170">
        <f>N3+N4+N5+N6+N7+N8+N9+N10+N11+N12+N13+N14+N15+N16+N17+N18+N19+N20+N21+N22+N23+N24+N25+N26+N27+N28+N29+N30+N31+N32+N33+N34+N35+N36+N37+N38+N39+N40+N41+N42+N43+N44+N45+N46+N47+N48+N49+N50+N51+N52+N53+N54+N55+N56+N57+N58+N59+N60+N61+N62+N63+N64+N65+N66+N67+N68+N69+N70+N71+N72+N73+N74+N75+N76+N77+N78+N79+N80+N81+N82+N83+N84+N85+N86+N87+N88+N89+N90+N91+N92+N93+N94+N95+N96+N97+N98+N99+N101+N102+N103+N104+N105+N106+N107+N11</f>
        <v>0</v>
      </c>
      <c r="O110" s="170">
        <f>O3+O4+O5+O6+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101+O102+O103+O104+O105+O106+O107+O11</f>
        <v>7</v>
      </c>
      <c r="P110" s="170">
        <f>P3+P4+P5+P6+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+P91+P92+P93+P94+P95+P96+P97+P98+P99+P101+P102+P103+P104+P105+P106+P107+P11</f>
        <v>1</v>
      </c>
      <c r="Q110" s="170">
        <f>Q3+Q4+Q5+Q6+Q7+Q8+Q9+Q10+Q11+Q12+Q13+Q14+Q15+Q16+Q17+Q18+Q19+Q20+Q21+Q22+Q23+Q24+Q25+Q26+Q27+Q28+Q29+Q30+Q31+Q32+Q33+Q34+Q35+Q36+Q37+Q38+Q39+Q40+Q41+Q42+Q43+Q44+Q45+Q46+Q47+Q48+Q49+Q50+Q51+Q52+Q53+Q54+Q55+Q56+Q57+Q58+Q59+Q60+Q61+Q62+Q63+Q64+Q65+Q66+Q67+Q68+Q69+Q70+Q71+Q72+Q73+Q74+Q75+Q76+Q77+Q78+Q79+Q80+Q81+Q82+Q83+Q84+Q85+Q86+Q87+Q88+Q89+Q90+Q91+Q92+Q93+Q94+Q95+Q96+Q97+Q98+Q99+Q101+Q102+Q103+Q104+Q105+Q106+Q107+Q11</f>
        <v>1</v>
      </c>
      <c r="R110" s="170">
        <f>R3+R4+R5+R6+R7+R8+R9+R10+R11+R12+R13+R14+R15+R16+R17+R18+R19+R20+R21+R22+R23+R24+R25+R26+R27+R28+R29+R30+R31+R32+R33+R34+R35+R36+R37+R38+R39+R40+R41+R42+R43+R44+R45+R46+R47+R48+R49+R50+R51+R52+R53+R54+R55+R56+R57+R58+R59+R60+R61+R62+R63+R64+R65+R66+R67+R68+R69+R70+R71+R72+R73+R74+R75+R76+R77+R78+R79+R80+R81+R82+R83+R84+R85+R86+R87+R88+R89+R90+R91+R92+R93+R94+R95+R96+R97+R98+R99+R101+R102+R103+R104+R105+R106+R107+R11</f>
        <v>12</v>
      </c>
      <c r="S110" s="170">
        <f>S3+S4+S5+S6+S7+S8+S9+S10+S11+S12+S13+S14+S15+S16+S17+S18+S19+S20+S21+S22+S23+S24+S25+S26+S27+S28+S29+S30+S31+S32+S33+S34+S35+S36+S37+S38+S39+S40+S41+S42+S43+S44+S45+S46+S47+S48+S49+S50+S51+S52+S53+S54+S55+S56+S57+S58+S59+S60+S61+S62+S63+S64+S65+S66+S67+S68+S69+S70+S71+S72+S73+S74+S75+S76+S77+S78+S79+S80+S81+S82+S83+S84+S85+S86+S87+S88+S89+S90+S91+S92+S93+S94+S95+S96+S97+S98+S99+S101+S102+S103+S104+S105+S106+S107+S11</f>
        <v>8</v>
      </c>
      <c r="T110" s="170">
        <f>T3+T4+T5+T6+T7+T8+T9+T10+T11+T12+T13+T14+T15+T16+T17+T18+T19+T20+T21+T22+T23+T24+T25+T26+T27+T28+T29+T30+T31+T32+T33+T34+T35+T36+T37+T38+T39+T40+T41+T42+T43+T44+T45+T46+T47+T48+T49+T50+T51+T52+T53+T54+T55+T56+T57+T58+T59+T60+T61+T62+T63+T64+T65+T66+T67+T68+T69+T70+T71+T72+T73+T74+T75+T76+T77+T78+T79+T80+T81+T82+T83+T84+T85+T86+T87+T88+T89+T90+T91+T92+T93+T94+T95+T96+T97+T98+T99+T101+T102+T103+T104+T105+T106+T107+T11</f>
        <v>4.25</v>
      </c>
      <c r="U110" s="170">
        <f>U3+U4+U5+U6+U7+U8+U9+U10+U11+U12+U13+U14+U15+U16+U17+U18+U19+U20+U21+U22+U23+U24+U25+U26+U27+U28+U29+U30+U31+U32+U33+U34+U35+U36+U37+U38+U39+U40+U41+U42+U43+U44+U45+U46+U47+U48+U49+U50+U51+U52+U53+U54+U55+U56+U57+U58+U59+U60+U61+U62+U63+U64+U65+U66+U67+U68+U69+U70+U71+U72+U73+U74+U75+U76+U77+U78+U79+U80+U81+U82+U83+U84+U85+U86+U87+U88+U89+U90+U91+U92+U93+U94+U95+U96+U97+U98+U99+U101+U102+U103+U104+U105+U106+U107+U11</f>
        <v>6</v>
      </c>
      <c r="V110" s="170">
        <f>V3+V4+V5+V6+V7+V8+V9+V10+V11+V12+V13+V14+V15+V16+V17+V18+V19+V20+V21+V22+V23+V24+V25+V26+V27+V28+V29+V30+V31+V32+V33+V34+V35+V36+V37+V38+V39+V40+V41+V42+V43+V44+V45+V46+V47+V48+V49+V50+V51+V52+V53+V54+V55+V56+V57+V58+V59+V60+V61+V62+V63+V64+V65+V66+V67+V68+V69+V70+V71+V72+V73+V74+V75+V76+V77+V78+V79+V80+V81+V82+V83+V84+V85+V86+V87+V88+V89+V90+V91+V92+V93+V94+V95+V96+V97+V98+V99+V101+V102+V103+V104+V105+V106+V107+V11</f>
        <v>23</v>
      </c>
      <c r="W110" s="170">
        <f>W3+W4+W5+W6+W7+W8+W9+W10+W11+W12+W13+W14+W15+W16+W17+W18+W19+W20+W21+W22+W23+W24+W25+W26+W27+W28+W29+W30+W31+W32+W33+W34+W35+W36+W37+W38+W39+W40+W41+W42+W43+W44+W45+W46+W47+W48+W49+W50+W51+W52+W53+W54+W55+W56+W57+W58+W59+W60+W61+W62+W63+W64+W65+W66+W67+W68+W69+W70+W71+W72+W73+W74+W75+W76+W77+W78+W79+W80+W81+W82+W83+W84+W85+W86+W87+W88+W89+W90+W91+W92+W93+W94+W95+W96+W97+W98+W99+W101+W102+W103+W104+W105+W106+W107+W11</f>
        <v>2</v>
      </c>
      <c r="X110" s="170">
        <f>X3+X4+X5+X6+X7+X8+X9+X10+X11+X12+X13+X14+X15+X16+X17+X18+X19+X20+X21+X22+X23+X24+X25+X26+X27+X28+X29+X30+X31+X32+X33+X34+X35+X36+X37+X38+X39+X40+X41+X42+X43+X44+X45+X46+X47+X48+X49+X50+X51+X52+X53+X54+X55+X56+X57+X58+X59+X60+X61+X62+X63+X64+X65+X66+X67+X68+X69+X70+X71+X72+X73+X74+X75+X76+X77+X78+X79+X80+X81+X82+X83+X84+X85+X86+X87+X88+X89+X90+X91+X92+X93+X94+X95+X96+X97+X98+X99+X101+X102+X103+X104+X105+X106+X107+X11</f>
        <v>0</v>
      </c>
      <c r="Y110" s="170">
        <f>Y3+Y4+Y5+Y6+Y7+Y8+Y9+Y10+Y11+Y12+Y13+Y14+Y15+Y16+Y17+Y18+Y19+Y20+Y21+Y22+Y23+Y24+Y25+Y26+Y27+Y28+Y29+Y30+Y31+Y32+Y33+Y34+Y35+Y36+Y37+Y38+Y39+Y40+Y41+Y42+Y43+Y44+Y45+Y46+Y47+Y48+Y49+Y50+Y51+Y52+Y53+Y54+Y55+Y56+Y57+Y58+Y59+Y60+Y61+Y62+Y63+Y64+Y65+Y66+Y67+Y68+Y69+Y70+Y71+Y72+Y73+Y74+Y75+Y76+Y77+Y78+Y79+Y80+Y81+Y82+Y83+Y84+Y85+Y86+Y87+Y88+Y89+Y90+Y91+Y92+Y93+Y94+Y95+Y96+Y97+Y98+Y99+Y101+Y102+Y103+Y104+Y105+Y106+Y107+Y11</f>
        <v>22</v>
      </c>
      <c r="Z110" s="170">
        <f>Z3+Z4+Z5+Z6+Z7+Z8+Z9+Z10+Z11+Z12+Z13+Z14+Z15+Z16+Z17+Z18+Z19+Z20+Z21+Z22+Z23+Z24+Z25+Z26+Z27+Z28+Z29+Z30+Z31+Z32+Z33+Z34+Z35+Z36+Z37+Z38+Z39+Z40+Z41+Z42+Z43+Z44+Z45+Z46+Z47+Z48+Z49+Z50+Z51+Z52+Z53+Z54+Z55+Z56+Z57+Z58+Z59+Z60+Z61+Z62+Z63+Z64+Z65+Z66+Z67+Z68+Z69+Z70+Z71+Z72+Z73+Z74+Z75+Z76+Z77+Z78+Z79+Z80+Z81+Z82+Z83+Z84+Z85+Z86+Z87+Z88+Z89+Z90+Z91+Z92+Z93+Z94+Z95+Z96+Z97+Z98+Z99+Z101+Z102+Z103+Z104+Z105+Z106+Z107+Z11</f>
        <v>1</v>
      </c>
      <c r="AA110" s="170">
        <f>AA3+AA4+AA5+AA6+AA7+AA8+AA9+AA10+AA11+AA12+AA13+AA14+AA15+AA16+AA17+AA18+AA19+AA20+AA21+AA22+AA23+AA24+AA25+AA26+AA27+AA28+AA29+AA30+AA31+AA32+AA33+AA34+AA35+AA36+AA37+AA38+AA39+AA40+AA41+AA42+AA43+AA44+AA45+AA46+AA47+AA48+AA49+AA50+AA51+AA52+AA53+AA54+AA55+AA56+AA57+AA58+AA59+AA60+AA61+AA62+AA63+AA64+AA65+AA66+AA67+AA68+AA69+AA70+AA71+AA72+AA73+AA74+AA75+AA76+AA77+AA78+AA79+AA80+AA81+AA82+AA83+AA84+AA85+AA86+AA87+AA88+AA89+AA90+AA91+AA92+AA93+AA94+AA95+AA96+AA97+AA98+AA99+AA101+AA102+AA103+AA104+AA105+AA106+AA107+AA11</f>
        <v>9</v>
      </c>
      <c r="AB110" s="170">
        <f>AB3+AB4+AB5+AB6+AB7+AB8+AB9+AB10+AB11+AB12+AB13+AB14+AB15+AB16+AB17+AB18+AB19+AB20+AB21+AB22+AB23+AB24+AB25+AB26+AB27+AB28+AB29+AB30+AB31+AB32+AB33+AB34+AB35+AB36+AB37+AB38+AB39+AB40+AB41+AB42+AB43+AB44+AB45+AB46+AB47+AB48+AB49+AB50+AB51+AB52+AB53+AB54+AB55+AB56+AB57+AB58+AB59+AB60+AB61+AB62+AB63+AB64+AB65+AB66+AB67+AB68+AB69+AB70+AB71+AB72+AB73+AB74+AB75+AB76+AB77+AB78+AB79+AB80+AB81+AB82+AB83+AB84+AB85+AB86+AB87+AB88+AB89+AB90+AB91+AB92+AB93+AB94+AB95+AB96+AB97+AB98+AB99+AB101+AB102+AB103+AB104+AB105+AB106+AB107+AB11</f>
        <v>8.25</v>
      </c>
      <c r="AC110" s="170">
        <f>AC3+AC4+AC5+AC6+AC7+AC8+AC9+AC10+AC11+AC12+AC13+AC14+AC15+AC16+AC17+AC18+AC19+AC20+AC21+AC22+AC23+AC24+AC25+AC26+AC27+AC28+AC29+AC30+AC31+AC32+AC33+AC34+AC35+AC36+AC37+AC38+AC39+AC40+AC41+AC42+AC43+AC44+AC45+AC46+AC47+AC48+AC49+AC50+AC51+AC52+AC53+AC54+AC55+AC56+AC57+AC58+AC59+AC60+AC61+AC62+AC63+AC64+AC65+AC66+AC67+AC68+AC69+AC70+AC71+AC72+AC73+AC74+AC75+AC76+AC77+AC78+AC79+AC80+AC81+AC82+AC83+AC84+AC85+AC86+AC87+AC88+AC89+AC90+AC91+AC92+AC93+AC94+AC95+AC96+AC97+AC98+AC99+AC101+AC102+AC103+AC104+AC105+AC106+AC107+AC11</f>
        <v>2</v>
      </c>
      <c r="AD110" s="170">
        <f>AD3+AD4+AD5+AD6+AD7+AD8+AD9+AD10+AD11+AD12+AD13+AD14+AD15+AD16+AD17+AD18+AD19+AD20+AD21+AD22+AD23+AD24+AD25+AD26+AD27+AD28+AD29+AD30+AD31+AD32+AD33+AD34+AD35+AD36+AD37+AD38+AD39+AD40+AD41+AD42+AD43+AD44+AD45+AD46+AD47+AD48+AD49+AD50+AD51+AD52+AD53+AD54+AD55+AD56+AD57+AD58+AD59+AD60+AD61+AD62+AD63+AD64+AD65+AD66+AD67+AD68+AD69+AD70+AD71+AD72+AD73+AD74+AD75+AD76+AD77+AD78+AD79+AD80+AD81+AD82+AD83+AD84+AD85+AD86+AD87+AD88+AD89+AD90+AD91+AD92+AD93+AD94+AD95+AD96+AD97+AD98+AD99+AD101+AD102+AD103+AD104+AD105+AD106+AD107+AD11</f>
        <v>9</v>
      </c>
      <c r="AE110" s="170">
        <f>AE3+AE4+AE5+AE6+AE7+AE8+AE9+AE10+AE11+AE12+AE13+AE14+AE15+AE16+AE17+AE18+AE19+AE20+AE21+AE22+AE23+AE24+AE25+AE26+AE27+AE28+AE29+AE30+AE31+AE32+AE33+AE34+AE35+AE36+AE37+AE38+AE39+AE40+AE41+AE42+AE43+AE44+AE45+AE46+AE47+AE48+AE49+AE50+AE51+AE52+AE53+AE54+AE55+AE56+AE57+AE58+AE59+AE60+AE61+AE62+AE63+AE64+AE65+AE66+AE67+AE68+AE69+AE70+AE71+AE72+AE73+AE74+AE75+AE76+AE77+AE78+AE79+AE80+AE81+AE82+AE83+AE84+AE85+AE86+AE87+AE88+AE89+AE90+AE91+AE92+AE93+AE94+AE95+AE96+AE97+AE98+AE99+AE101+AE102+AE103+AE104+AE105+AE106+AE107+AE11</f>
        <v>4</v>
      </c>
      <c r="AF110" s="170">
        <f>AF3+AF4+AF5+AF6+AF7+AF8+AF9+AF10+AF11+AF12+AF13+AF14+AF15+AF16+AF17+AF18+AF19+AF20+AF21+AF22+AF23+AF24+AF25+AF26+AF27+AF28+AF29+AF30+AF31+AF32+AF33+AF34+AF35+AF36+AF37+AF38+AF39+AF40+AF41+AF42+AF43+AF44+AF45+AF46+AF47+AF48+AF49+AF50+AF51+AF52+AF53+AF54+AF55+AF56+AF57+AF58+AF59+AF60+AF61+AF62+AF63+AF64+AF65+AF66+AF67+AF68+AF69+AF70+AF71+AF72+AF73+AF74+AF75+AF76+AF77+AF78+AF79+AF80+AF81+AF82+AF83+AF84+AF85+AF86+AF87+AF88+AF89+AF90+AF91+AF92+AF93+AF94+AF95+AF96+AF97+AF98+AF99+AF101+AF102+AF103+AF104+AF105+AF106+AF107+AF11</f>
        <v>15</v>
      </c>
      <c r="AG110" s="170">
        <f>AG3+AG4+AG5+AG6+AG7+AG8+AG9+AG10+AG11+AG12+AG13+AG14+AG15+AG16+AG17+AG18+AG19+AG20+AG21+AG22+AG23+AG24+AG25+AG26+AG27+AG28+AG29+AG30+AG31+AG32+AG33+AG34+AG35+AG36+AG37+AG38+AG39+AG40+AG41+AG42+AG43+AG44+AG45+AG46+AG47+AG48+AG49+AG50+AG51+AG52+AG53+AG54+AG55+AG56+AG57+AG58+AG59+AG60+AG61+AG62+AG63+AG64+AG65+AG66+AG67+AG68+AG69+AG70+AG71+AG72+AG73+AG74+AG75+AG76+AG77+AG78+AG79+AG80+AG81+AG82+AG83+AG84+AG85+AG86+AG87+AG88+AG89+AG90+AG91+AG92+AG93+AG94+AG95+AG96+AG97+AG98+AG99+AG101+AG102+AG103+AG104+AG105+AG106+AG107+AG11</f>
        <v>1</v>
      </c>
      <c r="AH110" s="170">
        <f>AH3+AH4+AH5+AH6+AH7+AH8+AH9+AH10+AH11+AH12+AH13+AH14+AH15+AH16+AH17+AH18+AH19+AH20+AH21+AH22+AH23+AH24+AH25+AH26+AH27+AH28+AH29+AH30+AH31+AH32+AH33+AH34+AH35+AH36+AH37+AH38+AH39+AH40+AH41+AH42+AH43+AH44+AH45+AH46+AH47+AH48+AH49+AH50+AH51+AH52+AH53+AH54+AH55+AH56+AH57+AH58+AH59+AH60+AH61+AH62+AH63+AH64+AH65+AH66+AH67+AH68+AH69+AH70+AH71+AH72+AH73+AH74+AH75+AH76+AH77+AH78+AH79+AH80+AH81+AH82+AH83+AH84+AH85+AH86+AH87+AH88+AH89+AH90+AH91+AH92+AH93+AH94+AH95+AH96+AH97+AH98+AH99+AH101+AH102+AH103+AH104+AH105+AH106+AH107+AH11</f>
        <v>1</v>
      </c>
      <c r="AI110" s="170">
        <f>AI3+AI4+AI5+AI6+AI7+AI8+AI9+AI10+AI11+AI12+AI13+AI14+AI15+AI16+AI17+AI18+AI19+AI20+AI21+AI22+AI23+AI24+AI25+AI26+AI27+AI28+AI29+AI30+AI31+AI32+AI33+AI34+AI35+AI36+AI37+AI38+AI39+AI40+AI41+AI42+AI43+AI44+AI45+AI46+AI47+AI48+AI49+AI50+AI51+AI52+AI53+AI54+AI55+AI56+AI57+AI58+AI59+AI60+AI61+AI62+AI63+AI64+AI65+AI66+AI67+AI68+AI69+AI70+AI71+AI72+AI73+AI74+AI75+AI76+AI77+AI78+AI79+AI80+AI81+AI82+AI83+AI84+AI85+AI86+AI87+AI88+AI89+AI90+AI91+AI92+AI93+AI94+AI95+AI96+AI97+AI98+AI99+AI101+AI102+AI103+AI104+AI105+AI106+AI107+AI11</f>
        <v>8</v>
      </c>
      <c r="AJ110" s="170">
        <f>AJ3+AJ4+AJ5+AJ6+AJ7+AJ8+AJ9+AJ10+AJ11+AJ12+AJ13+AJ14+AJ15+AJ16+AJ17+AJ18+AJ19+AJ20+AJ21+AJ22+AJ23+AJ24+AJ25+AJ26+AJ27+AJ28+AJ29+AJ30+AJ31+AJ32+AJ33+AJ34+AJ35+AJ36+AJ37+AJ38+AJ39+AJ40+AJ41+AJ42+AJ43+AJ44+AJ45+AJ46+AJ47+AJ48+AJ49+AJ50+AJ51+AJ52+AJ53+AJ54+AJ55+AJ56+AJ57+AJ58+AJ59+AJ60+AJ61+AJ62+AJ63+AJ64+AJ65+AJ66+AJ67+AJ68+AJ69+AJ70+AJ71+AJ72+AJ73+AJ74+AJ75+AJ76+AJ77+AJ78+AJ79+AJ80+AJ81+AJ82+AJ83+AJ84+AJ85+AJ86+AJ87+AJ88+AJ89+AJ90+AJ91+AJ92+AJ93+AJ94+AJ95+AJ96+AJ97+AJ98+AJ99+AJ101+AJ102+AJ103+AJ104+AJ105+AJ106+AJ107+AJ11</f>
        <v>0</v>
      </c>
      <c r="AK110" s="170">
        <f>AK3+AK4+AK5+AK6+AK7+AK8+AK9+AK10+AK11+AK12+AK13+AK14+AK15+AK16+AK17+AK18+AK19+AK20+AK21+AK22+AK23+AK24+AK25+AK26+AK27+AK28+AK29+AK30+AK31+AK32+AK33+AK34+AK35+AK36+AK37+AK38+AK39+AK40+AK41+AK42+AK43+AK44+AK45+AK46+AK47+AK48+AK49+AK50+AK51+AK52+AK53+AK54+AK55+AK56+AK57+AK58+AK59+AK60+AK61+AK62+AK63+AK64+AK65+AK66+AK67+AK68+AK69+AK70+AK71+AK72+AK73+AK74+AK75+AK76+AK77+AK78+AK79+AK80+AK81+AK82+AK83+AK84+AK85+AK86+AK87+AK88+AK89+AK90+AK91+AK92+AK93+AK94+AK95+AK96+AK97+AK98+AK99+AK101+AK102+AK103+AK104+AK105+AK106+AK107+AK11</f>
        <v>1</v>
      </c>
      <c r="AL110" s="170">
        <f>AL3+AL4+AL5+AL6+AL7+AL8+AL9+AL10+AL11+AL12+AL13+AL14+AL15+AL16+AL17+AL18+AL19+AL20+AL21+AL22+AL23+AL24+AL25+AL26+AL27+AL28+AL29+AL30+AL31+AL32+AL33+AL34+AL35+AL36+AL37+AL38+AL39+AL40+AL41+AL42+AL43+AL44+AL45+AL46+AL47+AL48+AL49+AL50+AL51+AL52+AL53+AL54+AL55+AL56+AL57+AL58+AL59+AL60+AL61+AL62+AL63+AL64+AL65+AL66+AL67+AL68+AL69+AL70+AL71+AL72+AL73+AL74+AL75+AL76+AL77+AL78+AL79+AL80+AL81+AL82+AL83+AL84+AL85+AL86+AL87+AL88+AL89+AL90+AL91+AL92+AL93+AL94+AL95+AL96+AL97+AL98+AL99+AL101+AL102+AL103+AL104+AL105+AL106+AL107+AL11</f>
        <v>11</v>
      </c>
      <c r="AM110" s="170">
        <f>AM3+AM4+AM5+AM6+AM7+AM8+AM9+AM10+AM11+AM12+AM13+AM14+AM15+AM16+AM17+AM18+AM19+AM20+AM21+AM22+AM23+AM24+AM25+AM26+AM27+AM28+AM29+AM30+AM31+AM32+AM33+AM34+AM35+AM36+AM37+AM38+AM39+AM40+AM41+AM42+AM43+AM44+AM45+AM46+AM47+AM48+AM49+AM50+AM51+AM52+AM53+AM54+AM55+AM56+AM57+AM58+AM59+AM60+AM61+AM62+AM63+AM64+AM65+AM66+AM67+AM68+AM69+AM70+AM71+AM72+AM73+AM74+AM75+AM76+AM77+AM78+AM79+AM80+AM81+AM82+AM83+AM84+AM85+AM86+AM87+AM88+AM89+AM90+AM91+AM92+AM93+AM94+AM95+AM96+AM97+AM98+AM99+AM101+AM102+AM103+AM104+AM105+AM106+AM107+AM11</f>
        <v>18</v>
      </c>
      <c r="AN110" s="170">
        <f>AN3+AN4+AN5+AN6+AN7+AN8+AN9+AN10+AN11+AN12+AN13+AN14+AN15+AN16+AN17+AN18+AN19+AN20+AN21+AN22+AN23+AN24+AN25+AN26+AN27+AN28+AN29+AN30+AN31+AN32+AN33+AN34+AN35+AN36+AN37+AN38+AN39+AN40+AN41+AN42+AN43+AN44+AN45+AN46+AN47+AN48+AN49+AN50+AN51+AN52+AN53+AN54+AN55+AN56+AN57+AN58+AN59+AN60+AN61+AN62+AN63+AN64+AN65+AN66+AN67+AN68+AN69+AN70+AN71+AN72+AN73+AN74+AN75+AN76+AN77+AN78+AN79+AN80+AN81+AN82+AN83+AN84+AN85+AN86+AN87+AN88+AN89+AN90+AN91+AN92+AN93+AN94+AN95+AN96+AN97+AN98+AN99+AN101+AN102+AN103+AN104+AN105+AN106+AN107+AN11</f>
        <v>8</v>
      </c>
      <c r="AO110" s="170">
        <f>AO3+AO4+AO5+AO6+AO7+AO8+AO9+AO10+AO11+AO12+AO13+AO14+AO15+AO16+AO17+AO18+AO19+AO20+AO21+AO22+AO23+AO24+AO25+AO26+AO27+AO28+AO29+AO30+AO31+AO32+AO33+AO34+AO35+AO36+AO37+AO38+AO39+AO40+AO41+AO42+AO43+AO44+AO45+AO46+AO47+AO48+AO49+AO50+AO51+AO52+AO53+AO54+AO55+AO56+AO57+AO58+AO59+AO60+AO61+AO62+AO63+AO64+AO65+AO66+AO67+AO68+AO69+AO70+AO71+AO72+AO73+AO74+AO75+AO76+AO77+AO78+AO79+AO80+AO81+AO82+AO83+AO84+AO85+AO86+AO87+AO88+AO89+AO90+AO91+AO92+AO93+AO94+AO95+AO96+AO97+AO98+AO99+AO101+AO102+AO103+AO104+AO105+AO106+AO107+AO11</f>
        <v>0</v>
      </c>
      <c r="AP110" s="170">
        <f>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+AP101+AP102+AP103+AP104+AP105+AP106+AP107+AP11</f>
        <v>0</v>
      </c>
      <c r="AQ110" s="170">
        <f>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+AQ101+AQ102+AQ103+AQ104+AQ105+AQ106+AQ107+AQ11</f>
        <v>2</v>
      </c>
      <c r="AR110" s="170">
        <f>AR3+AR4+AR5+AR6+AR7+AR8+AR9+AR10+AR11+AR12+AR13+AR14+AR15+AR16+AR17+AR18+AR19+AR20+AR21+AR22+AR23+AR24+AR25+AR26+AR27+AR28+AR29+AR30+AR31+AR32+AR33+AR34+AR35+AR36+AR37+AR38+AR39+AR40+AR41+AR42+AR43+AR44+AR45+AR46+AR47+AR48+AR49+AR50+AR51+AR52+AR53+AR54+AR55+AR56+AR57+AR58+AR59+AR60+AR61+AR62+AR63+AR64+AR65+AR66+AR67+AR68+AR69+AR70+AR71+AR72+AR73+AR74+AR75+AR76+AR77+AR78+AR79+AR80+AR81+AR82+AR83+AR84+AR85+AR86+AR87+AR88+AR89+AR90+AR91+AR92+AR93+AR94+AR95+AR96+AR97+AR98+AR99+AR101+AR102+AR103+AR104+AR105+AR106+AR107+AR11</f>
        <v>0</v>
      </c>
      <c r="AS110" s="170">
        <f>AS3+AS4+AS5+AS6+AS7+AS8+AS9+AS10+AS11+AS12+AS13+AS14+AS15+AS16+AS17+AS18+AS19+AS20+AS21+AS22+AS23+AS24+AS25+AS26+AS27+AS28+AS29+AS30+AS31+AS32+AS33+AS34+AS35+AS36+AS37+AS38+AS39+AS40+AS41+AS42+AS43+AS44+AS45+AS46+AS47+AS48+AS49+AS50+AS51+AS52+AS53+AS54+AS55+AS56+AS57+AS58+AS59+AS60+AS61+AS62+AS63+AS64+AS65+AS66+AS67+AS68+AS69+AS70+AS71+AS72+AS73+AS74+AS75+AS76+AS77+AS78+AS79+AS80+AS81+AS82+AS83+AS84+AS85+AS86+AS87+AS88+AS89+AS90+AS91+AS92+AS93+AS94+AS95+AS96+AS97+AS98+AS99+AS101+AS102+AS103+AS104+AS105+AS106+AS107+AS11</f>
        <v>141.75</v>
      </c>
      <c r="AT110" s="170">
        <f>AT3+AT4+AT5+AT6+AT7+AT8+AT9+AT10+AT11+AT12+AT13+AT14+AT15+AT16+AT17+AT18+AT19+AT20+AT21+AT22+AT23+AT24+AT25+AT26+AT27+AT28+AT29+AT30+AT31+AT32+AT33+AT34+AT35+AT36+AT37+AT38+AT39+AT40+AT41+AT42+AT43+AT44+AT45+AT46+AT47+AT48+AT49+AT50+AT51+AT52+AT53+AT54+AT55+AT56+AT57+AT58+AT59+AT60+AT61+AT62+AT63+AT64+AT65+AT66+AT67+AT68+AT69+AT70+AT71+AT72+AT73+AT74+AT75+AT76+AT77+AT78+AT79+AT80+AT81+AT82+AT83+AT84+AT85+AT86+AT87+AT88+AT89+AT90+AT91+AT92+AT93+AT94+AT95+AT96+AT97+AT98+AT99+AT101+AT102+AT103+AT104+AT105+AT106+AT107+AT11</f>
        <v>145.25</v>
      </c>
      <c r="AU110" s="170">
        <f>AU3+AU4+AU5+AU6+AU7+AU8+AU9+AU10+AU11+AU12+AU13+AU14+AU15+AU16+AU17+AU18+AU19+AU20+AU21+AU22+AU23+AU24+AU25+AU26+AU27+AU28+AU29+AU30+AU31+AU32+AU33+AU34+AU35+AU36+AU37+AU38+AU39+AU40+AU41+AU42+AU43+AU44+AU45+AU46+AU47+AU48+AU49+AU50+AU51+AU52+AU53+AU54+AU55+AU56+AU57+AU58+AU59+AU60+AU61+AU62+AU63+AU64+AU65+AU66+AU67+AU68+AU69+AU70+AU71+AU72+AU73+AU74+AU75+AU76+AU77+AU78+AU79+AU80+AU81+AU82+AU83+AU84+AU85+AU86+AU87+AU88+AU89+AU90+AU91+AU92+AU93+AU94+AU95+AU96+AU97+AU98+AU99+AU101+AU102+AU103+AU104+AU105+AU106+AU107+AU11</f>
        <v>287</v>
      </c>
      <c r="AV110" s="170">
        <v>25</v>
      </c>
    </row>
    <row r="111" spans="1:48" x14ac:dyDescent="0.25">
      <c r="A111" s="171"/>
      <c r="B111" s="172"/>
      <c r="C111" s="173"/>
      <c r="D111" s="171"/>
      <c r="E111" s="171"/>
      <c r="F111" s="171"/>
      <c r="G111" s="171"/>
      <c r="H111" s="171"/>
      <c r="I111" s="171"/>
      <c r="J111" s="173"/>
      <c r="K111" s="171"/>
      <c r="L111" s="171"/>
      <c r="M111" s="171"/>
      <c r="N111" s="171"/>
      <c r="O111" s="173"/>
      <c r="P111" s="171"/>
      <c r="Q111" s="171"/>
      <c r="R111" s="171"/>
      <c r="S111" s="171"/>
      <c r="T111" s="171"/>
      <c r="U111" s="171"/>
      <c r="V111" s="174"/>
      <c r="W111" s="175"/>
      <c r="X111" s="175"/>
      <c r="Y111" s="176"/>
      <c r="Z111" s="175"/>
      <c r="AA111" s="175"/>
      <c r="AB111" s="175"/>
      <c r="AC111" s="175"/>
      <c r="AD111" s="175"/>
      <c r="AE111" s="175"/>
      <c r="AF111" s="176"/>
      <c r="AG111" s="175"/>
      <c r="AH111" s="175"/>
      <c r="AI111" s="176"/>
      <c r="AJ111" s="175"/>
      <c r="AK111" s="175"/>
      <c r="AL111" s="175"/>
      <c r="AM111" s="175"/>
      <c r="AN111" s="175"/>
      <c r="AO111" s="175"/>
      <c r="AP111" s="175"/>
      <c r="AQ111" s="175"/>
      <c r="AR111" s="176"/>
      <c r="AS111" s="177">
        <f>C110+D110+E110+F110+G110+H110+I110+J110+K110+L110+M110+N110+O110+P110+Q110+R110+S110+T110+U110</f>
        <v>141.75</v>
      </c>
      <c r="AT111" s="177">
        <f>V110+W110+X110+Y110+Z110+AA110+AB110+AC110+AD110+AE110+AF110+AG110+AH110+AI110+AJ110+AK110+AL110+AM110+AN110+AO110+AP110+AQ110+AR110</f>
        <v>145.25</v>
      </c>
      <c r="AU111" s="178">
        <f>AS111+AT111</f>
        <v>287</v>
      </c>
    </row>
    <row r="112" spans="1:48" x14ac:dyDescent="0.25">
      <c r="A112" s="171"/>
      <c r="B112" s="172"/>
      <c r="C112" s="173"/>
      <c r="D112" s="171"/>
      <c r="E112" s="171"/>
      <c r="F112" s="171"/>
      <c r="G112" s="171"/>
      <c r="H112" s="171"/>
      <c r="I112" s="171"/>
      <c r="J112" s="173"/>
      <c r="K112" s="171"/>
      <c r="L112" s="171"/>
      <c r="M112" s="171"/>
      <c r="N112" s="171"/>
      <c r="O112" s="173"/>
      <c r="P112" s="241" t="s">
        <v>262</v>
      </c>
      <c r="Q112" s="241"/>
      <c r="R112" s="241"/>
      <c r="S112" s="241"/>
      <c r="T112" s="241"/>
      <c r="U112" s="241"/>
      <c r="V112" s="241"/>
      <c r="W112" s="241"/>
      <c r="X112" s="241"/>
      <c r="Y112" s="241"/>
      <c r="Z112" s="241"/>
      <c r="AA112" s="241"/>
      <c r="AB112" s="175"/>
      <c r="AC112" s="175"/>
      <c r="AD112" s="175"/>
      <c r="AE112" s="175"/>
      <c r="AF112" s="176"/>
      <c r="AG112" s="175"/>
      <c r="AH112" s="175"/>
      <c r="AI112" s="176"/>
      <c r="AJ112" s="175"/>
      <c r="AK112" s="175"/>
      <c r="AL112" s="175"/>
      <c r="AM112" s="175"/>
      <c r="AN112" s="175"/>
      <c r="AO112" s="175"/>
      <c r="AP112" s="175"/>
      <c r="AQ112" s="175"/>
      <c r="AR112" s="176"/>
      <c r="AS112" s="177"/>
      <c r="AT112" s="177"/>
      <c r="AU112" s="178"/>
    </row>
    <row r="113" spans="1:48" ht="137.25" customHeight="1" x14ac:dyDescent="0.25">
      <c r="A113" s="120" t="s">
        <v>0</v>
      </c>
      <c r="B113" s="121" t="s">
        <v>1</v>
      </c>
      <c r="C113" s="122" t="s">
        <v>2</v>
      </c>
      <c r="D113" s="122" t="s">
        <v>3</v>
      </c>
      <c r="E113" s="122" t="s">
        <v>4</v>
      </c>
      <c r="F113" s="122" t="s">
        <v>5</v>
      </c>
      <c r="G113" s="122" t="s">
        <v>6</v>
      </c>
      <c r="H113" s="122" t="s">
        <v>7</v>
      </c>
      <c r="I113" s="122" t="s">
        <v>8</v>
      </c>
      <c r="J113" s="122" t="s">
        <v>9</v>
      </c>
      <c r="K113" s="122" t="s">
        <v>10</v>
      </c>
      <c r="L113" s="122" t="s">
        <v>11</v>
      </c>
      <c r="M113" s="122" t="s">
        <v>12</v>
      </c>
      <c r="N113" s="122" t="s">
        <v>13</v>
      </c>
      <c r="O113" s="122" t="s">
        <v>14</v>
      </c>
      <c r="P113" s="122" t="s">
        <v>15</v>
      </c>
      <c r="Q113" s="122" t="s">
        <v>16</v>
      </c>
      <c r="R113" s="122" t="s">
        <v>17</v>
      </c>
      <c r="S113" s="122" t="s">
        <v>18</v>
      </c>
      <c r="T113" s="122" t="s">
        <v>19</v>
      </c>
      <c r="U113" s="122" t="s">
        <v>20</v>
      </c>
      <c r="V113" s="122" t="s">
        <v>21</v>
      </c>
      <c r="W113" s="122" t="s">
        <v>22</v>
      </c>
      <c r="X113" s="125" t="s">
        <v>23</v>
      </c>
      <c r="Y113" s="122" t="s">
        <v>24</v>
      </c>
      <c r="Z113" s="122" t="s">
        <v>25</v>
      </c>
      <c r="AA113" s="122" t="s">
        <v>26</v>
      </c>
      <c r="AB113" s="122" t="s">
        <v>27</v>
      </c>
      <c r="AC113" s="122" t="s">
        <v>28</v>
      </c>
      <c r="AD113" s="122" t="s">
        <v>29</v>
      </c>
      <c r="AE113" s="122" t="s">
        <v>30</v>
      </c>
      <c r="AF113" s="122" t="s">
        <v>31</v>
      </c>
      <c r="AG113" s="122" t="s">
        <v>32</v>
      </c>
      <c r="AH113" s="122" t="s">
        <v>33</v>
      </c>
      <c r="AI113" s="122" t="s">
        <v>34</v>
      </c>
      <c r="AJ113" s="122"/>
      <c r="AK113" s="122" t="s">
        <v>35</v>
      </c>
      <c r="AL113" s="122" t="s">
        <v>36</v>
      </c>
      <c r="AM113" s="122" t="s">
        <v>37</v>
      </c>
      <c r="AN113" s="122" t="s">
        <v>38</v>
      </c>
      <c r="AO113" s="122" t="s">
        <v>39</v>
      </c>
      <c r="AP113" s="122" t="s">
        <v>40</v>
      </c>
      <c r="AQ113" s="122" t="s">
        <v>41</v>
      </c>
      <c r="AR113" s="122" t="s">
        <v>42</v>
      </c>
      <c r="AS113" s="126" t="s">
        <v>43</v>
      </c>
      <c r="AT113" s="126" t="s">
        <v>44</v>
      </c>
      <c r="AU113" s="127" t="s">
        <v>45</v>
      </c>
      <c r="AV113" s="128" t="s">
        <v>46</v>
      </c>
    </row>
    <row r="114" spans="1:48" x14ac:dyDescent="0.25">
      <c r="A114" s="171"/>
      <c r="B114" s="172"/>
      <c r="C114" s="173"/>
      <c r="D114" s="171"/>
      <c r="E114" s="171"/>
      <c r="F114" s="241"/>
      <c r="G114" s="241"/>
      <c r="H114" s="241"/>
      <c r="I114" s="241"/>
      <c r="J114" s="241"/>
      <c r="K114" s="241"/>
      <c r="L114" s="171"/>
      <c r="M114" s="171"/>
      <c r="N114" s="171"/>
      <c r="O114" s="173"/>
      <c r="P114" s="171"/>
      <c r="Q114" s="171"/>
      <c r="R114" s="171"/>
      <c r="S114" s="171"/>
      <c r="T114" s="171"/>
      <c r="U114" s="171"/>
      <c r="V114" s="174"/>
      <c r="W114" s="175"/>
      <c r="X114" s="175"/>
      <c r="Y114" s="176"/>
      <c r="Z114" s="175"/>
      <c r="AA114" s="175"/>
      <c r="AB114" s="175"/>
      <c r="AC114" s="175"/>
      <c r="AD114" s="175"/>
      <c r="AE114" s="175"/>
      <c r="AF114" s="176"/>
      <c r="AG114" s="175"/>
      <c r="AH114" s="175"/>
      <c r="AI114" s="176"/>
      <c r="AJ114" s="175"/>
      <c r="AK114" s="175"/>
      <c r="AL114" s="175"/>
      <c r="AM114" s="175"/>
      <c r="AN114" s="175"/>
      <c r="AO114" s="175"/>
      <c r="AP114" s="175"/>
      <c r="AQ114" s="175"/>
      <c r="AR114" s="176"/>
      <c r="AS114" s="177"/>
      <c r="AT114" s="177"/>
      <c r="AU114" s="178"/>
    </row>
    <row r="115" spans="1:48" x14ac:dyDescent="0.25">
      <c r="A115" s="180">
        <v>1</v>
      </c>
      <c r="B115" s="181" t="s">
        <v>155</v>
      </c>
      <c r="C115" s="129"/>
      <c r="D115" s="120">
        <v>2</v>
      </c>
      <c r="E115" s="120"/>
      <c r="F115" s="120">
        <v>2</v>
      </c>
      <c r="G115" s="120"/>
      <c r="H115" s="129">
        <v>1</v>
      </c>
      <c r="I115" s="120"/>
      <c r="J115" s="129">
        <v>1</v>
      </c>
      <c r="K115" s="120">
        <v>5</v>
      </c>
      <c r="L115" s="120"/>
      <c r="M115" s="120">
        <v>1</v>
      </c>
      <c r="N115" s="120"/>
      <c r="O115" s="129"/>
      <c r="P115" s="120"/>
      <c r="Q115" s="120"/>
      <c r="R115" s="120">
        <v>1</v>
      </c>
      <c r="S115" s="120"/>
      <c r="T115" s="120"/>
      <c r="U115" s="120">
        <v>1</v>
      </c>
      <c r="V115" s="182"/>
      <c r="W115" s="183"/>
      <c r="X115" s="183"/>
      <c r="Y115" s="183"/>
      <c r="Z115" s="183"/>
      <c r="AA115" s="184"/>
      <c r="AB115" s="183"/>
      <c r="AC115" s="183"/>
      <c r="AD115" s="183"/>
      <c r="AE115" s="183"/>
      <c r="AF115" s="184"/>
      <c r="AG115" s="183"/>
      <c r="AH115" s="183"/>
      <c r="AI115" s="184"/>
      <c r="AJ115" s="183"/>
      <c r="AK115" s="183"/>
      <c r="AL115" s="183"/>
      <c r="AM115" s="183"/>
      <c r="AN115" s="183"/>
      <c r="AO115" s="183"/>
      <c r="AP115" s="183"/>
      <c r="AQ115" s="183"/>
      <c r="AR115" s="184"/>
      <c r="AS115" s="185">
        <f>C115+D115+E115+F115+G115+H115+I115+J115+K115+L115+M115+N115+O115+P115+Q115+R115+S115+T115+U115</f>
        <v>14</v>
      </c>
      <c r="AT115" s="185">
        <f>V115+W115+X115+Y115+Z115+AA115+AB115+AC115+AD115+AE115+AF115+AG115+AH115+AI115+AK115+AL115+AM115+AN115+AO115+AP115+AQ115+AR115</f>
        <v>0</v>
      </c>
      <c r="AU115" s="186">
        <f>AS115+AT115</f>
        <v>14</v>
      </c>
    </row>
    <row r="116" spans="1:48" ht="30" x14ac:dyDescent="0.25">
      <c r="A116" s="187">
        <v>2</v>
      </c>
      <c r="B116" s="188" t="s">
        <v>156</v>
      </c>
      <c r="C116" s="129"/>
      <c r="D116" s="120"/>
      <c r="E116" s="120"/>
      <c r="F116" s="120"/>
      <c r="G116" s="120"/>
      <c r="H116" s="120"/>
      <c r="I116" s="120"/>
      <c r="J116" s="129"/>
      <c r="K116" s="120"/>
      <c r="L116" s="120"/>
      <c r="M116" s="120"/>
      <c r="N116" s="120"/>
      <c r="O116" s="129"/>
      <c r="P116" s="120"/>
      <c r="Q116" s="120"/>
      <c r="R116" s="120"/>
      <c r="S116" s="120"/>
      <c r="T116" s="120"/>
      <c r="U116" s="120"/>
      <c r="V116" s="182"/>
      <c r="W116" s="183"/>
      <c r="X116" s="183"/>
      <c r="Y116" s="183"/>
      <c r="Z116" s="183"/>
      <c r="AA116" s="184"/>
      <c r="AB116" s="183"/>
      <c r="AC116" s="183"/>
      <c r="AD116" s="183"/>
      <c r="AE116" s="183"/>
      <c r="AF116" s="184"/>
      <c r="AG116" s="183"/>
      <c r="AH116" s="183"/>
      <c r="AI116" s="184">
        <v>1</v>
      </c>
      <c r="AJ116" s="183"/>
      <c r="AK116" s="183"/>
      <c r="AL116" s="183"/>
      <c r="AM116" s="183"/>
      <c r="AN116" s="183"/>
      <c r="AO116" s="183"/>
      <c r="AP116" s="183"/>
      <c r="AQ116" s="183"/>
      <c r="AR116" s="184"/>
      <c r="AS116" s="189">
        <f t="shared" ref="AS116:AS181" si="6">C116+D116+E116+F116+G116+H116+I116+J116+K116+L116+M116+N116+O116+P116+Q116+R116+S116+T116+U116</f>
        <v>0</v>
      </c>
      <c r="AT116" s="189">
        <f t="shared" ref="AT116:AT181" si="7">V116+W116+X116+Y116+Z116+AA116+AB116+AC116+AD116+AE116+AF116+AG116+AH116+AI116+AK116+AL116+AM116+AN116+AO116+AP116+AQ116+AR116</f>
        <v>1</v>
      </c>
      <c r="AU116" s="190">
        <f t="shared" ref="AU116:AU181" si="8">AS116+AT116</f>
        <v>1</v>
      </c>
    </row>
    <row r="117" spans="1:48" x14ac:dyDescent="0.25">
      <c r="A117" s="187">
        <v>3</v>
      </c>
      <c r="B117" s="191" t="s">
        <v>157</v>
      </c>
      <c r="C117" s="129"/>
      <c r="D117" s="120"/>
      <c r="E117" s="120"/>
      <c r="F117" s="129"/>
      <c r="G117" s="120"/>
      <c r="H117" s="120"/>
      <c r="I117" s="120"/>
      <c r="J117" s="129"/>
      <c r="K117" s="120"/>
      <c r="L117" s="120"/>
      <c r="M117" s="120"/>
      <c r="N117" s="120"/>
      <c r="O117" s="129"/>
      <c r="P117" s="120"/>
      <c r="Q117" s="120"/>
      <c r="R117" s="120"/>
      <c r="S117" s="120"/>
      <c r="T117" s="120"/>
      <c r="U117" s="120"/>
      <c r="V117" s="182"/>
      <c r="W117" s="183"/>
      <c r="X117" s="183"/>
      <c r="Y117" s="183"/>
      <c r="Z117" s="183"/>
      <c r="AA117" s="184"/>
      <c r="AB117" s="183"/>
      <c r="AC117" s="183"/>
      <c r="AD117" s="183"/>
      <c r="AE117" s="183"/>
      <c r="AF117" s="184"/>
      <c r="AG117" s="183"/>
      <c r="AH117" s="183"/>
      <c r="AI117" s="184"/>
      <c r="AJ117" s="183"/>
      <c r="AK117" s="183"/>
      <c r="AL117" s="183"/>
      <c r="AM117" s="183"/>
      <c r="AN117" s="183"/>
      <c r="AO117" s="183"/>
      <c r="AP117" s="183"/>
      <c r="AQ117" s="183"/>
      <c r="AR117" s="184"/>
      <c r="AS117" s="189">
        <f t="shared" si="6"/>
        <v>0</v>
      </c>
      <c r="AT117" s="189">
        <f t="shared" si="7"/>
        <v>0</v>
      </c>
      <c r="AU117" s="190">
        <f t="shared" si="8"/>
        <v>0</v>
      </c>
    </row>
    <row r="118" spans="1:48" ht="30" x14ac:dyDescent="0.25">
      <c r="A118" s="187"/>
      <c r="B118" s="188" t="s">
        <v>158</v>
      </c>
      <c r="C118" s="129"/>
      <c r="D118" s="120"/>
      <c r="E118" s="120"/>
      <c r="F118" s="129"/>
      <c r="G118" s="129">
        <v>1</v>
      </c>
      <c r="H118" s="120"/>
      <c r="I118" s="120"/>
      <c r="J118" s="129"/>
      <c r="K118" s="120"/>
      <c r="L118" s="120"/>
      <c r="M118" s="120"/>
      <c r="N118" s="120"/>
      <c r="O118" s="129"/>
      <c r="P118" s="120">
        <v>2</v>
      </c>
      <c r="Q118" s="120">
        <v>2</v>
      </c>
      <c r="R118" s="120"/>
      <c r="S118" s="120"/>
      <c r="T118" s="120"/>
      <c r="U118" s="120"/>
      <c r="V118" s="182"/>
      <c r="W118" s="183"/>
      <c r="X118" s="183"/>
      <c r="Y118" s="183"/>
      <c r="Z118" s="183"/>
      <c r="AA118" s="184"/>
      <c r="AB118" s="183"/>
      <c r="AC118" s="183"/>
      <c r="AD118" s="183"/>
      <c r="AE118" s="183"/>
      <c r="AF118" s="184"/>
      <c r="AG118" s="183"/>
      <c r="AH118" s="183"/>
      <c r="AI118" s="184"/>
      <c r="AJ118" s="183"/>
      <c r="AK118" s="183"/>
      <c r="AL118" s="183"/>
      <c r="AM118" s="183"/>
      <c r="AN118" s="183"/>
      <c r="AO118" s="183"/>
      <c r="AP118" s="183"/>
      <c r="AQ118" s="183"/>
      <c r="AR118" s="184"/>
      <c r="AS118" s="189">
        <f t="shared" si="6"/>
        <v>5</v>
      </c>
      <c r="AT118" s="189">
        <f t="shared" si="7"/>
        <v>0</v>
      </c>
      <c r="AU118" s="190">
        <f t="shared" si="8"/>
        <v>5</v>
      </c>
      <c r="AV118" s="179">
        <v>2</v>
      </c>
    </row>
    <row r="119" spans="1:48" x14ac:dyDescent="0.25">
      <c r="A119" s="187">
        <v>4</v>
      </c>
      <c r="B119" s="188" t="s">
        <v>159</v>
      </c>
      <c r="C119" s="129"/>
      <c r="D119" s="120"/>
      <c r="E119" s="120"/>
      <c r="F119" s="120"/>
      <c r="G119" s="120"/>
      <c r="H119" s="120"/>
      <c r="I119" s="120"/>
      <c r="J119" s="129"/>
      <c r="K119" s="120">
        <v>2</v>
      </c>
      <c r="L119" s="120"/>
      <c r="M119" s="120">
        <v>1</v>
      </c>
      <c r="N119" s="120"/>
      <c r="O119" s="129"/>
      <c r="P119" s="120"/>
      <c r="Q119" s="120"/>
      <c r="R119" s="120"/>
      <c r="S119" s="120"/>
      <c r="T119" s="120"/>
      <c r="U119" s="120"/>
      <c r="V119" s="182"/>
      <c r="W119" s="183"/>
      <c r="X119" s="183"/>
      <c r="Y119" s="183"/>
      <c r="Z119" s="183"/>
      <c r="AA119" s="184"/>
      <c r="AB119" s="183"/>
      <c r="AC119" s="183"/>
      <c r="AD119" s="183"/>
      <c r="AE119" s="183"/>
      <c r="AF119" s="184"/>
      <c r="AG119" s="183"/>
      <c r="AH119" s="183"/>
      <c r="AI119" s="184"/>
      <c r="AJ119" s="183"/>
      <c r="AK119" s="183"/>
      <c r="AL119" s="183"/>
      <c r="AM119" s="183"/>
      <c r="AN119" s="183"/>
      <c r="AO119" s="183"/>
      <c r="AP119" s="183"/>
      <c r="AQ119" s="183"/>
      <c r="AR119" s="184"/>
      <c r="AS119" s="189">
        <f t="shared" si="6"/>
        <v>3</v>
      </c>
      <c r="AT119" s="189">
        <f t="shared" si="7"/>
        <v>0</v>
      </c>
      <c r="AU119" s="190">
        <f t="shared" si="8"/>
        <v>3</v>
      </c>
    </row>
    <row r="120" spans="1:48" x14ac:dyDescent="0.25">
      <c r="A120" s="187">
        <v>5</v>
      </c>
      <c r="B120" s="188" t="s">
        <v>160</v>
      </c>
      <c r="C120" s="129"/>
      <c r="D120" s="120"/>
      <c r="E120" s="120"/>
      <c r="F120" s="120"/>
      <c r="G120" s="120"/>
      <c r="H120" s="120"/>
      <c r="I120" s="120"/>
      <c r="J120" s="129"/>
      <c r="K120" s="120"/>
      <c r="L120" s="120"/>
      <c r="M120" s="120"/>
      <c r="N120" s="120"/>
      <c r="O120" s="129"/>
      <c r="P120" s="120"/>
      <c r="Q120" s="120"/>
      <c r="R120" s="120"/>
      <c r="S120" s="120"/>
      <c r="T120" s="120"/>
      <c r="U120" s="120"/>
      <c r="V120" s="182"/>
      <c r="W120" s="183"/>
      <c r="X120" s="183"/>
      <c r="Y120" s="183"/>
      <c r="Z120" s="183"/>
      <c r="AA120" s="184"/>
      <c r="AB120" s="183"/>
      <c r="AC120" s="183"/>
      <c r="AD120" s="183"/>
      <c r="AE120" s="183"/>
      <c r="AF120" s="184"/>
      <c r="AG120" s="183"/>
      <c r="AH120" s="183"/>
      <c r="AI120" s="184"/>
      <c r="AJ120" s="183"/>
      <c r="AK120" s="183"/>
      <c r="AL120" s="183"/>
      <c r="AM120" s="183"/>
      <c r="AN120" s="183"/>
      <c r="AO120" s="183"/>
      <c r="AP120" s="183"/>
      <c r="AQ120" s="183"/>
      <c r="AR120" s="184"/>
      <c r="AS120" s="189">
        <f t="shared" si="6"/>
        <v>0</v>
      </c>
      <c r="AT120" s="189">
        <f t="shared" si="7"/>
        <v>0</v>
      </c>
      <c r="AU120" s="190">
        <f t="shared" si="8"/>
        <v>0</v>
      </c>
    </row>
    <row r="121" spans="1:48" ht="30" x14ac:dyDescent="0.25">
      <c r="A121" s="187">
        <v>6</v>
      </c>
      <c r="B121" s="188" t="s">
        <v>161</v>
      </c>
      <c r="C121" s="129"/>
      <c r="D121" s="120"/>
      <c r="E121" s="120"/>
      <c r="F121" s="120"/>
      <c r="G121" s="120"/>
      <c r="H121" s="120"/>
      <c r="I121" s="120"/>
      <c r="J121" s="129"/>
      <c r="K121" s="120"/>
      <c r="L121" s="120"/>
      <c r="M121" s="120"/>
      <c r="N121" s="120"/>
      <c r="O121" s="129"/>
      <c r="P121" s="120"/>
      <c r="Q121" s="120"/>
      <c r="R121" s="120"/>
      <c r="S121" s="120"/>
      <c r="T121" s="120"/>
      <c r="U121" s="120"/>
      <c r="V121" s="182"/>
      <c r="W121" s="183"/>
      <c r="X121" s="183"/>
      <c r="Y121" s="183"/>
      <c r="Z121" s="183"/>
      <c r="AA121" s="184"/>
      <c r="AB121" s="183"/>
      <c r="AC121" s="183"/>
      <c r="AD121" s="183"/>
      <c r="AE121" s="183"/>
      <c r="AF121" s="184"/>
      <c r="AG121" s="183"/>
      <c r="AH121" s="183"/>
      <c r="AI121" s="184"/>
      <c r="AJ121" s="183"/>
      <c r="AK121" s="183"/>
      <c r="AL121" s="183"/>
      <c r="AM121" s="183"/>
      <c r="AN121" s="183"/>
      <c r="AO121" s="183"/>
      <c r="AP121" s="183"/>
      <c r="AQ121" s="183"/>
      <c r="AR121" s="184"/>
      <c r="AS121" s="189">
        <f t="shared" si="6"/>
        <v>0</v>
      </c>
      <c r="AT121" s="189">
        <f t="shared" si="7"/>
        <v>0</v>
      </c>
      <c r="AU121" s="190">
        <f t="shared" si="8"/>
        <v>0</v>
      </c>
    </row>
    <row r="122" spans="1:48" ht="30" x14ac:dyDescent="0.25">
      <c r="A122" s="187">
        <v>7</v>
      </c>
      <c r="B122" s="188" t="s">
        <v>162</v>
      </c>
      <c r="C122" s="129"/>
      <c r="D122" s="120"/>
      <c r="E122" s="120"/>
      <c r="F122" s="120"/>
      <c r="G122" s="120"/>
      <c r="H122" s="120"/>
      <c r="I122" s="120"/>
      <c r="J122" s="129"/>
      <c r="K122" s="120"/>
      <c r="L122" s="120"/>
      <c r="M122" s="120"/>
      <c r="N122" s="120"/>
      <c r="O122" s="129"/>
      <c r="P122" s="120"/>
      <c r="Q122" s="120"/>
      <c r="R122" s="120"/>
      <c r="S122" s="120"/>
      <c r="T122" s="120"/>
      <c r="U122" s="120"/>
      <c r="V122" s="182"/>
      <c r="W122" s="183"/>
      <c r="X122" s="183"/>
      <c r="Y122" s="183"/>
      <c r="Z122" s="183"/>
      <c r="AA122" s="184"/>
      <c r="AB122" s="183"/>
      <c r="AC122" s="183"/>
      <c r="AD122" s="183"/>
      <c r="AE122" s="183"/>
      <c r="AF122" s="184"/>
      <c r="AG122" s="183"/>
      <c r="AH122" s="183"/>
      <c r="AI122" s="184"/>
      <c r="AJ122" s="183"/>
      <c r="AK122" s="183"/>
      <c r="AL122" s="183"/>
      <c r="AM122" s="183"/>
      <c r="AN122" s="183"/>
      <c r="AO122" s="183"/>
      <c r="AP122" s="183"/>
      <c r="AQ122" s="183"/>
      <c r="AR122" s="184"/>
      <c r="AS122" s="189">
        <f t="shared" si="6"/>
        <v>0</v>
      </c>
      <c r="AT122" s="189">
        <f t="shared" si="7"/>
        <v>0</v>
      </c>
      <c r="AU122" s="190">
        <f t="shared" si="8"/>
        <v>0</v>
      </c>
    </row>
    <row r="123" spans="1:48" ht="45" x14ac:dyDescent="0.25">
      <c r="A123" s="187"/>
      <c r="B123" s="188" t="s">
        <v>163</v>
      </c>
      <c r="C123" s="129"/>
      <c r="D123" s="120"/>
      <c r="E123" s="120"/>
      <c r="F123" s="120"/>
      <c r="G123" s="120"/>
      <c r="H123" s="120"/>
      <c r="I123" s="120"/>
      <c r="J123" s="129"/>
      <c r="K123" s="120"/>
      <c r="L123" s="120"/>
      <c r="M123" s="120"/>
      <c r="N123" s="120"/>
      <c r="O123" s="129"/>
      <c r="P123" s="120"/>
      <c r="Q123" s="120"/>
      <c r="R123" s="120"/>
      <c r="S123" s="120"/>
      <c r="T123" s="120"/>
      <c r="U123" s="120"/>
      <c r="V123" s="182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4"/>
      <c r="AG123" s="183"/>
      <c r="AH123" s="183"/>
      <c r="AI123" s="184">
        <v>1</v>
      </c>
      <c r="AJ123" s="183"/>
      <c r="AK123" s="183"/>
      <c r="AL123" s="183"/>
      <c r="AM123" s="183"/>
      <c r="AN123" s="183"/>
      <c r="AO123" s="183"/>
      <c r="AP123" s="183"/>
      <c r="AQ123" s="183"/>
      <c r="AR123" s="184"/>
      <c r="AS123" s="189">
        <f t="shared" si="6"/>
        <v>0</v>
      </c>
      <c r="AT123" s="189">
        <f t="shared" si="7"/>
        <v>1</v>
      </c>
      <c r="AU123" s="190">
        <f t="shared" si="8"/>
        <v>1</v>
      </c>
    </row>
    <row r="124" spans="1:48" x14ac:dyDescent="0.25">
      <c r="A124" s="187">
        <v>8</v>
      </c>
      <c r="B124" s="188" t="s">
        <v>164</v>
      </c>
      <c r="C124" s="129"/>
      <c r="D124" s="120">
        <v>1</v>
      </c>
      <c r="E124" s="120"/>
      <c r="F124" s="120"/>
      <c r="G124" s="120"/>
      <c r="H124" s="120"/>
      <c r="I124" s="120"/>
      <c r="J124" s="129"/>
      <c r="K124" s="120"/>
      <c r="L124" s="120"/>
      <c r="M124" s="120">
        <v>1</v>
      </c>
      <c r="N124" s="120"/>
      <c r="O124" s="129"/>
      <c r="P124" s="120"/>
      <c r="Q124" s="120"/>
      <c r="R124" s="120">
        <v>1</v>
      </c>
      <c r="S124" s="120"/>
      <c r="T124" s="120"/>
      <c r="U124" s="120"/>
      <c r="V124" s="182"/>
      <c r="W124" s="183"/>
      <c r="X124" s="183"/>
      <c r="Y124" s="183"/>
      <c r="Z124" s="183"/>
      <c r="AA124" s="183"/>
      <c r="AB124" s="183">
        <v>1</v>
      </c>
      <c r="AC124" s="183"/>
      <c r="AD124" s="183"/>
      <c r="AE124" s="183"/>
      <c r="AF124" s="184">
        <v>1</v>
      </c>
      <c r="AG124" s="183"/>
      <c r="AH124" s="183"/>
      <c r="AI124" s="184"/>
      <c r="AJ124" s="183"/>
      <c r="AK124" s="183"/>
      <c r="AL124" s="183"/>
      <c r="AM124" s="183"/>
      <c r="AN124" s="183"/>
      <c r="AO124" s="183"/>
      <c r="AP124" s="183"/>
      <c r="AQ124" s="183"/>
      <c r="AR124" s="184"/>
      <c r="AS124" s="189">
        <f t="shared" si="6"/>
        <v>3</v>
      </c>
      <c r="AT124" s="189">
        <f t="shared" si="7"/>
        <v>2</v>
      </c>
      <c r="AU124" s="190">
        <f t="shared" si="8"/>
        <v>5</v>
      </c>
    </row>
    <row r="125" spans="1:48" x14ac:dyDescent="0.25">
      <c r="A125" s="187">
        <v>9</v>
      </c>
      <c r="B125" s="188" t="s">
        <v>65</v>
      </c>
      <c r="C125" s="129"/>
      <c r="D125" s="120"/>
      <c r="E125" s="120"/>
      <c r="F125" s="120"/>
      <c r="G125" s="129"/>
      <c r="H125" s="120"/>
      <c r="I125" s="120"/>
      <c r="J125" s="129"/>
      <c r="K125" s="129"/>
      <c r="L125" s="120"/>
      <c r="M125" s="120"/>
      <c r="N125" s="120"/>
      <c r="O125" s="129"/>
      <c r="P125" s="120"/>
      <c r="Q125" s="120"/>
      <c r="R125" s="120"/>
      <c r="S125" s="120"/>
      <c r="T125" s="129"/>
      <c r="U125" s="129"/>
      <c r="V125" s="182"/>
      <c r="W125" s="183"/>
      <c r="X125" s="183"/>
      <c r="Y125" s="183"/>
      <c r="Z125" s="183"/>
      <c r="AA125" s="183"/>
      <c r="AB125" s="183"/>
      <c r="AC125" s="183"/>
      <c r="AD125" s="183"/>
      <c r="AE125" s="183"/>
      <c r="AF125" s="184"/>
      <c r="AG125" s="183"/>
      <c r="AH125" s="183"/>
      <c r="AI125" s="184"/>
      <c r="AJ125" s="183"/>
      <c r="AK125" s="183"/>
      <c r="AL125" s="183">
        <v>3</v>
      </c>
      <c r="AM125" s="183"/>
      <c r="AN125" s="183"/>
      <c r="AO125" s="183"/>
      <c r="AP125" s="183"/>
      <c r="AQ125" s="183"/>
      <c r="AR125" s="184"/>
      <c r="AS125" s="189">
        <f t="shared" si="6"/>
        <v>0</v>
      </c>
      <c r="AT125" s="189">
        <f t="shared" si="7"/>
        <v>3</v>
      </c>
      <c r="AU125" s="190">
        <f t="shared" si="8"/>
        <v>3</v>
      </c>
    </row>
    <row r="126" spans="1:48" x14ac:dyDescent="0.25">
      <c r="A126" s="187">
        <v>10</v>
      </c>
      <c r="B126" s="188" t="s">
        <v>165</v>
      </c>
      <c r="C126" s="129"/>
      <c r="D126" s="120"/>
      <c r="E126" s="120"/>
      <c r="F126" s="120"/>
      <c r="G126" s="120"/>
      <c r="H126" s="120"/>
      <c r="I126" s="120"/>
      <c r="J126" s="129"/>
      <c r="K126" s="129">
        <v>1</v>
      </c>
      <c r="L126" s="120"/>
      <c r="M126" s="120"/>
      <c r="N126" s="120">
        <v>1</v>
      </c>
      <c r="O126" s="129"/>
      <c r="P126" s="120"/>
      <c r="Q126" s="120"/>
      <c r="R126" s="120">
        <v>1</v>
      </c>
      <c r="S126" s="120"/>
      <c r="T126" s="120"/>
      <c r="U126" s="120"/>
      <c r="V126" s="182"/>
      <c r="W126" s="183"/>
      <c r="X126" s="183"/>
      <c r="Y126" s="183"/>
      <c r="Z126" s="183">
        <v>2</v>
      </c>
      <c r="AA126" s="184"/>
      <c r="AB126" s="183"/>
      <c r="AC126" s="183"/>
      <c r="AD126" s="183"/>
      <c r="AE126" s="183"/>
      <c r="AF126" s="184"/>
      <c r="AG126" s="183"/>
      <c r="AH126" s="183"/>
      <c r="AI126" s="184"/>
      <c r="AJ126" s="183"/>
      <c r="AK126" s="183"/>
      <c r="AL126" s="183"/>
      <c r="AM126" s="183"/>
      <c r="AN126" s="183"/>
      <c r="AO126" s="183"/>
      <c r="AP126" s="183"/>
      <c r="AQ126" s="183"/>
      <c r="AR126" s="184"/>
      <c r="AS126" s="189">
        <f t="shared" si="6"/>
        <v>3</v>
      </c>
      <c r="AT126" s="189">
        <f t="shared" si="7"/>
        <v>2</v>
      </c>
      <c r="AU126" s="190">
        <f t="shared" si="8"/>
        <v>5</v>
      </c>
    </row>
    <row r="127" spans="1:48" ht="28.5" x14ac:dyDescent="0.25">
      <c r="A127" s="187">
        <v>11</v>
      </c>
      <c r="B127" s="191" t="s">
        <v>166</v>
      </c>
      <c r="C127" s="129"/>
      <c r="D127" s="120"/>
      <c r="E127" s="120"/>
      <c r="F127" s="120">
        <v>1</v>
      </c>
      <c r="G127" s="120"/>
      <c r="H127" s="129"/>
      <c r="I127" s="120"/>
      <c r="J127" s="129"/>
      <c r="K127" s="129"/>
      <c r="L127" s="120"/>
      <c r="M127" s="120"/>
      <c r="N127" s="120"/>
      <c r="O127" s="129"/>
      <c r="P127" s="120"/>
      <c r="Q127" s="120"/>
      <c r="R127" s="120"/>
      <c r="S127" s="167">
        <v>1</v>
      </c>
      <c r="T127" s="120">
        <v>1</v>
      </c>
      <c r="U127" s="129"/>
      <c r="V127" s="182"/>
      <c r="W127" s="183"/>
      <c r="X127" s="183"/>
      <c r="Y127" s="184"/>
      <c r="Z127" s="183"/>
      <c r="AA127" s="184"/>
      <c r="AB127" s="183"/>
      <c r="AC127" s="183"/>
      <c r="AD127" s="183"/>
      <c r="AE127" s="183">
        <v>5</v>
      </c>
      <c r="AF127" s="184"/>
      <c r="AG127" s="183"/>
      <c r="AH127" s="183"/>
      <c r="AI127" s="184"/>
      <c r="AJ127" s="183"/>
      <c r="AK127" s="183"/>
      <c r="AL127" s="183"/>
      <c r="AM127" s="183"/>
      <c r="AN127" s="183"/>
      <c r="AO127" s="183"/>
      <c r="AP127" s="183"/>
      <c r="AQ127" s="183"/>
      <c r="AR127" s="184"/>
      <c r="AS127" s="189">
        <f t="shared" si="6"/>
        <v>3</v>
      </c>
      <c r="AT127" s="189">
        <f t="shared" si="7"/>
        <v>5</v>
      </c>
      <c r="AU127" s="190">
        <f t="shared" si="8"/>
        <v>8</v>
      </c>
      <c r="AV127" s="179">
        <v>1</v>
      </c>
    </row>
    <row r="128" spans="1:48" ht="30" x14ac:dyDescent="0.25">
      <c r="A128" s="187"/>
      <c r="B128" s="192" t="s">
        <v>167</v>
      </c>
      <c r="C128" s="129"/>
      <c r="D128" s="120"/>
      <c r="E128" s="120"/>
      <c r="F128" s="120"/>
      <c r="G128" s="120"/>
      <c r="H128" s="120"/>
      <c r="I128" s="120"/>
      <c r="J128" s="129"/>
      <c r="K128" s="129"/>
      <c r="L128" s="120"/>
      <c r="M128" s="120"/>
      <c r="N128" s="120"/>
      <c r="O128" s="129"/>
      <c r="P128" s="120"/>
      <c r="Q128" s="120"/>
      <c r="R128" s="120"/>
      <c r="S128" s="120"/>
      <c r="T128" s="120"/>
      <c r="U128" s="120"/>
      <c r="V128" s="182"/>
      <c r="W128" s="183"/>
      <c r="X128" s="183"/>
      <c r="Y128" s="183"/>
      <c r="Z128" s="183"/>
      <c r="AA128" s="183"/>
      <c r="AB128" s="183"/>
      <c r="AC128" s="183"/>
      <c r="AD128" s="183"/>
      <c r="AE128" s="183"/>
      <c r="AF128" s="184"/>
      <c r="AG128" s="183"/>
      <c r="AH128" s="183"/>
      <c r="AI128" s="184"/>
      <c r="AJ128" s="183"/>
      <c r="AK128" s="183"/>
      <c r="AL128" s="183"/>
      <c r="AM128" s="183"/>
      <c r="AN128" s="183"/>
      <c r="AO128" s="183"/>
      <c r="AP128" s="183"/>
      <c r="AQ128" s="183"/>
      <c r="AR128" s="184"/>
      <c r="AS128" s="189">
        <f t="shared" si="6"/>
        <v>0</v>
      </c>
      <c r="AT128" s="189">
        <f t="shared" si="7"/>
        <v>0</v>
      </c>
      <c r="AU128" s="190">
        <f t="shared" si="8"/>
        <v>0</v>
      </c>
    </row>
    <row r="129" spans="1:48" ht="45" x14ac:dyDescent="0.25">
      <c r="A129" s="187"/>
      <c r="B129" s="192" t="s">
        <v>168</v>
      </c>
      <c r="C129" s="129"/>
      <c r="D129" s="120"/>
      <c r="E129" s="120"/>
      <c r="F129" s="120"/>
      <c r="G129" s="120"/>
      <c r="H129" s="120"/>
      <c r="I129" s="120"/>
      <c r="J129" s="129"/>
      <c r="K129" s="129"/>
      <c r="L129" s="120"/>
      <c r="M129" s="120"/>
      <c r="N129" s="120"/>
      <c r="O129" s="129"/>
      <c r="P129" s="120"/>
      <c r="Q129" s="120"/>
      <c r="R129" s="120"/>
      <c r="S129" s="120"/>
      <c r="T129" s="120"/>
      <c r="U129" s="120"/>
      <c r="V129" s="182"/>
      <c r="W129" s="183"/>
      <c r="X129" s="183"/>
      <c r="Y129" s="183"/>
      <c r="Z129" s="183"/>
      <c r="AA129" s="183"/>
      <c r="AB129" s="183"/>
      <c r="AC129" s="183"/>
      <c r="AD129" s="183"/>
      <c r="AE129" s="183"/>
      <c r="AF129" s="184"/>
      <c r="AG129" s="183"/>
      <c r="AH129" s="183"/>
      <c r="AI129" s="184"/>
      <c r="AJ129" s="183"/>
      <c r="AK129" s="183"/>
      <c r="AL129" s="183"/>
      <c r="AM129" s="183"/>
      <c r="AN129" s="183"/>
      <c r="AO129" s="183"/>
      <c r="AP129" s="183"/>
      <c r="AQ129" s="183"/>
      <c r="AR129" s="184"/>
      <c r="AS129" s="189">
        <f t="shared" si="6"/>
        <v>0</v>
      </c>
      <c r="AT129" s="189">
        <f t="shared" si="7"/>
        <v>0</v>
      </c>
      <c r="AU129" s="190">
        <f t="shared" si="8"/>
        <v>0</v>
      </c>
    </row>
    <row r="130" spans="1:48" ht="45" x14ac:dyDescent="0.25">
      <c r="A130" s="187"/>
      <c r="B130" s="192" t="s">
        <v>169</v>
      </c>
      <c r="C130" s="129"/>
      <c r="D130" s="120"/>
      <c r="E130" s="120"/>
      <c r="F130" s="120"/>
      <c r="G130" s="120"/>
      <c r="H130" s="120"/>
      <c r="I130" s="120"/>
      <c r="J130" s="129"/>
      <c r="K130" s="129"/>
      <c r="L130" s="120"/>
      <c r="M130" s="120"/>
      <c r="N130" s="120"/>
      <c r="O130" s="129"/>
      <c r="P130" s="120"/>
      <c r="Q130" s="120"/>
      <c r="R130" s="120"/>
      <c r="S130" s="120"/>
      <c r="T130" s="120"/>
      <c r="U130" s="120"/>
      <c r="V130" s="182"/>
      <c r="W130" s="183"/>
      <c r="X130" s="183"/>
      <c r="Y130" s="183"/>
      <c r="Z130" s="183"/>
      <c r="AA130" s="183"/>
      <c r="AB130" s="183"/>
      <c r="AC130" s="183"/>
      <c r="AD130" s="183"/>
      <c r="AE130" s="183"/>
      <c r="AF130" s="184"/>
      <c r="AG130" s="183"/>
      <c r="AH130" s="183"/>
      <c r="AI130" s="184"/>
      <c r="AJ130" s="183"/>
      <c r="AK130" s="183"/>
      <c r="AL130" s="183"/>
      <c r="AM130" s="183"/>
      <c r="AN130" s="183"/>
      <c r="AO130" s="183"/>
      <c r="AP130" s="183"/>
      <c r="AQ130" s="183"/>
      <c r="AR130" s="184"/>
      <c r="AS130" s="189">
        <f t="shared" si="6"/>
        <v>0</v>
      </c>
      <c r="AT130" s="189">
        <f t="shared" si="7"/>
        <v>0</v>
      </c>
      <c r="AU130" s="190">
        <f t="shared" si="8"/>
        <v>0</v>
      </c>
    </row>
    <row r="131" spans="1:48" ht="45" x14ac:dyDescent="0.25">
      <c r="A131" s="187"/>
      <c r="B131" s="192" t="s">
        <v>170</v>
      </c>
      <c r="C131" s="129"/>
      <c r="D131" s="120"/>
      <c r="E131" s="120"/>
      <c r="F131" s="120"/>
      <c r="G131" s="120"/>
      <c r="H131" s="120"/>
      <c r="I131" s="120"/>
      <c r="J131" s="129"/>
      <c r="K131" s="129"/>
      <c r="L131" s="120"/>
      <c r="M131" s="120"/>
      <c r="N131" s="120"/>
      <c r="O131" s="129"/>
      <c r="P131" s="120"/>
      <c r="Q131" s="120"/>
      <c r="R131" s="120"/>
      <c r="S131" s="120"/>
      <c r="T131" s="120"/>
      <c r="U131" s="120"/>
      <c r="V131" s="182"/>
      <c r="W131" s="183"/>
      <c r="X131" s="183"/>
      <c r="Y131" s="183"/>
      <c r="Z131" s="183"/>
      <c r="AA131" s="183"/>
      <c r="AB131" s="183"/>
      <c r="AC131" s="183"/>
      <c r="AD131" s="183"/>
      <c r="AE131" s="183"/>
      <c r="AF131" s="184"/>
      <c r="AG131" s="183"/>
      <c r="AH131" s="183"/>
      <c r="AI131" s="184"/>
      <c r="AJ131" s="183"/>
      <c r="AK131" s="183"/>
      <c r="AL131" s="183"/>
      <c r="AM131" s="183"/>
      <c r="AN131" s="183"/>
      <c r="AO131" s="183"/>
      <c r="AP131" s="183"/>
      <c r="AQ131" s="183"/>
      <c r="AR131" s="184"/>
      <c r="AS131" s="189">
        <f t="shared" si="6"/>
        <v>0</v>
      </c>
      <c r="AT131" s="189">
        <f t="shared" si="7"/>
        <v>0</v>
      </c>
      <c r="AU131" s="190">
        <f t="shared" si="8"/>
        <v>0</v>
      </c>
    </row>
    <row r="132" spans="1:48" ht="45" x14ac:dyDescent="0.25">
      <c r="A132" s="187"/>
      <c r="B132" s="192" t="s">
        <v>171</v>
      </c>
      <c r="C132" s="129"/>
      <c r="D132" s="120"/>
      <c r="E132" s="120"/>
      <c r="F132" s="120"/>
      <c r="G132" s="120"/>
      <c r="H132" s="120"/>
      <c r="I132" s="120"/>
      <c r="J132" s="129"/>
      <c r="K132" s="129"/>
      <c r="L132" s="120"/>
      <c r="M132" s="120"/>
      <c r="N132" s="120"/>
      <c r="O132" s="129"/>
      <c r="P132" s="120"/>
      <c r="Q132" s="120"/>
      <c r="R132" s="120"/>
      <c r="S132" s="120"/>
      <c r="T132" s="120"/>
      <c r="U132" s="120"/>
      <c r="V132" s="182"/>
      <c r="W132" s="183"/>
      <c r="X132" s="183"/>
      <c r="Y132" s="184"/>
      <c r="Z132" s="183"/>
      <c r="AA132" s="183"/>
      <c r="AB132" s="183"/>
      <c r="AC132" s="183"/>
      <c r="AD132" s="183"/>
      <c r="AE132" s="183"/>
      <c r="AF132" s="184"/>
      <c r="AG132" s="183"/>
      <c r="AH132" s="183"/>
      <c r="AI132" s="184"/>
      <c r="AJ132" s="183"/>
      <c r="AK132" s="183"/>
      <c r="AL132" s="183"/>
      <c r="AM132" s="183"/>
      <c r="AN132" s="183"/>
      <c r="AO132" s="183"/>
      <c r="AP132" s="183"/>
      <c r="AQ132" s="183"/>
      <c r="AR132" s="184"/>
      <c r="AS132" s="189">
        <f t="shared" si="6"/>
        <v>0</v>
      </c>
      <c r="AT132" s="189">
        <f t="shared" si="7"/>
        <v>0</v>
      </c>
      <c r="AU132" s="190">
        <f t="shared" si="8"/>
        <v>0</v>
      </c>
      <c r="AV132" s="179">
        <v>3</v>
      </c>
    </row>
    <row r="133" spans="1:48" ht="30" x14ac:dyDescent="0.25">
      <c r="A133" s="187"/>
      <c r="B133" s="192" t="s">
        <v>172</v>
      </c>
      <c r="C133" s="129"/>
      <c r="D133" s="120"/>
      <c r="E133" s="120"/>
      <c r="F133" s="120"/>
      <c r="G133" s="120">
        <v>1</v>
      </c>
      <c r="H133" s="120"/>
      <c r="I133" s="120"/>
      <c r="J133" s="129"/>
      <c r="K133" s="129"/>
      <c r="L133" s="120"/>
      <c r="M133" s="120">
        <v>1</v>
      </c>
      <c r="N133" s="120"/>
      <c r="O133" s="129"/>
      <c r="P133" s="120"/>
      <c r="Q133" s="120"/>
      <c r="R133" s="120"/>
      <c r="S133" s="120"/>
      <c r="T133" s="120"/>
      <c r="U133" s="120"/>
      <c r="V133" s="182">
        <v>4</v>
      </c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4"/>
      <c r="AG133" s="183"/>
      <c r="AH133" s="183"/>
      <c r="AI133" s="184"/>
      <c r="AJ133" s="183"/>
      <c r="AK133" s="183"/>
      <c r="AL133" s="183"/>
      <c r="AM133" s="183"/>
      <c r="AN133" s="183"/>
      <c r="AO133" s="183"/>
      <c r="AP133" s="183"/>
      <c r="AQ133" s="183"/>
      <c r="AR133" s="184"/>
      <c r="AS133" s="189">
        <f t="shared" si="6"/>
        <v>2</v>
      </c>
      <c r="AT133" s="189">
        <f t="shared" si="7"/>
        <v>4</v>
      </c>
      <c r="AU133" s="190">
        <f t="shared" si="8"/>
        <v>6</v>
      </c>
    </row>
    <row r="134" spans="1:48" ht="30" x14ac:dyDescent="0.25">
      <c r="A134" s="187"/>
      <c r="B134" s="192" t="s">
        <v>173</v>
      </c>
      <c r="C134" s="129"/>
      <c r="D134" s="120"/>
      <c r="E134" s="120"/>
      <c r="F134" s="120"/>
      <c r="G134" s="120"/>
      <c r="H134" s="120"/>
      <c r="I134" s="120"/>
      <c r="J134" s="129"/>
      <c r="K134" s="129"/>
      <c r="L134" s="120"/>
      <c r="M134" s="120"/>
      <c r="N134" s="120"/>
      <c r="O134" s="129"/>
      <c r="P134" s="120"/>
      <c r="Q134" s="120"/>
      <c r="R134" s="120"/>
      <c r="S134" s="120"/>
      <c r="T134" s="120"/>
      <c r="U134" s="120"/>
      <c r="V134" s="182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4"/>
      <c r="AG134" s="183"/>
      <c r="AH134" s="183"/>
      <c r="AI134" s="184"/>
      <c r="AJ134" s="183"/>
      <c r="AK134" s="183"/>
      <c r="AL134" s="183"/>
      <c r="AM134" s="183"/>
      <c r="AN134" s="183"/>
      <c r="AO134" s="183"/>
      <c r="AP134" s="183"/>
      <c r="AQ134" s="183"/>
      <c r="AR134" s="184"/>
      <c r="AS134" s="189">
        <f t="shared" si="6"/>
        <v>0</v>
      </c>
      <c r="AT134" s="189">
        <f t="shared" si="7"/>
        <v>0</v>
      </c>
      <c r="AU134" s="190">
        <f t="shared" si="8"/>
        <v>0</v>
      </c>
    </row>
    <row r="135" spans="1:48" ht="30" x14ac:dyDescent="0.25">
      <c r="A135" s="187"/>
      <c r="B135" s="192" t="s">
        <v>174</v>
      </c>
      <c r="C135" s="129"/>
      <c r="D135" s="120"/>
      <c r="E135" s="120"/>
      <c r="F135" s="120"/>
      <c r="G135" s="120"/>
      <c r="H135" s="120"/>
      <c r="I135" s="120"/>
      <c r="J135" s="129"/>
      <c r="K135" s="129"/>
      <c r="L135" s="120"/>
      <c r="M135" s="120"/>
      <c r="N135" s="120"/>
      <c r="O135" s="129"/>
      <c r="P135" s="120"/>
      <c r="Q135" s="120"/>
      <c r="R135" s="120"/>
      <c r="S135" s="120"/>
      <c r="T135" s="120"/>
      <c r="U135" s="120"/>
      <c r="V135" s="182"/>
      <c r="W135" s="183"/>
      <c r="X135" s="183"/>
      <c r="Y135" s="183"/>
      <c r="Z135" s="183"/>
      <c r="AA135" s="183">
        <v>1</v>
      </c>
      <c r="AB135" s="183"/>
      <c r="AC135" s="183"/>
      <c r="AD135" s="183"/>
      <c r="AE135" s="183"/>
      <c r="AF135" s="184"/>
      <c r="AG135" s="183"/>
      <c r="AH135" s="183"/>
      <c r="AI135" s="184"/>
      <c r="AJ135" s="183"/>
      <c r="AK135" s="183"/>
      <c r="AL135" s="183"/>
      <c r="AM135" s="183"/>
      <c r="AN135" s="183"/>
      <c r="AO135" s="183"/>
      <c r="AP135" s="183"/>
      <c r="AQ135" s="183"/>
      <c r="AR135" s="184"/>
      <c r="AS135" s="189">
        <f t="shared" si="6"/>
        <v>0</v>
      </c>
      <c r="AT135" s="189">
        <f t="shared" si="7"/>
        <v>1</v>
      </c>
      <c r="AU135" s="190">
        <f t="shared" si="8"/>
        <v>1</v>
      </c>
    </row>
    <row r="136" spans="1:48" ht="45" x14ac:dyDescent="0.25">
      <c r="A136" s="187"/>
      <c r="B136" s="192" t="s">
        <v>175</v>
      </c>
      <c r="C136" s="129"/>
      <c r="D136" s="120"/>
      <c r="E136" s="120"/>
      <c r="F136" s="120"/>
      <c r="G136" s="120"/>
      <c r="H136" s="120"/>
      <c r="I136" s="120"/>
      <c r="J136" s="129"/>
      <c r="K136" s="129"/>
      <c r="L136" s="120"/>
      <c r="M136" s="120"/>
      <c r="N136" s="120"/>
      <c r="O136" s="129"/>
      <c r="P136" s="120"/>
      <c r="Q136" s="120"/>
      <c r="R136" s="120"/>
      <c r="S136" s="120"/>
      <c r="T136" s="120"/>
      <c r="U136" s="120"/>
      <c r="V136" s="182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4"/>
      <c r="AG136" s="183"/>
      <c r="AH136" s="183"/>
      <c r="AI136" s="184"/>
      <c r="AJ136" s="183"/>
      <c r="AK136" s="183"/>
      <c r="AL136" s="183"/>
      <c r="AM136" s="183"/>
      <c r="AN136" s="183"/>
      <c r="AO136" s="183"/>
      <c r="AP136" s="183"/>
      <c r="AQ136" s="183"/>
      <c r="AR136" s="184"/>
      <c r="AS136" s="189">
        <f t="shared" si="6"/>
        <v>0</v>
      </c>
      <c r="AT136" s="189">
        <f t="shared" si="7"/>
        <v>0</v>
      </c>
      <c r="AU136" s="190">
        <f t="shared" si="8"/>
        <v>0</v>
      </c>
    </row>
    <row r="137" spans="1:48" ht="90" x14ac:dyDescent="0.25">
      <c r="A137" s="187"/>
      <c r="B137" s="192" t="s">
        <v>176</v>
      </c>
      <c r="C137" s="129"/>
      <c r="D137" s="120"/>
      <c r="E137" s="120"/>
      <c r="F137" s="120"/>
      <c r="G137" s="120"/>
      <c r="H137" s="120"/>
      <c r="I137" s="120"/>
      <c r="J137" s="129"/>
      <c r="K137" s="129"/>
      <c r="L137" s="120"/>
      <c r="M137" s="120"/>
      <c r="N137" s="120"/>
      <c r="O137" s="129"/>
      <c r="P137" s="120"/>
      <c r="Q137" s="120"/>
      <c r="R137" s="120"/>
      <c r="S137" s="120">
        <v>2</v>
      </c>
      <c r="T137" s="120"/>
      <c r="U137" s="120"/>
      <c r="V137" s="182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4"/>
      <c r="AG137" s="183"/>
      <c r="AH137" s="183"/>
      <c r="AI137" s="184"/>
      <c r="AJ137" s="183"/>
      <c r="AK137" s="183"/>
      <c r="AL137" s="183"/>
      <c r="AM137" s="183">
        <v>5</v>
      </c>
      <c r="AN137" s="183"/>
      <c r="AO137" s="183"/>
      <c r="AP137" s="183"/>
      <c r="AQ137" s="183"/>
      <c r="AR137" s="184"/>
      <c r="AS137" s="189">
        <f t="shared" si="6"/>
        <v>2</v>
      </c>
      <c r="AT137" s="189">
        <f t="shared" si="7"/>
        <v>5</v>
      </c>
      <c r="AU137" s="190">
        <f t="shared" si="8"/>
        <v>7</v>
      </c>
    </row>
    <row r="138" spans="1:48" ht="45" x14ac:dyDescent="0.25">
      <c r="A138" s="187"/>
      <c r="B138" s="192" t="s">
        <v>177</v>
      </c>
      <c r="C138" s="129"/>
      <c r="D138" s="120"/>
      <c r="E138" s="120"/>
      <c r="F138" s="120"/>
      <c r="G138" s="120"/>
      <c r="H138" s="120"/>
      <c r="I138" s="120"/>
      <c r="J138" s="129"/>
      <c r="K138" s="129"/>
      <c r="L138" s="120"/>
      <c r="M138" s="120"/>
      <c r="N138" s="120"/>
      <c r="O138" s="129"/>
      <c r="P138" s="120"/>
      <c r="Q138" s="120"/>
      <c r="R138" s="120"/>
      <c r="S138" s="120"/>
      <c r="T138" s="120"/>
      <c r="U138" s="120"/>
      <c r="V138" s="182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4"/>
      <c r="AG138" s="183"/>
      <c r="AH138" s="183"/>
      <c r="AI138" s="184"/>
      <c r="AJ138" s="183"/>
      <c r="AK138" s="183"/>
      <c r="AL138" s="183"/>
      <c r="AM138" s="183"/>
      <c r="AN138" s="183"/>
      <c r="AO138" s="183"/>
      <c r="AP138" s="183"/>
      <c r="AQ138" s="183"/>
      <c r="AR138" s="184"/>
      <c r="AS138" s="189">
        <f t="shared" si="6"/>
        <v>0</v>
      </c>
      <c r="AT138" s="189">
        <f t="shared" si="7"/>
        <v>0</v>
      </c>
      <c r="AU138" s="190">
        <f t="shared" si="8"/>
        <v>0</v>
      </c>
    </row>
    <row r="139" spans="1:48" ht="30" x14ac:dyDescent="0.25">
      <c r="A139" s="187"/>
      <c r="B139" s="192" t="s">
        <v>178</v>
      </c>
      <c r="C139" s="129"/>
      <c r="D139" s="120"/>
      <c r="E139" s="120"/>
      <c r="F139" s="120"/>
      <c r="G139" s="120"/>
      <c r="H139" s="120"/>
      <c r="I139" s="120"/>
      <c r="J139" s="129"/>
      <c r="K139" s="129"/>
      <c r="L139" s="120"/>
      <c r="M139" s="120"/>
      <c r="N139" s="120"/>
      <c r="O139" s="129"/>
      <c r="P139" s="120"/>
      <c r="Q139" s="120"/>
      <c r="R139" s="120">
        <v>1</v>
      </c>
      <c r="S139" s="120"/>
      <c r="T139" s="120"/>
      <c r="U139" s="120"/>
      <c r="V139" s="193">
        <v>1</v>
      </c>
      <c r="W139" s="183"/>
      <c r="X139" s="183"/>
      <c r="Y139" s="184"/>
      <c r="Z139" s="183"/>
      <c r="AA139" s="193">
        <v>9</v>
      </c>
      <c r="AB139" s="183"/>
      <c r="AC139" s="183"/>
      <c r="AD139" s="183"/>
      <c r="AE139" s="183"/>
      <c r="AF139" s="184"/>
      <c r="AG139" s="183"/>
      <c r="AH139" s="183"/>
      <c r="AI139" s="184"/>
      <c r="AJ139" s="183"/>
      <c r="AK139" s="183"/>
      <c r="AL139" s="183"/>
      <c r="AM139" s="183"/>
      <c r="AN139" s="183"/>
      <c r="AO139" s="183"/>
      <c r="AP139" s="183"/>
      <c r="AQ139" s="183"/>
      <c r="AR139" s="184"/>
      <c r="AS139" s="189">
        <f t="shared" si="6"/>
        <v>1</v>
      </c>
      <c r="AT139" s="189">
        <f t="shared" si="7"/>
        <v>10</v>
      </c>
      <c r="AU139" s="190">
        <f t="shared" si="8"/>
        <v>11</v>
      </c>
      <c r="AV139" s="179">
        <v>10</v>
      </c>
    </row>
    <row r="140" spans="1:48" ht="30" x14ac:dyDescent="0.25">
      <c r="A140" s="187"/>
      <c r="B140" s="192" t="s">
        <v>179</v>
      </c>
      <c r="C140" s="129"/>
      <c r="D140" s="120"/>
      <c r="E140" s="120"/>
      <c r="F140" s="120"/>
      <c r="G140" s="120"/>
      <c r="H140" s="120"/>
      <c r="I140" s="120"/>
      <c r="J140" s="129"/>
      <c r="K140" s="129"/>
      <c r="L140" s="120"/>
      <c r="M140" s="120"/>
      <c r="N140" s="120"/>
      <c r="O140" s="129"/>
      <c r="P140" s="120"/>
      <c r="Q140" s="120"/>
      <c r="R140" s="120"/>
      <c r="S140" s="120"/>
      <c r="T140" s="120"/>
      <c r="U140" s="120"/>
      <c r="V140" s="182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4"/>
      <c r="AG140" s="183"/>
      <c r="AH140" s="183"/>
      <c r="AI140" s="184"/>
      <c r="AJ140" s="183"/>
      <c r="AK140" s="183"/>
      <c r="AL140" s="183"/>
      <c r="AM140" s="183"/>
      <c r="AN140" s="183"/>
      <c r="AO140" s="183"/>
      <c r="AP140" s="183"/>
      <c r="AQ140" s="183"/>
      <c r="AR140" s="184"/>
      <c r="AS140" s="189">
        <f t="shared" si="6"/>
        <v>0</v>
      </c>
      <c r="AT140" s="189">
        <f t="shared" si="7"/>
        <v>0</v>
      </c>
      <c r="AU140" s="190">
        <f t="shared" si="8"/>
        <v>0</v>
      </c>
    </row>
    <row r="141" spans="1:48" ht="110.25" customHeight="1" x14ac:dyDescent="0.25">
      <c r="A141" s="120" t="s">
        <v>0</v>
      </c>
      <c r="B141" s="121" t="s">
        <v>1</v>
      </c>
      <c r="C141" s="122" t="s">
        <v>2</v>
      </c>
      <c r="D141" s="122" t="s">
        <v>3</v>
      </c>
      <c r="E141" s="122" t="s">
        <v>4</v>
      </c>
      <c r="F141" s="122" t="s">
        <v>5</v>
      </c>
      <c r="G141" s="123" t="s">
        <v>6</v>
      </c>
      <c r="H141" s="122" t="s">
        <v>7</v>
      </c>
      <c r="I141" s="122" t="s">
        <v>8</v>
      </c>
      <c r="J141" s="122" t="s">
        <v>9</v>
      </c>
      <c r="K141" s="122" t="s">
        <v>10</v>
      </c>
      <c r="L141" s="122" t="s">
        <v>11</v>
      </c>
      <c r="M141" s="122" t="s">
        <v>12</v>
      </c>
      <c r="N141" s="122" t="s">
        <v>13</v>
      </c>
      <c r="O141" s="122" t="s">
        <v>14</v>
      </c>
      <c r="P141" s="122" t="s">
        <v>15</v>
      </c>
      <c r="Q141" s="122" t="s">
        <v>16</v>
      </c>
      <c r="R141" s="122" t="s">
        <v>17</v>
      </c>
      <c r="S141" s="122" t="s">
        <v>18</v>
      </c>
      <c r="T141" s="122" t="s">
        <v>19</v>
      </c>
      <c r="U141" s="122" t="s">
        <v>20</v>
      </c>
      <c r="V141" s="124" t="s">
        <v>246</v>
      </c>
      <c r="W141" s="124" t="s">
        <v>22</v>
      </c>
      <c r="X141" s="125" t="s">
        <v>23</v>
      </c>
      <c r="Y141" s="124" t="s">
        <v>24</v>
      </c>
      <c r="Z141" s="122" t="s">
        <v>25</v>
      </c>
      <c r="AA141" s="122" t="s">
        <v>26</v>
      </c>
      <c r="AB141" s="122" t="s">
        <v>27</v>
      </c>
      <c r="AC141" s="122" t="s">
        <v>28</v>
      </c>
      <c r="AD141" s="122" t="s">
        <v>29</v>
      </c>
      <c r="AE141" s="122" t="s">
        <v>30</v>
      </c>
      <c r="AF141" s="122" t="s">
        <v>31</v>
      </c>
      <c r="AG141" s="122" t="s">
        <v>32</v>
      </c>
      <c r="AH141" s="122" t="s">
        <v>33</v>
      </c>
      <c r="AI141" s="123" t="s">
        <v>34</v>
      </c>
      <c r="AJ141" s="122"/>
      <c r="AK141" s="122" t="s">
        <v>35</v>
      </c>
      <c r="AL141" s="122" t="s">
        <v>36</v>
      </c>
      <c r="AM141" s="122" t="s">
        <v>37</v>
      </c>
      <c r="AN141" s="124" t="s">
        <v>38</v>
      </c>
      <c r="AO141" s="122" t="s">
        <v>39</v>
      </c>
      <c r="AP141" s="122" t="s">
        <v>40</v>
      </c>
      <c r="AQ141" s="122" t="s">
        <v>41</v>
      </c>
      <c r="AR141" s="122" t="s">
        <v>42</v>
      </c>
      <c r="AS141" s="126" t="s">
        <v>43</v>
      </c>
      <c r="AT141" s="126" t="s">
        <v>44</v>
      </c>
      <c r="AU141" s="127" t="s">
        <v>45</v>
      </c>
      <c r="AV141" s="128" t="s">
        <v>46</v>
      </c>
    </row>
    <row r="142" spans="1:48" ht="30" x14ac:dyDescent="0.25">
      <c r="A142" s="187"/>
      <c r="B142" s="192" t="s">
        <v>180</v>
      </c>
      <c r="C142" s="129"/>
      <c r="D142" s="120"/>
      <c r="E142" s="120"/>
      <c r="F142" s="129"/>
      <c r="G142" s="120"/>
      <c r="H142" s="120"/>
      <c r="I142" s="120"/>
      <c r="J142" s="129"/>
      <c r="K142" s="129"/>
      <c r="L142" s="120"/>
      <c r="M142" s="120"/>
      <c r="N142" s="120"/>
      <c r="O142" s="129"/>
      <c r="P142" s="120"/>
      <c r="Q142" s="120"/>
      <c r="R142" s="120"/>
      <c r="S142" s="120"/>
      <c r="T142" s="120"/>
      <c r="U142" s="120"/>
      <c r="V142" s="182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4"/>
      <c r="AG142" s="183"/>
      <c r="AH142" s="183"/>
      <c r="AI142" s="184"/>
      <c r="AJ142" s="183"/>
      <c r="AK142" s="183"/>
      <c r="AL142" s="183"/>
      <c r="AM142" s="183"/>
      <c r="AN142" s="183"/>
      <c r="AO142" s="183"/>
      <c r="AP142" s="183"/>
      <c r="AQ142" s="183"/>
      <c r="AR142" s="184"/>
      <c r="AS142" s="189">
        <f t="shared" si="6"/>
        <v>0</v>
      </c>
      <c r="AT142" s="189">
        <f t="shared" si="7"/>
        <v>0</v>
      </c>
      <c r="AU142" s="190">
        <f t="shared" si="8"/>
        <v>0</v>
      </c>
    </row>
    <row r="143" spans="1:48" ht="30" x14ac:dyDescent="0.25">
      <c r="A143" s="187"/>
      <c r="B143" s="192" t="s">
        <v>181</v>
      </c>
      <c r="C143" s="129"/>
      <c r="D143" s="120"/>
      <c r="E143" s="120"/>
      <c r="F143" s="120"/>
      <c r="G143" s="120"/>
      <c r="H143" s="120"/>
      <c r="I143" s="120"/>
      <c r="J143" s="129"/>
      <c r="K143" s="129"/>
      <c r="L143" s="120"/>
      <c r="M143" s="120"/>
      <c r="N143" s="120"/>
      <c r="O143" s="129"/>
      <c r="P143" s="120"/>
      <c r="Q143" s="120"/>
      <c r="R143" s="120"/>
      <c r="S143" s="120"/>
      <c r="T143" s="120"/>
      <c r="U143" s="120"/>
      <c r="V143" s="182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4"/>
      <c r="AG143" s="183"/>
      <c r="AH143" s="183"/>
      <c r="AI143" s="184"/>
      <c r="AJ143" s="183"/>
      <c r="AK143" s="183"/>
      <c r="AL143" s="183"/>
      <c r="AM143" s="183"/>
      <c r="AN143" s="183"/>
      <c r="AO143" s="183"/>
      <c r="AP143" s="183"/>
      <c r="AQ143" s="183"/>
      <c r="AR143" s="184"/>
      <c r="AS143" s="189">
        <f t="shared" si="6"/>
        <v>0</v>
      </c>
      <c r="AT143" s="189">
        <f t="shared" si="7"/>
        <v>0</v>
      </c>
      <c r="AU143" s="190">
        <f t="shared" si="8"/>
        <v>0</v>
      </c>
    </row>
    <row r="144" spans="1:48" ht="30" x14ac:dyDescent="0.25">
      <c r="A144" s="187"/>
      <c r="B144" s="192" t="s">
        <v>182</v>
      </c>
      <c r="C144" s="129"/>
      <c r="D144" s="120"/>
      <c r="E144" s="120"/>
      <c r="F144" s="120"/>
      <c r="G144" s="120"/>
      <c r="H144" s="120"/>
      <c r="I144" s="120"/>
      <c r="J144" s="129"/>
      <c r="K144" s="129"/>
      <c r="L144" s="120"/>
      <c r="M144" s="120"/>
      <c r="N144" s="120"/>
      <c r="O144" s="129"/>
      <c r="P144" s="120"/>
      <c r="Q144" s="120"/>
      <c r="R144" s="120">
        <v>1</v>
      </c>
      <c r="S144" s="120"/>
      <c r="T144" s="120"/>
      <c r="U144" s="120"/>
      <c r="V144" s="182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4"/>
      <c r="AG144" s="183"/>
      <c r="AH144" s="183"/>
      <c r="AI144" s="184"/>
      <c r="AJ144" s="183"/>
      <c r="AK144" s="183"/>
      <c r="AL144" s="183"/>
      <c r="AM144" s="183"/>
      <c r="AN144" s="183"/>
      <c r="AO144" s="183"/>
      <c r="AP144" s="183"/>
      <c r="AQ144" s="183"/>
      <c r="AR144" s="184"/>
      <c r="AS144" s="189">
        <f t="shared" si="6"/>
        <v>1</v>
      </c>
      <c r="AT144" s="189">
        <f t="shared" si="7"/>
        <v>0</v>
      </c>
      <c r="AU144" s="190">
        <f t="shared" si="8"/>
        <v>1</v>
      </c>
    </row>
    <row r="145" spans="1:48" ht="30" x14ac:dyDescent="0.25">
      <c r="A145" s="187"/>
      <c r="B145" s="192" t="s">
        <v>183</v>
      </c>
      <c r="C145" s="129"/>
      <c r="D145" s="120"/>
      <c r="E145" s="120"/>
      <c r="F145" s="120"/>
      <c r="G145" s="120"/>
      <c r="H145" s="120"/>
      <c r="I145" s="120"/>
      <c r="J145" s="129"/>
      <c r="K145" s="129"/>
      <c r="L145" s="120"/>
      <c r="M145" s="120"/>
      <c r="N145" s="120"/>
      <c r="O145" s="129"/>
      <c r="P145" s="120"/>
      <c r="Q145" s="120"/>
      <c r="R145" s="120"/>
      <c r="S145" s="120"/>
      <c r="T145" s="120"/>
      <c r="U145" s="120"/>
      <c r="V145" s="182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4"/>
      <c r="AG145" s="183"/>
      <c r="AH145" s="183"/>
      <c r="AI145" s="184"/>
      <c r="AJ145" s="183"/>
      <c r="AK145" s="183"/>
      <c r="AL145" s="183"/>
      <c r="AM145" s="183"/>
      <c r="AN145" s="183"/>
      <c r="AO145" s="183"/>
      <c r="AP145" s="183"/>
      <c r="AQ145" s="183"/>
      <c r="AR145" s="184"/>
      <c r="AS145" s="189">
        <f t="shared" si="6"/>
        <v>0</v>
      </c>
      <c r="AT145" s="189">
        <f t="shared" si="7"/>
        <v>0</v>
      </c>
      <c r="AU145" s="190">
        <f t="shared" si="8"/>
        <v>0</v>
      </c>
    </row>
    <row r="146" spans="1:48" ht="30" x14ac:dyDescent="0.25">
      <c r="A146" s="187"/>
      <c r="B146" s="192" t="s">
        <v>184</v>
      </c>
      <c r="C146" s="129"/>
      <c r="D146" s="120"/>
      <c r="E146" s="120"/>
      <c r="F146" s="120"/>
      <c r="G146" s="120"/>
      <c r="H146" s="120"/>
      <c r="I146" s="129"/>
      <c r="J146" s="129"/>
      <c r="K146" s="129"/>
      <c r="L146" s="120"/>
      <c r="M146" s="120"/>
      <c r="N146" s="120"/>
      <c r="O146" s="129"/>
      <c r="P146" s="120"/>
      <c r="Q146" s="120"/>
      <c r="R146" s="120"/>
      <c r="S146" s="120"/>
      <c r="T146" s="120"/>
      <c r="U146" s="120"/>
      <c r="V146" s="182"/>
      <c r="W146" s="183"/>
      <c r="X146" s="183"/>
      <c r="Y146" s="184"/>
      <c r="Z146" s="183"/>
      <c r="AA146" s="184">
        <v>1</v>
      </c>
      <c r="AB146" s="183"/>
      <c r="AC146" s="183"/>
      <c r="AD146" s="183"/>
      <c r="AE146" s="183"/>
      <c r="AF146" s="184"/>
      <c r="AG146" s="183"/>
      <c r="AH146" s="183"/>
      <c r="AI146" s="184"/>
      <c r="AJ146" s="183"/>
      <c r="AK146" s="183"/>
      <c r="AL146" s="183"/>
      <c r="AM146" s="183"/>
      <c r="AN146" s="183"/>
      <c r="AO146" s="183"/>
      <c r="AP146" s="183"/>
      <c r="AQ146" s="183"/>
      <c r="AR146" s="184"/>
      <c r="AS146" s="189">
        <f t="shared" si="6"/>
        <v>0</v>
      </c>
      <c r="AT146" s="189">
        <f t="shared" si="7"/>
        <v>1</v>
      </c>
      <c r="AU146" s="190">
        <f t="shared" si="8"/>
        <v>1</v>
      </c>
    </row>
    <row r="147" spans="1:48" ht="30" x14ac:dyDescent="0.25">
      <c r="A147" s="187"/>
      <c r="B147" s="192" t="s">
        <v>185</v>
      </c>
      <c r="C147" s="129"/>
      <c r="D147" s="120"/>
      <c r="E147" s="120"/>
      <c r="F147" s="120"/>
      <c r="G147" s="120"/>
      <c r="H147" s="120"/>
      <c r="I147" s="120"/>
      <c r="J147" s="129"/>
      <c r="K147" s="129"/>
      <c r="L147" s="120"/>
      <c r="M147" s="120"/>
      <c r="N147" s="120"/>
      <c r="O147" s="129"/>
      <c r="P147" s="120"/>
      <c r="Q147" s="120"/>
      <c r="R147" s="120"/>
      <c r="S147" s="120"/>
      <c r="T147" s="120"/>
      <c r="U147" s="120"/>
      <c r="V147" s="182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4"/>
      <c r="AG147" s="183"/>
      <c r="AH147" s="183"/>
      <c r="AI147" s="184"/>
      <c r="AJ147" s="183"/>
      <c r="AK147" s="183"/>
      <c r="AL147" s="183"/>
      <c r="AM147" s="183"/>
      <c r="AN147" s="183"/>
      <c r="AO147" s="183"/>
      <c r="AP147" s="183"/>
      <c r="AQ147" s="183"/>
      <c r="AR147" s="184"/>
      <c r="AS147" s="189">
        <f t="shared" si="6"/>
        <v>0</v>
      </c>
      <c r="AT147" s="189">
        <f t="shared" si="7"/>
        <v>0</v>
      </c>
      <c r="AU147" s="190">
        <f t="shared" si="8"/>
        <v>0</v>
      </c>
    </row>
    <row r="148" spans="1:48" ht="30" x14ac:dyDescent="0.25">
      <c r="A148" s="187"/>
      <c r="B148" s="192" t="s">
        <v>186</v>
      </c>
      <c r="C148" s="129"/>
      <c r="D148" s="120"/>
      <c r="E148" s="120"/>
      <c r="F148" s="120"/>
      <c r="G148" s="120"/>
      <c r="H148" s="120"/>
      <c r="I148" s="120"/>
      <c r="J148" s="129"/>
      <c r="K148" s="129"/>
      <c r="L148" s="120"/>
      <c r="M148" s="120"/>
      <c r="N148" s="120"/>
      <c r="O148" s="129"/>
      <c r="P148" s="120"/>
      <c r="Q148" s="120"/>
      <c r="R148" s="120">
        <v>2</v>
      </c>
      <c r="S148" s="120"/>
      <c r="T148" s="120"/>
      <c r="U148" s="120"/>
      <c r="V148" s="182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4"/>
      <c r="AG148" s="183"/>
      <c r="AH148" s="183"/>
      <c r="AI148" s="184"/>
      <c r="AJ148" s="183"/>
      <c r="AK148" s="183"/>
      <c r="AL148" s="183"/>
      <c r="AM148" s="183"/>
      <c r="AN148" s="183"/>
      <c r="AO148" s="183"/>
      <c r="AP148" s="183"/>
      <c r="AQ148" s="183"/>
      <c r="AR148" s="184"/>
      <c r="AS148" s="189">
        <f t="shared" si="6"/>
        <v>2</v>
      </c>
      <c r="AT148" s="189">
        <f t="shared" si="7"/>
        <v>0</v>
      </c>
      <c r="AU148" s="190">
        <f t="shared" si="8"/>
        <v>2</v>
      </c>
    </row>
    <row r="149" spans="1:48" ht="30" x14ac:dyDescent="0.25">
      <c r="A149" s="187"/>
      <c r="B149" s="192" t="s">
        <v>187</v>
      </c>
      <c r="C149" s="129"/>
      <c r="D149" s="120"/>
      <c r="E149" s="120"/>
      <c r="F149" s="120"/>
      <c r="G149" s="120"/>
      <c r="H149" s="120"/>
      <c r="I149" s="120"/>
      <c r="J149" s="129"/>
      <c r="K149" s="129"/>
      <c r="L149" s="120"/>
      <c r="M149" s="120"/>
      <c r="N149" s="120"/>
      <c r="O149" s="129"/>
      <c r="P149" s="120"/>
      <c r="Q149" s="120"/>
      <c r="R149" s="120"/>
      <c r="S149" s="120"/>
      <c r="T149" s="120"/>
      <c r="U149" s="120"/>
      <c r="V149" s="182"/>
      <c r="W149" s="183"/>
      <c r="X149" s="183"/>
      <c r="Y149" s="183"/>
      <c r="Z149" s="183"/>
      <c r="AA149" s="193">
        <v>1</v>
      </c>
      <c r="AB149" s="183"/>
      <c r="AC149" s="183"/>
      <c r="AD149" s="183"/>
      <c r="AE149" s="183"/>
      <c r="AF149" s="184"/>
      <c r="AG149" s="183"/>
      <c r="AH149" s="183"/>
      <c r="AI149" s="184"/>
      <c r="AJ149" s="183"/>
      <c r="AK149" s="183"/>
      <c r="AL149" s="183"/>
      <c r="AM149" s="183"/>
      <c r="AN149" s="183"/>
      <c r="AO149" s="183"/>
      <c r="AP149" s="183"/>
      <c r="AQ149" s="183"/>
      <c r="AR149" s="184"/>
      <c r="AS149" s="189">
        <f t="shared" si="6"/>
        <v>0</v>
      </c>
      <c r="AT149" s="189">
        <f t="shared" si="7"/>
        <v>1</v>
      </c>
      <c r="AU149" s="190">
        <f t="shared" si="8"/>
        <v>1</v>
      </c>
      <c r="AV149" s="179">
        <v>1</v>
      </c>
    </row>
    <row r="150" spans="1:48" ht="60" x14ac:dyDescent="0.25">
      <c r="A150" s="187"/>
      <c r="B150" s="192" t="s">
        <v>188</v>
      </c>
      <c r="C150" s="129"/>
      <c r="D150" s="120"/>
      <c r="E150" s="120"/>
      <c r="F150" s="120">
        <v>2</v>
      </c>
      <c r="G150" s="120"/>
      <c r="H150" s="120"/>
      <c r="I150" s="120"/>
      <c r="J150" s="129">
        <v>1</v>
      </c>
      <c r="K150" s="129"/>
      <c r="L150" s="120"/>
      <c r="M150" s="120"/>
      <c r="N150" s="120"/>
      <c r="O150" s="129"/>
      <c r="P150" s="120"/>
      <c r="Q150" s="120"/>
      <c r="R150" s="120"/>
      <c r="S150" s="129"/>
      <c r="T150" s="120"/>
      <c r="U150" s="120"/>
      <c r="V150" s="182"/>
      <c r="W150" s="183"/>
      <c r="X150" s="183"/>
      <c r="Y150" s="183"/>
      <c r="Z150" s="183"/>
      <c r="AA150" s="183"/>
      <c r="AB150" s="183"/>
      <c r="AC150" s="183"/>
      <c r="AD150" s="183"/>
      <c r="AE150" s="183"/>
      <c r="AF150" s="184"/>
      <c r="AG150" s="183"/>
      <c r="AH150" s="183"/>
      <c r="AI150" s="184"/>
      <c r="AJ150" s="183"/>
      <c r="AK150" s="183"/>
      <c r="AL150" s="183"/>
      <c r="AM150" s="183"/>
      <c r="AN150" s="183"/>
      <c r="AO150" s="183"/>
      <c r="AP150" s="183"/>
      <c r="AQ150" s="183"/>
      <c r="AR150" s="184"/>
      <c r="AS150" s="189">
        <f t="shared" si="6"/>
        <v>3</v>
      </c>
      <c r="AT150" s="189">
        <f t="shared" si="7"/>
        <v>0</v>
      </c>
      <c r="AU150" s="190">
        <f t="shared" si="8"/>
        <v>3</v>
      </c>
    </row>
    <row r="151" spans="1:48" ht="45" x14ac:dyDescent="0.25">
      <c r="A151" s="187"/>
      <c r="B151" s="192" t="s">
        <v>189</v>
      </c>
      <c r="C151" s="129"/>
      <c r="D151" s="120"/>
      <c r="E151" s="120"/>
      <c r="F151" s="120"/>
      <c r="G151" s="120"/>
      <c r="H151" s="120"/>
      <c r="I151" s="120"/>
      <c r="J151" s="129"/>
      <c r="K151" s="129"/>
      <c r="L151" s="120"/>
      <c r="M151" s="120"/>
      <c r="N151" s="120"/>
      <c r="O151" s="129"/>
      <c r="P151" s="120"/>
      <c r="Q151" s="120"/>
      <c r="R151" s="120"/>
      <c r="S151" s="129"/>
      <c r="T151" s="120"/>
      <c r="U151" s="120"/>
      <c r="V151" s="182"/>
      <c r="W151" s="183"/>
      <c r="X151" s="183"/>
      <c r="Y151" s="184"/>
      <c r="Z151" s="183"/>
      <c r="AA151" s="183"/>
      <c r="AB151" s="183"/>
      <c r="AC151" s="183"/>
      <c r="AD151" s="183"/>
      <c r="AE151" s="183"/>
      <c r="AF151" s="184"/>
      <c r="AG151" s="183"/>
      <c r="AH151" s="183"/>
      <c r="AI151" s="184"/>
      <c r="AJ151" s="183"/>
      <c r="AK151" s="183"/>
      <c r="AL151" s="183"/>
      <c r="AM151" s="183"/>
      <c r="AN151" s="183"/>
      <c r="AO151" s="183"/>
      <c r="AP151" s="183"/>
      <c r="AQ151" s="183"/>
      <c r="AR151" s="184"/>
      <c r="AS151" s="189">
        <f t="shared" si="6"/>
        <v>0</v>
      </c>
      <c r="AT151" s="189">
        <f t="shared" si="7"/>
        <v>0</v>
      </c>
      <c r="AU151" s="190">
        <f t="shared" si="8"/>
        <v>0</v>
      </c>
      <c r="AV151" s="179">
        <v>1</v>
      </c>
    </row>
    <row r="152" spans="1:48" ht="30" x14ac:dyDescent="0.25">
      <c r="A152" s="187"/>
      <c r="B152" s="192" t="s">
        <v>190</v>
      </c>
      <c r="C152" s="129"/>
      <c r="D152" s="120"/>
      <c r="E152" s="120"/>
      <c r="F152" s="120"/>
      <c r="G152" s="120"/>
      <c r="H152" s="120"/>
      <c r="I152" s="120"/>
      <c r="J152" s="129"/>
      <c r="K152" s="129"/>
      <c r="L152" s="120"/>
      <c r="M152" s="120"/>
      <c r="N152" s="120"/>
      <c r="O152" s="129"/>
      <c r="P152" s="120"/>
      <c r="Q152" s="120"/>
      <c r="R152" s="120"/>
      <c r="S152" s="120"/>
      <c r="T152" s="120"/>
      <c r="U152" s="120"/>
      <c r="V152" s="182"/>
      <c r="W152" s="183"/>
      <c r="X152" s="183"/>
      <c r="Y152" s="183"/>
      <c r="Z152" s="184"/>
      <c r="AA152" s="183"/>
      <c r="AB152" s="183"/>
      <c r="AC152" s="183"/>
      <c r="AD152" s="183"/>
      <c r="AE152" s="183"/>
      <c r="AF152" s="184"/>
      <c r="AG152" s="183"/>
      <c r="AH152" s="183"/>
      <c r="AI152" s="184"/>
      <c r="AJ152" s="183"/>
      <c r="AK152" s="183"/>
      <c r="AL152" s="183"/>
      <c r="AM152" s="183"/>
      <c r="AN152" s="183"/>
      <c r="AO152" s="183"/>
      <c r="AP152" s="183"/>
      <c r="AQ152" s="183"/>
      <c r="AR152" s="184"/>
      <c r="AS152" s="189">
        <f t="shared" si="6"/>
        <v>0</v>
      </c>
      <c r="AT152" s="189">
        <f t="shared" si="7"/>
        <v>0</v>
      </c>
      <c r="AU152" s="190">
        <f t="shared" si="8"/>
        <v>0</v>
      </c>
    </row>
    <row r="153" spans="1:48" ht="45" x14ac:dyDescent="0.25">
      <c r="A153" s="187"/>
      <c r="B153" s="192" t="s">
        <v>191</v>
      </c>
      <c r="C153" s="129"/>
      <c r="D153" s="120"/>
      <c r="E153" s="120"/>
      <c r="F153" s="120"/>
      <c r="G153" s="167">
        <v>1</v>
      </c>
      <c r="H153" s="120"/>
      <c r="I153" s="120"/>
      <c r="J153" s="129"/>
      <c r="K153" s="129"/>
      <c r="L153" s="120"/>
      <c r="M153" s="120"/>
      <c r="N153" s="120"/>
      <c r="O153" s="129"/>
      <c r="P153" s="120"/>
      <c r="Q153" s="120"/>
      <c r="R153" s="120"/>
      <c r="S153" s="120"/>
      <c r="T153" s="120"/>
      <c r="U153" s="120"/>
      <c r="V153" s="182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4"/>
      <c r="AG153" s="183"/>
      <c r="AH153" s="183"/>
      <c r="AI153" s="184"/>
      <c r="AJ153" s="183"/>
      <c r="AK153" s="183"/>
      <c r="AL153" s="183"/>
      <c r="AM153" s="183"/>
      <c r="AN153" s="183"/>
      <c r="AO153" s="183"/>
      <c r="AP153" s="183"/>
      <c r="AQ153" s="183"/>
      <c r="AR153" s="184"/>
      <c r="AS153" s="189">
        <f t="shared" si="6"/>
        <v>1</v>
      </c>
      <c r="AT153" s="189">
        <f t="shared" si="7"/>
        <v>0</v>
      </c>
      <c r="AU153" s="190">
        <f t="shared" si="8"/>
        <v>1</v>
      </c>
      <c r="AV153" s="179">
        <v>1</v>
      </c>
    </row>
    <row r="154" spans="1:48" ht="30" x14ac:dyDescent="0.25">
      <c r="A154" s="187"/>
      <c r="B154" s="188" t="s">
        <v>192</v>
      </c>
      <c r="C154" s="129"/>
      <c r="D154" s="120"/>
      <c r="E154" s="120"/>
      <c r="F154" s="120"/>
      <c r="G154" s="120"/>
      <c r="H154" s="120"/>
      <c r="I154" s="120"/>
      <c r="J154" s="129"/>
      <c r="K154" s="129"/>
      <c r="L154" s="120"/>
      <c r="M154" s="120"/>
      <c r="N154" s="120"/>
      <c r="O154" s="129"/>
      <c r="P154" s="120"/>
      <c r="Q154" s="120"/>
      <c r="R154" s="120"/>
      <c r="S154" s="120"/>
      <c r="T154" s="120"/>
      <c r="U154" s="120"/>
      <c r="V154" s="182"/>
      <c r="W154" s="183"/>
      <c r="X154" s="183"/>
      <c r="Y154" s="183"/>
      <c r="Z154" s="183"/>
      <c r="AA154" s="193">
        <v>1</v>
      </c>
      <c r="AB154" s="183">
        <v>1</v>
      </c>
      <c r="AC154" s="183"/>
      <c r="AD154" s="183"/>
      <c r="AE154" s="183">
        <v>1</v>
      </c>
      <c r="AF154" s="184">
        <v>1</v>
      </c>
      <c r="AG154" s="183"/>
      <c r="AH154" s="183"/>
      <c r="AI154" s="184"/>
      <c r="AJ154" s="183"/>
      <c r="AK154" s="183"/>
      <c r="AL154" s="183"/>
      <c r="AM154" s="183"/>
      <c r="AN154" s="183"/>
      <c r="AO154" s="183"/>
      <c r="AP154" s="183"/>
      <c r="AQ154" s="183"/>
      <c r="AR154" s="184"/>
      <c r="AS154" s="189">
        <f t="shared" si="6"/>
        <v>0</v>
      </c>
      <c r="AT154" s="189">
        <f t="shared" si="7"/>
        <v>4</v>
      </c>
      <c r="AU154" s="190">
        <f t="shared" si="8"/>
        <v>4</v>
      </c>
      <c r="AV154" s="179">
        <v>1</v>
      </c>
    </row>
    <row r="155" spans="1:48" ht="30" x14ac:dyDescent="0.25">
      <c r="A155" s="187"/>
      <c r="B155" s="188" t="s">
        <v>193</v>
      </c>
      <c r="C155" s="129"/>
      <c r="D155" s="120"/>
      <c r="E155" s="120"/>
      <c r="F155" s="120"/>
      <c r="G155" s="120"/>
      <c r="H155" s="120"/>
      <c r="I155" s="120"/>
      <c r="J155" s="129"/>
      <c r="K155" s="129"/>
      <c r="L155" s="120"/>
      <c r="M155" s="120"/>
      <c r="N155" s="120"/>
      <c r="O155" s="129"/>
      <c r="P155" s="120"/>
      <c r="Q155" s="120"/>
      <c r="R155" s="120"/>
      <c r="S155" s="120"/>
      <c r="T155" s="120"/>
      <c r="U155" s="120"/>
      <c r="V155" s="182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4"/>
      <c r="AG155" s="183"/>
      <c r="AH155" s="183"/>
      <c r="AI155" s="184"/>
      <c r="AJ155" s="183"/>
      <c r="AK155" s="183"/>
      <c r="AL155" s="183"/>
      <c r="AM155" s="183"/>
      <c r="AN155" s="183"/>
      <c r="AO155" s="183"/>
      <c r="AP155" s="183"/>
      <c r="AQ155" s="183"/>
      <c r="AR155" s="184"/>
      <c r="AS155" s="189">
        <f t="shared" si="6"/>
        <v>0</v>
      </c>
      <c r="AT155" s="189">
        <f t="shared" si="7"/>
        <v>0</v>
      </c>
      <c r="AU155" s="190">
        <f t="shared" si="8"/>
        <v>0</v>
      </c>
    </row>
    <row r="156" spans="1:48" ht="30" x14ac:dyDescent="0.25">
      <c r="A156" s="187"/>
      <c r="B156" s="188" t="s">
        <v>194</v>
      </c>
      <c r="C156" s="129"/>
      <c r="D156" s="120"/>
      <c r="E156" s="120"/>
      <c r="F156" s="120"/>
      <c r="G156" s="120"/>
      <c r="H156" s="120"/>
      <c r="I156" s="120"/>
      <c r="J156" s="129"/>
      <c r="K156" s="129"/>
      <c r="L156" s="120"/>
      <c r="M156" s="120"/>
      <c r="N156" s="120"/>
      <c r="O156" s="129"/>
      <c r="P156" s="120"/>
      <c r="Q156" s="120"/>
      <c r="R156" s="120"/>
      <c r="S156" s="120"/>
      <c r="T156" s="120"/>
      <c r="U156" s="120"/>
      <c r="V156" s="182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4"/>
      <c r="AG156" s="183"/>
      <c r="AH156" s="183"/>
      <c r="AI156" s="184"/>
      <c r="AJ156" s="183"/>
      <c r="AK156" s="183"/>
      <c r="AL156" s="183"/>
      <c r="AM156" s="183"/>
      <c r="AN156" s="183"/>
      <c r="AO156" s="183"/>
      <c r="AP156" s="183"/>
      <c r="AQ156" s="183"/>
      <c r="AR156" s="184"/>
      <c r="AS156" s="189">
        <f t="shared" si="6"/>
        <v>0</v>
      </c>
      <c r="AT156" s="189">
        <f t="shared" si="7"/>
        <v>0</v>
      </c>
      <c r="AU156" s="190">
        <f t="shared" si="8"/>
        <v>0</v>
      </c>
    </row>
    <row r="157" spans="1:48" ht="30" x14ac:dyDescent="0.25">
      <c r="A157" s="187"/>
      <c r="B157" s="188" t="s">
        <v>195</v>
      </c>
      <c r="C157" s="129"/>
      <c r="D157" s="120"/>
      <c r="E157" s="120"/>
      <c r="F157" s="120"/>
      <c r="G157" s="120"/>
      <c r="H157" s="120"/>
      <c r="I157" s="120"/>
      <c r="J157" s="129"/>
      <c r="K157" s="129"/>
      <c r="L157" s="120"/>
      <c r="M157" s="120"/>
      <c r="N157" s="120"/>
      <c r="O157" s="129"/>
      <c r="P157" s="120"/>
      <c r="Q157" s="120"/>
      <c r="R157" s="120"/>
      <c r="S157" s="120"/>
      <c r="T157" s="120"/>
      <c r="U157" s="120"/>
      <c r="V157" s="182"/>
      <c r="W157" s="183"/>
      <c r="X157" s="183"/>
      <c r="Y157" s="184"/>
      <c r="Z157" s="183"/>
      <c r="AA157" s="183"/>
      <c r="AB157" s="183"/>
      <c r="AC157" s="183"/>
      <c r="AD157" s="183"/>
      <c r="AE157" s="183"/>
      <c r="AF157" s="184"/>
      <c r="AG157" s="183"/>
      <c r="AH157" s="183"/>
      <c r="AI157" s="184"/>
      <c r="AJ157" s="183"/>
      <c r="AK157" s="183"/>
      <c r="AL157" s="183"/>
      <c r="AM157" s="183"/>
      <c r="AN157" s="183"/>
      <c r="AO157" s="183"/>
      <c r="AP157" s="183"/>
      <c r="AQ157" s="183"/>
      <c r="AR157" s="184"/>
      <c r="AS157" s="189">
        <f t="shared" si="6"/>
        <v>0</v>
      </c>
      <c r="AT157" s="189">
        <f t="shared" si="7"/>
        <v>0</v>
      </c>
      <c r="AU157" s="190">
        <f t="shared" si="8"/>
        <v>0</v>
      </c>
      <c r="AV157" s="179">
        <v>1</v>
      </c>
    </row>
    <row r="158" spans="1:48" ht="30" x14ac:dyDescent="0.25">
      <c r="A158" s="187"/>
      <c r="B158" s="188" t="s">
        <v>196</v>
      </c>
      <c r="C158" s="129"/>
      <c r="D158" s="120"/>
      <c r="E158" s="120"/>
      <c r="F158" s="120"/>
      <c r="G158" s="120"/>
      <c r="H158" s="120"/>
      <c r="I158" s="120"/>
      <c r="J158" s="129"/>
      <c r="K158" s="129"/>
      <c r="L158" s="120"/>
      <c r="M158" s="120"/>
      <c r="N158" s="120"/>
      <c r="O158" s="129"/>
      <c r="P158" s="120"/>
      <c r="Q158" s="120"/>
      <c r="R158" s="120"/>
      <c r="S158" s="120"/>
      <c r="T158" s="120"/>
      <c r="U158" s="120"/>
      <c r="V158" s="182"/>
      <c r="W158" s="183"/>
      <c r="X158" s="183"/>
      <c r="Y158" s="183"/>
      <c r="Z158" s="183"/>
      <c r="AA158" s="183"/>
      <c r="AB158" s="183"/>
      <c r="AC158" s="183"/>
      <c r="AD158" s="183"/>
      <c r="AE158" s="183"/>
      <c r="AF158" s="184"/>
      <c r="AG158" s="183"/>
      <c r="AH158" s="183"/>
      <c r="AI158" s="184"/>
      <c r="AJ158" s="183"/>
      <c r="AK158" s="183"/>
      <c r="AL158" s="183"/>
      <c r="AM158" s="183"/>
      <c r="AN158" s="183"/>
      <c r="AO158" s="183"/>
      <c r="AP158" s="183"/>
      <c r="AQ158" s="183"/>
      <c r="AR158" s="184"/>
      <c r="AS158" s="189">
        <f t="shared" si="6"/>
        <v>0</v>
      </c>
      <c r="AT158" s="189">
        <f t="shared" si="7"/>
        <v>0</v>
      </c>
      <c r="AU158" s="190">
        <f t="shared" si="8"/>
        <v>0</v>
      </c>
    </row>
    <row r="159" spans="1:48" ht="28.5" x14ac:dyDescent="0.25">
      <c r="A159" s="187">
        <v>12</v>
      </c>
      <c r="B159" s="191" t="s">
        <v>197</v>
      </c>
      <c r="C159" s="129"/>
      <c r="D159" s="120"/>
      <c r="E159" s="120"/>
      <c r="F159" s="120"/>
      <c r="G159" s="120"/>
      <c r="H159" s="120"/>
      <c r="I159" s="120"/>
      <c r="J159" s="129"/>
      <c r="K159" s="129"/>
      <c r="L159" s="120"/>
      <c r="M159" s="120"/>
      <c r="N159" s="120"/>
      <c r="O159" s="129"/>
      <c r="P159" s="120"/>
      <c r="Q159" s="120"/>
      <c r="R159" s="120"/>
      <c r="S159" s="120"/>
      <c r="T159" s="120"/>
      <c r="U159" s="120"/>
      <c r="V159" s="182"/>
      <c r="W159" s="183"/>
      <c r="X159" s="183"/>
      <c r="Y159" s="183"/>
      <c r="Z159" s="183"/>
      <c r="AA159" s="183"/>
      <c r="AB159" s="183"/>
      <c r="AC159" s="183"/>
      <c r="AD159" s="183"/>
      <c r="AE159" s="183"/>
      <c r="AF159" s="184"/>
      <c r="AG159" s="183"/>
      <c r="AH159" s="183"/>
      <c r="AI159" s="184"/>
      <c r="AJ159" s="183"/>
      <c r="AK159" s="183"/>
      <c r="AL159" s="183"/>
      <c r="AM159" s="183"/>
      <c r="AN159" s="183"/>
      <c r="AO159" s="183"/>
      <c r="AP159" s="183"/>
      <c r="AQ159" s="183"/>
      <c r="AR159" s="184"/>
      <c r="AS159" s="189">
        <f t="shared" si="6"/>
        <v>0</v>
      </c>
      <c r="AT159" s="189">
        <f t="shared" si="7"/>
        <v>0</v>
      </c>
      <c r="AU159" s="190">
        <f t="shared" si="8"/>
        <v>0</v>
      </c>
    </row>
    <row r="160" spans="1:48" ht="30" x14ac:dyDescent="0.25">
      <c r="A160" s="187"/>
      <c r="B160" s="192" t="s">
        <v>198</v>
      </c>
      <c r="C160" s="129"/>
      <c r="D160" s="120"/>
      <c r="E160" s="120"/>
      <c r="F160" s="120"/>
      <c r="G160" s="120"/>
      <c r="H160" s="120"/>
      <c r="I160" s="120"/>
      <c r="J160" s="129"/>
      <c r="K160" s="129"/>
      <c r="L160" s="120"/>
      <c r="M160" s="120"/>
      <c r="N160" s="120"/>
      <c r="O160" s="129"/>
      <c r="P160" s="120"/>
      <c r="Q160" s="120"/>
      <c r="R160" s="120"/>
      <c r="S160" s="120"/>
      <c r="T160" s="120"/>
      <c r="U160" s="120"/>
      <c r="V160" s="182"/>
      <c r="W160" s="183"/>
      <c r="X160" s="183"/>
      <c r="Y160" s="183"/>
      <c r="Z160" s="183"/>
      <c r="AA160" s="183"/>
      <c r="AB160" s="183"/>
      <c r="AC160" s="183"/>
      <c r="AD160" s="183"/>
      <c r="AE160" s="183"/>
      <c r="AF160" s="184"/>
      <c r="AG160" s="183"/>
      <c r="AH160" s="183"/>
      <c r="AI160" s="184"/>
      <c r="AJ160" s="183"/>
      <c r="AK160" s="183"/>
      <c r="AL160" s="183"/>
      <c r="AM160" s="183"/>
      <c r="AN160" s="183"/>
      <c r="AO160" s="183"/>
      <c r="AP160" s="183"/>
      <c r="AQ160" s="183"/>
      <c r="AR160" s="184"/>
      <c r="AS160" s="189">
        <f t="shared" si="6"/>
        <v>0</v>
      </c>
      <c r="AT160" s="189">
        <f t="shared" si="7"/>
        <v>0</v>
      </c>
      <c r="AU160" s="190">
        <f t="shared" si="8"/>
        <v>0</v>
      </c>
    </row>
    <row r="161" spans="1:48" ht="30" x14ac:dyDescent="0.25">
      <c r="A161" s="187"/>
      <c r="B161" s="192" t="s">
        <v>199</v>
      </c>
      <c r="C161" s="129"/>
      <c r="D161" s="120"/>
      <c r="E161" s="120"/>
      <c r="F161" s="120"/>
      <c r="G161" s="120"/>
      <c r="H161" s="120"/>
      <c r="I161" s="120"/>
      <c r="J161" s="129"/>
      <c r="K161" s="129"/>
      <c r="L161" s="120"/>
      <c r="M161" s="120"/>
      <c r="N161" s="120"/>
      <c r="O161" s="129"/>
      <c r="P161" s="120"/>
      <c r="Q161" s="120"/>
      <c r="R161" s="120"/>
      <c r="S161" s="120"/>
      <c r="T161" s="120"/>
      <c r="U161" s="120"/>
      <c r="V161" s="182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4"/>
      <c r="AG161" s="183"/>
      <c r="AH161" s="183"/>
      <c r="AI161" s="184"/>
      <c r="AJ161" s="183"/>
      <c r="AK161" s="183"/>
      <c r="AL161" s="183"/>
      <c r="AM161" s="183"/>
      <c r="AN161" s="183"/>
      <c r="AO161" s="183"/>
      <c r="AP161" s="183"/>
      <c r="AQ161" s="183"/>
      <c r="AR161" s="184"/>
      <c r="AS161" s="189">
        <f t="shared" si="6"/>
        <v>0</v>
      </c>
      <c r="AT161" s="189">
        <f t="shared" si="7"/>
        <v>0</v>
      </c>
      <c r="AU161" s="190">
        <f t="shared" si="8"/>
        <v>0</v>
      </c>
    </row>
    <row r="162" spans="1:48" ht="30" x14ac:dyDescent="0.25">
      <c r="A162" s="187"/>
      <c r="B162" s="192" t="s">
        <v>200</v>
      </c>
      <c r="C162" s="129"/>
      <c r="D162" s="120"/>
      <c r="E162" s="120"/>
      <c r="F162" s="120"/>
      <c r="G162" s="120"/>
      <c r="H162" s="120"/>
      <c r="I162" s="120"/>
      <c r="J162" s="129"/>
      <c r="K162" s="129"/>
      <c r="L162" s="120"/>
      <c r="M162" s="120"/>
      <c r="N162" s="120"/>
      <c r="O162" s="129"/>
      <c r="P162" s="120"/>
      <c r="Q162" s="120"/>
      <c r="R162" s="120"/>
      <c r="S162" s="120"/>
      <c r="T162" s="120"/>
      <c r="U162" s="120"/>
      <c r="V162" s="182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4"/>
      <c r="AG162" s="183"/>
      <c r="AH162" s="183"/>
      <c r="AI162" s="184"/>
      <c r="AJ162" s="183"/>
      <c r="AK162" s="183"/>
      <c r="AL162" s="183"/>
      <c r="AM162" s="183"/>
      <c r="AN162" s="183"/>
      <c r="AO162" s="183"/>
      <c r="AP162" s="183"/>
      <c r="AQ162" s="183"/>
      <c r="AR162" s="184"/>
      <c r="AS162" s="189">
        <f t="shared" si="6"/>
        <v>0</v>
      </c>
      <c r="AT162" s="189">
        <f t="shared" si="7"/>
        <v>0</v>
      </c>
      <c r="AU162" s="190">
        <f t="shared" si="8"/>
        <v>0</v>
      </c>
    </row>
    <row r="163" spans="1:48" ht="45" x14ac:dyDescent="0.25">
      <c r="A163" s="187"/>
      <c r="B163" s="192" t="s">
        <v>201</v>
      </c>
      <c r="C163" s="129"/>
      <c r="D163" s="120"/>
      <c r="E163" s="120"/>
      <c r="F163" s="120"/>
      <c r="G163" s="120"/>
      <c r="H163" s="120"/>
      <c r="I163" s="120"/>
      <c r="J163" s="129"/>
      <c r="K163" s="129"/>
      <c r="L163" s="120"/>
      <c r="M163" s="120"/>
      <c r="N163" s="120"/>
      <c r="O163" s="129"/>
      <c r="P163" s="120"/>
      <c r="Q163" s="120"/>
      <c r="R163" s="120"/>
      <c r="S163" s="120"/>
      <c r="T163" s="120"/>
      <c r="U163" s="120"/>
      <c r="V163" s="182"/>
      <c r="W163" s="183"/>
      <c r="X163" s="183"/>
      <c r="Y163" s="183"/>
      <c r="Z163" s="183"/>
      <c r="AA163" s="183"/>
      <c r="AB163" s="183"/>
      <c r="AC163" s="183"/>
      <c r="AD163" s="183"/>
      <c r="AE163" s="183"/>
      <c r="AF163" s="184"/>
      <c r="AG163" s="183">
        <v>1</v>
      </c>
      <c r="AH163" s="183"/>
      <c r="AI163" s="184"/>
      <c r="AJ163" s="183"/>
      <c r="AK163" s="183"/>
      <c r="AL163" s="183"/>
      <c r="AM163" s="183"/>
      <c r="AN163" s="183"/>
      <c r="AO163" s="183"/>
      <c r="AP163" s="183"/>
      <c r="AQ163" s="183"/>
      <c r="AR163" s="184"/>
      <c r="AS163" s="189">
        <f t="shared" si="6"/>
        <v>0</v>
      </c>
      <c r="AT163" s="189">
        <f t="shared" si="7"/>
        <v>1</v>
      </c>
      <c r="AU163" s="190">
        <f t="shared" si="8"/>
        <v>1</v>
      </c>
    </row>
    <row r="164" spans="1:48" x14ac:dyDescent="0.25">
      <c r="A164" s="187">
        <v>13</v>
      </c>
      <c r="B164" s="188" t="s">
        <v>202</v>
      </c>
      <c r="C164" s="129"/>
      <c r="D164" s="120"/>
      <c r="E164" s="120"/>
      <c r="F164" s="120"/>
      <c r="G164" s="120"/>
      <c r="H164" s="120"/>
      <c r="I164" s="120"/>
      <c r="J164" s="129"/>
      <c r="K164" s="129"/>
      <c r="L164" s="120"/>
      <c r="M164" s="120"/>
      <c r="N164" s="120">
        <v>1</v>
      </c>
      <c r="O164" s="129"/>
      <c r="P164" s="120"/>
      <c r="Q164" s="120"/>
      <c r="R164" s="120"/>
      <c r="S164" s="120"/>
      <c r="T164" s="120"/>
      <c r="U164" s="120"/>
      <c r="V164" s="182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4"/>
      <c r="AG164" s="183"/>
      <c r="AH164" s="183"/>
      <c r="AI164" s="184"/>
      <c r="AJ164" s="183"/>
      <c r="AK164" s="183"/>
      <c r="AL164" s="183"/>
      <c r="AM164" s="183"/>
      <c r="AN164" s="183"/>
      <c r="AO164" s="183"/>
      <c r="AP164" s="183"/>
      <c r="AQ164" s="183"/>
      <c r="AR164" s="184"/>
      <c r="AS164" s="189">
        <f t="shared" si="6"/>
        <v>1</v>
      </c>
      <c r="AT164" s="189">
        <f t="shared" si="7"/>
        <v>0</v>
      </c>
      <c r="AU164" s="190">
        <f t="shared" si="8"/>
        <v>1</v>
      </c>
    </row>
    <row r="165" spans="1:48" x14ac:dyDescent="0.25">
      <c r="A165" s="187">
        <v>14</v>
      </c>
      <c r="B165" s="191" t="s">
        <v>203</v>
      </c>
      <c r="C165" s="129"/>
      <c r="D165" s="120"/>
      <c r="E165" s="120"/>
      <c r="F165" s="120"/>
      <c r="G165" s="120">
        <v>1</v>
      </c>
      <c r="H165" s="120"/>
      <c r="I165" s="120"/>
      <c r="J165" s="129"/>
      <c r="K165" s="129"/>
      <c r="L165" s="120"/>
      <c r="M165" s="120">
        <v>2</v>
      </c>
      <c r="N165" s="120"/>
      <c r="O165" s="129"/>
      <c r="P165" s="120"/>
      <c r="Q165" s="120"/>
      <c r="R165" s="120"/>
      <c r="S165" s="129"/>
      <c r="T165" s="120"/>
      <c r="U165" s="120"/>
      <c r="V165" s="182"/>
      <c r="W165" s="183"/>
      <c r="X165" s="183"/>
      <c r="Y165" s="183">
        <v>2</v>
      </c>
      <c r="Z165" s="183"/>
      <c r="AA165" s="183"/>
      <c r="AB165" s="183"/>
      <c r="AC165" s="183"/>
      <c r="AD165" s="183"/>
      <c r="AE165" s="183"/>
      <c r="AF165" s="184"/>
      <c r="AG165" s="183"/>
      <c r="AH165" s="183"/>
      <c r="AI165" s="184"/>
      <c r="AJ165" s="183"/>
      <c r="AK165" s="183"/>
      <c r="AL165" s="183"/>
      <c r="AM165" s="183"/>
      <c r="AN165" s="183"/>
      <c r="AO165" s="183"/>
      <c r="AP165" s="183"/>
      <c r="AQ165" s="183"/>
      <c r="AR165" s="184"/>
      <c r="AS165" s="189">
        <f t="shared" si="6"/>
        <v>3</v>
      </c>
      <c r="AT165" s="189">
        <f t="shared" si="7"/>
        <v>2</v>
      </c>
      <c r="AU165" s="190">
        <f t="shared" si="8"/>
        <v>5</v>
      </c>
      <c r="AV165" s="179">
        <v>1</v>
      </c>
    </row>
    <row r="166" spans="1:48" ht="30" x14ac:dyDescent="0.25">
      <c r="A166" s="187"/>
      <c r="B166" s="192" t="s">
        <v>204</v>
      </c>
      <c r="C166" s="129"/>
      <c r="D166" s="120"/>
      <c r="E166" s="120"/>
      <c r="F166" s="120"/>
      <c r="G166" s="120"/>
      <c r="H166" s="120"/>
      <c r="I166" s="120"/>
      <c r="J166" s="129"/>
      <c r="K166" s="129"/>
      <c r="L166" s="120"/>
      <c r="M166" s="120"/>
      <c r="N166" s="120"/>
      <c r="O166" s="129"/>
      <c r="P166" s="120"/>
      <c r="Q166" s="120"/>
      <c r="R166" s="120"/>
      <c r="S166" s="120"/>
      <c r="T166" s="120"/>
      <c r="U166" s="120"/>
      <c r="V166" s="182"/>
      <c r="W166" s="183"/>
      <c r="X166" s="183"/>
      <c r="Y166" s="183"/>
      <c r="Z166" s="183"/>
      <c r="AA166" s="183"/>
      <c r="AB166" s="183"/>
      <c r="AC166" s="183"/>
      <c r="AD166" s="183"/>
      <c r="AE166" s="183"/>
      <c r="AF166" s="184"/>
      <c r="AG166" s="183"/>
      <c r="AH166" s="183"/>
      <c r="AI166" s="184"/>
      <c r="AJ166" s="183"/>
      <c r="AK166" s="183"/>
      <c r="AL166" s="183"/>
      <c r="AM166" s="183"/>
      <c r="AN166" s="183"/>
      <c r="AO166" s="183"/>
      <c r="AP166" s="183"/>
      <c r="AQ166" s="183"/>
      <c r="AR166" s="184"/>
      <c r="AS166" s="189">
        <f t="shared" si="6"/>
        <v>0</v>
      </c>
      <c r="AT166" s="189">
        <f t="shared" si="7"/>
        <v>0</v>
      </c>
      <c r="AU166" s="190">
        <f t="shared" si="8"/>
        <v>0</v>
      </c>
    </row>
    <row r="167" spans="1:48" ht="45" x14ac:dyDescent="0.25">
      <c r="A167" s="187"/>
      <c r="B167" s="192" t="s">
        <v>205</v>
      </c>
      <c r="C167" s="129"/>
      <c r="D167" s="120"/>
      <c r="E167" s="120"/>
      <c r="F167" s="120">
        <v>1</v>
      </c>
      <c r="G167" s="120"/>
      <c r="H167" s="120"/>
      <c r="I167" s="120"/>
      <c r="J167" s="129"/>
      <c r="K167" s="129"/>
      <c r="L167" s="120"/>
      <c r="M167" s="120"/>
      <c r="N167" s="120"/>
      <c r="O167" s="129"/>
      <c r="P167" s="120"/>
      <c r="Q167" s="120"/>
      <c r="R167" s="120"/>
      <c r="S167" s="120"/>
      <c r="T167" s="120"/>
      <c r="U167" s="120">
        <v>1</v>
      </c>
      <c r="V167" s="182"/>
      <c r="W167" s="183"/>
      <c r="X167" s="183"/>
      <c r="Y167" s="183"/>
      <c r="Z167" s="183"/>
      <c r="AA167" s="183"/>
      <c r="AB167" s="183"/>
      <c r="AC167" s="183"/>
      <c r="AD167" s="183"/>
      <c r="AE167" s="183"/>
      <c r="AF167" s="184"/>
      <c r="AG167" s="183"/>
      <c r="AH167" s="183"/>
      <c r="AI167" s="184"/>
      <c r="AJ167" s="183"/>
      <c r="AK167" s="183"/>
      <c r="AL167" s="183"/>
      <c r="AM167" s="183"/>
      <c r="AN167" s="183"/>
      <c r="AO167" s="183"/>
      <c r="AP167" s="183"/>
      <c r="AQ167" s="183"/>
      <c r="AR167" s="184"/>
      <c r="AS167" s="189">
        <f t="shared" si="6"/>
        <v>2</v>
      </c>
      <c r="AT167" s="189">
        <f t="shared" si="7"/>
        <v>0</v>
      </c>
      <c r="AU167" s="190">
        <f t="shared" si="8"/>
        <v>2</v>
      </c>
    </row>
    <row r="168" spans="1:48" ht="45" x14ac:dyDescent="0.25">
      <c r="A168" s="187"/>
      <c r="B168" s="192" t="s">
        <v>206</v>
      </c>
      <c r="C168" s="129"/>
      <c r="D168" s="120"/>
      <c r="E168" s="120"/>
      <c r="F168" s="120"/>
      <c r="G168" s="120"/>
      <c r="H168" s="120"/>
      <c r="I168" s="120"/>
      <c r="J168" s="129"/>
      <c r="K168" s="129"/>
      <c r="L168" s="120"/>
      <c r="M168" s="120"/>
      <c r="N168" s="120"/>
      <c r="O168" s="129"/>
      <c r="P168" s="120"/>
      <c r="Q168" s="120"/>
      <c r="R168" s="120"/>
      <c r="S168" s="120"/>
      <c r="T168" s="120"/>
      <c r="U168" s="120"/>
      <c r="V168" s="182"/>
      <c r="W168" s="183"/>
      <c r="X168" s="183"/>
      <c r="Y168" s="183"/>
      <c r="Z168" s="183"/>
      <c r="AA168" s="183"/>
      <c r="AB168" s="183"/>
      <c r="AC168" s="183"/>
      <c r="AD168" s="183"/>
      <c r="AE168" s="183"/>
      <c r="AF168" s="184"/>
      <c r="AG168" s="183"/>
      <c r="AH168" s="183"/>
      <c r="AI168" s="184"/>
      <c r="AJ168" s="183"/>
      <c r="AK168" s="183"/>
      <c r="AL168" s="183"/>
      <c r="AM168" s="183"/>
      <c r="AN168" s="183"/>
      <c r="AO168" s="183"/>
      <c r="AP168" s="183"/>
      <c r="AQ168" s="183"/>
      <c r="AR168" s="184"/>
      <c r="AS168" s="189">
        <f t="shared" si="6"/>
        <v>0</v>
      </c>
      <c r="AT168" s="189">
        <f t="shared" si="7"/>
        <v>0</v>
      </c>
      <c r="AU168" s="190">
        <f t="shared" si="8"/>
        <v>0</v>
      </c>
    </row>
    <row r="169" spans="1:48" ht="110.25" customHeight="1" x14ac:dyDescent="0.25">
      <c r="A169" s="120" t="s">
        <v>0</v>
      </c>
      <c r="B169" s="121" t="s">
        <v>1</v>
      </c>
      <c r="C169" s="122" t="s">
        <v>2</v>
      </c>
      <c r="D169" s="122" t="s">
        <v>3</v>
      </c>
      <c r="E169" s="122" t="s">
        <v>4</v>
      </c>
      <c r="F169" s="122" t="s">
        <v>5</v>
      </c>
      <c r="G169" s="123" t="s">
        <v>6</v>
      </c>
      <c r="H169" s="122" t="s">
        <v>7</v>
      </c>
      <c r="I169" s="122" t="s">
        <v>8</v>
      </c>
      <c r="J169" s="122" t="s">
        <v>9</v>
      </c>
      <c r="K169" s="122" t="s">
        <v>10</v>
      </c>
      <c r="L169" s="122" t="s">
        <v>11</v>
      </c>
      <c r="M169" s="122" t="s">
        <v>12</v>
      </c>
      <c r="N169" s="122" t="s">
        <v>13</v>
      </c>
      <c r="O169" s="122" t="s">
        <v>14</v>
      </c>
      <c r="P169" s="122" t="s">
        <v>15</v>
      </c>
      <c r="Q169" s="122" t="s">
        <v>16</v>
      </c>
      <c r="R169" s="122" t="s">
        <v>17</v>
      </c>
      <c r="S169" s="122" t="s">
        <v>18</v>
      </c>
      <c r="T169" s="122" t="s">
        <v>19</v>
      </c>
      <c r="U169" s="122" t="s">
        <v>20</v>
      </c>
      <c r="V169" s="124" t="s">
        <v>246</v>
      </c>
      <c r="W169" s="124" t="s">
        <v>22</v>
      </c>
      <c r="X169" s="125" t="s">
        <v>23</v>
      </c>
      <c r="Y169" s="124" t="s">
        <v>24</v>
      </c>
      <c r="Z169" s="122" t="s">
        <v>25</v>
      </c>
      <c r="AA169" s="122" t="s">
        <v>26</v>
      </c>
      <c r="AB169" s="122" t="s">
        <v>27</v>
      </c>
      <c r="AC169" s="122" t="s">
        <v>28</v>
      </c>
      <c r="AD169" s="122" t="s">
        <v>29</v>
      </c>
      <c r="AE169" s="122" t="s">
        <v>30</v>
      </c>
      <c r="AF169" s="122" t="s">
        <v>31</v>
      </c>
      <c r="AG169" s="122" t="s">
        <v>32</v>
      </c>
      <c r="AH169" s="122" t="s">
        <v>33</v>
      </c>
      <c r="AI169" s="123" t="s">
        <v>34</v>
      </c>
      <c r="AJ169" s="122"/>
      <c r="AK169" s="122" t="s">
        <v>35</v>
      </c>
      <c r="AL169" s="122" t="s">
        <v>36</v>
      </c>
      <c r="AM169" s="122" t="s">
        <v>37</v>
      </c>
      <c r="AN169" s="124" t="s">
        <v>38</v>
      </c>
      <c r="AO169" s="122" t="s">
        <v>39</v>
      </c>
      <c r="AP169" s="122" t="s">
        <v>40</v>
      </c>
      <c r="AQ169" s="122" t="s">
        <v>41</v>
      </c>
      <c r="AR169" s="122" t="s">
        <v>42</v>
      </c>
      <c r="AS169" s="126" t="s">
        <v>43</v>
      </c>
      <c r="AT169" s="126" t="s">
        <v>44</v>
      </c>
      <c r="AU169" s="127" t="s">
        <v>45</v>
      </c>
      <c r="AV169" s="128" t="s">
        <v>46</v>
      </c>
    </row>
    <row r="170" spans="1:48" ht="45" x14ac:dyDescent="0.25">
      <c r="A170" s="187">
        <v>15</v>
      </c>
      <c r="B170" s="188" t="s">
        <v>207</v>
      </c>
      <c r="C170" s="129"/>
      <c r="D170" s="120"/>
      <c r="E170" s="120"/>
      <c r="F170" s="120"/>
      <c r="G170" s="120"/>
      <c r="H170" s="120"/>
      <c r="I170" s="120"/>
      <c r="J170" s="129"/>
      <c r="K170" s="129"/>
      <c r="L170" s="120"/>
      <c r="M170" s="120"/>
      <c r="N170" s="120"/>
      <c r="O170" s="129"/>
      <c r="P170" s="120"/>
      <c r="Q170" s="120"/>
      <c r="R170" s="120"/>
      <c r="S170" s="120"/>
      <c r="T170" s="120"/>
      <c r="U170" s="120"/>
      <c r="V170" s="182"/>
      <c r="W170" s="183"/>
      <c r="X170" s="183"/>
      <c r="Y170" s="183"/>
      <c r="Z170" s="183"/>
      <c r="AA170" s="183"/>
      <c r="AB170" s="183"/>
      <c r="AC170" s="183"/>
      <c r="AD170" s="183"/>
      <c r="AE170" s="183"/>
      <c r="AF170" s="184"/>
      <c r="AG170" s="183"/>
      <c r="AH170" s="183"/>
      <c r="AI170" s="184"/>
      <c r="AJ170" s="183"/>
      <c r="AK170" s="183"/>
      <c r="AL170" s="183"/>
      <c r="AM170" s="183"/>
      <c r="AN170" s="183"/>
      <c r="AO170" s="183"/>
      <c r="AP170" s="183"/>
      <c r="AQ170" s="183"/>
      <c r="AR170" s="184"/>
      <c r="AS170" s="189">
        <f t="shared" si="6"/>
        <v>0</v>
      </c>
      <c r="AT170" s="189">
        <f t="shared" si="7"/>
        <v>0</v>
      </c>
      <c r="AU170" s="190">
        <f t="shared" si="8"/>
        <v>0</v>
      </c>
    </row>
    <row r="171" spans="1:48" x14ac:dyDescent="0.25">
      <c r="A171" s="187">
        <v>16</v>
      </c>
      <c r="B171" s="191" t="s">
        <v>208</v>
      </c>
      <c r="C171" s="129"/>
      <c r="D171" s="120"/>
      <c r="E171" s="120"/>
      <c r="F171" s="120"/>
      <c r="G171" s="120"/>
      <c r="H171" s="120"/>
      <c r="I171" s="120"/>
      <c r="J171" s="129"/>
      <c r="K171" s="129"/>
      <c r="L171" s="120"/>
      <c r="M171" s="120"/>
      <c r="N171" s="120"/>
      <c r="O171" s="129"/>
      <c r="P171" s="120"/>
      <c r="Q171" s="120">
        <v>1</v>
      </c>
      <c r="R171" s="120"/>
      <c r="S171" s="120"/>
      <c r="T171" s="120"/>
      <c r="U171" s="120"/>
      <c r="V171" s="182"/>
      <c r="W171" s="183"/>
      <c r="X171" s="183"/>
      <c r="Y171" s="183"/>
      <c r="Z171" s="184"/>
      <c r="AA171" s="183"/>
      <c r="AB171" s="183"/>
      <c r="AC171" s="183"/>
      <c r="AD171" s="183"/>
      <c r="AE171" s="183"/>
      <c r="AF171" s="184"/>
      <c r="AG171" s="183"/>
      <c r="AH171" s="183"/>
      <c r="AI171" s="184"/>
      <c r="AJ171" s="183"/>
      <c r="AK171" s="183"/>
      <c r="AL171" s="183"/>
      <c r="AM171" s="183"/>
      <c r="AN171" s="183"/>
      <c r="AO171" s="183"/>
      <c r="AP171" s="183"/>
      <c r="AQ171" s="183"/>
      <c r="AR171" s="184"/>
      <c r="AS171" s="189">
        <f t="shared" si="6"/>
        <v>1</v>
      </c>
      <c r="AT171" s="189">
        <f t="shared" si="7"/>
        <v>0</v>
      </c>
      <c r="AU171" s="190">
        <f t="shared" si="8"/>
        <v>1</v>
      </c>
      <c r="AV171" s="179">
        <v>0.75</v>
      </c>
    </row>
    <row r="172" spans="1:48" ht="60" x14ac:dyDescent="0.25">
      <c r="A172" s="194">
        <v>17</v>
      </c>
      <c r="B172" s="195" t="s">
        <v>209</v>
      </c>
      <c r="C172" s="196"/>
      <c r="D172" s="196"/>
      <c r="E172" s="196"/>
      <c r="F172" s="196">
        <v>5</v>
      </c>
      <c r="G172" s="196"/>
      <c r="H172" s="196"/>
      <c r="I172" s="196"/>
      <c r="J172" s="196"/>
      <c r="K172" s="196">
        <v>2.75</v>
      </c>
      <c r="L172" s="196"/>
      <c r="M172" s="196">
        <v>3.25</v>
      </c>
      <c r="N172" s="196"/>
      <c r="O172" s="196"/>
      <c r="P172" s="196"/>
      <c r="Q172" s="196">
        <v>1</v>
      </c>
      <c r="R172" s="196"/>
      <c r="S172" s="196"/>
      <c r="T172" s="196"/>
      <c r="U172" s="196"/>
      <c r="V172" s="197"/>
      <c r="W172" s="196"/>
      <c r="X172" s="196"/>
      <c r="Y172" s="196">
        <v>2</v>
      </c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  <c r="AR172" s="196"/>
      <c r="AS172" s="189">
        <f t="shared" si="6"/>
        <v>12</v>
      </c>
      <c r="AT172" s="189">
        <f t="shared" si="7"/>
        <v>2</v>
      </c>
      <c r="AU172" s="198">
        <f t="shared" si="8"/>
        <v>14</v>
      </c>
      <c r="AV172" s="199">
        <v>2</v>
      </c>
    </row>
    <row r="173" spans="1:48" ht="30" x14ac:dyDescent="0.25">
      <c r="A173" s="120">
        <v>18</v>
      </c>
      <c r="B173" s="200" t="s">
        <v>210</v>
      </c>
      <c r="C173" s="196"/>
      <c r="D173" s="201"/>
      <c r="E173" s="201"/>
      <c r="F173" s="201"/>
      <c r="G173" s="201"/>
      <c r="H173" s="201"/>
      <c r="I173" s="201"/>
      <c r="J173" s="196"/>
      <c r="K173" s="201"/>
      <c r="L173" s="201"/>
      <c r="M173" s="201">
        <v>1</v>
      </c>
      <c r="N173" s="201"/>
      <c r="O173" s="196"/>
      <c r="P173" s="201"/>
      <c r="Q173" s="201"/>
      <c r="R173" s="201">
        <v>0.25</v>
      </c>
      <c r="S173" s="201"/>
      <c r="T173" s="201"/>
      <c r="U173" s="196"/>
      <c r="V173" s="197"/>
      <c r="W173" s="201"/>
      <c r="X173" s="201"/>
      <c r="Y173" s="196"/>
      <c r="Z173" s="201"/>
      <c r="AA173" s="201"/>
      <c r="AB173" s="201"/>
      <c r="AC173" s="201"/>
      <c r="AD173" s="201"/>
      <c r="AE173" s="201"/>
      <c r="AF173" s="196"/>
      <c r="AG173" s="201"/>
      <c r="AH173" s="201"/>
      <c r="AI173" s="196"/>
      <c r="AJ173" s="201"/>
      <c r="AK173" s="201"/>
      <c r="AL173" s="201"/>
      <c r="AM173" s="201"/>
      <c r="AN173" s="201"/>
      <c r="AO173" s="201"/>
      <c r="AP173" s="201"/>
      <c r="AQ173" s="201"/>
      <c r="AR173" s="196"/>
      <c r="AS173" s="189">
        <f t="shared" si="6"/>
        <v>1.25</v>
      </c>
      <c r="AT173" s="189">
        <f t="shared" si="7"/>
        <v>0</v>
      </c>
      <c r="AU173" s="190">
        <f t="shared" si="8"/>
        <v>1.25</v>
      </c>
    </row>
    <row r="174" spans="1:48" ht="45" x14ac:dyDescent="0.25">
      <c r="A174" s="120">
        <v>19</v>
      </c>
      <c r="B174" s="200" t="s">
        <v>211</v>
      </c>
      <c r="C174" s="196"/>
      <c r="D174" s="201"/>
      <c r="E174" s="201"/>
      <c r="F174" s="201"/>
      <c r="G174" s="201"/>
      <c r="H174" s="201"/>
      <c r="I174" s="201"/>
      <c r="J174" s="196"/>
      <c r="K174" s="201"/>
      <c r="L174" s="201"/>
      <c r="M174" s="201"/>
      <c r="N174" s="201"/>
      <c r="O174" s="196"/>
      <c r="P174" s="201"/>
      <c r="Q174" s="201"/>
      <c r="R174" s="201"/>
      <c r="S174" s="201"/>
      <c r="T174" s="201"/>
      <c r="U174" s="196"/>
      <c r="V174" s="197"/>
      <c r="W174" s="201"/>
      <c r="X174" s="201"/>
      <c r="Y174" s="196"/>
      <c r="Z174" s="201"/>
      <c r="AA174" s="201"/>
      <c r="AB174" s="201"/>
      <c r="AC174" s="201"/>
      <c r="AD174" s="201"/>
      <c r="AE174" s="201"/>
      <c r="AF174" s="196"/>
      <c r="AG174" s="201"/>
      <c r="AH174" s="201"/>
      <c r="AI174" s="196"/>
      <c r="AJ174" s="201"/>
      <c r="AK174" s="201"/>
      <c r="AL174" s="201"/>
      <c r="AM174" s="201"/>
      <c r="AN174" s="201"/>
      <c r="AO174" s="201"/>
      <c r="AP174" s="201"/>
      <c r="AQ174" s="201"/>
      <c r="AR174" s="196"/>
      <c r="AS174" s="189">
        <f t="shared" si="6"/>
        <v>0</v>
      </c>
      <c r="AT174" s="189">
        <f t="shared" si="7"/>
        <v>0</v>
      </c>
      <c r="AU174" s="190">
        <f t="shared" si="8"/>
        <v>0</v>
      </c>
    </row>
    <row r="175" spans="1:48" ht="30" x14ac:dyDescent="0.25">
      <c r="A175" s="202">
        <v>20</v>
      </c>
      <c r="B175" s="200" t="s">
        <v>212</v>
      </c>
      <c r="C175" s="196"/>
      <c r="D175" s="201"/>
      <c r="E175" s="201"/>
      <c r="F175" s="201"/>
      <c r="G175" s="201"/>
      <c r="H175" s="201"/>
      <c r="I175" s="201"/>
      <c r="J175" s="196"/>
      <c r="K175" s="201"/>
      <c r="L175" s="201"/>
      <c r="M175" s="201"/>
      <c r="N175" s="201"/>
      <c r="O175" s="196"/>
      <c r="P175" s="201"/>
      <c r="Q175" s="201"/>
      <c r="R175" s="201"/>
      <c r="S175" s="201"/>
      <c r="T175" s="201"/>
      <c r="U175" s="196"/>
      <c r="V175" s="197"/>
      <c r="W175" s="201"/>
      <c r="X175" s="201"/>
      <c r="Y175" s="201"/>
      <c r="Z175" s="201"/>
      <c r="AA175" s="201"/>
      <c r="AB175" s="201"/>
      <c r="AC175" s="201"/>
      <c r="AD175" s="201"/>
      <c r="AE175" s="196"/>
      <c r="AF175" s="196"/>
      <c r="AG175" s="201"/>
      <c r="AH175" s="201"/>
      <c r="AI175" s="196"/>
      <c r="AJ175" s="201"/>
      <c r="AK175" s="201"/>
      <c r="AL175" s="201"/>
      <c r="AM175" s="201"/>
      <c r="AN175" s="201"/>
      <c r="AO175" s="201"/>
      <c r="AP175" s="201"/>
      <c r="AQ175" s="201"/>
      <c r="AR175" s="196"/>
      <c r="AS175" s="189">
        <f t="shared" si="6"/>
        <v>0</v>
      </c>
      <c r="AT175" s="189">
        <f t="shared" si="7"/>
        <v>0</v>
      </c>
      <c r="AU175" s="190">
        <f t="shared" si="8"/>
        <v>0</v>
      </c>
    </row>
    <row r="176" spans="1:48" ht="45" x14ac:dyDescent="0.25">
      <c r="A176" s="120">
        <v>21</v>
      </c>
      <c r="B176" s="200" t="s">
        <v>213</v>
      </c>
      <c r="C176" s="196"/>
      <c r="D176" s="201"/>
      <c r="E176" s="201"/>
      <c r="F176" s="201"/>
      <c r="G176" s="201"/>
      <c r="H176" s="201"/>
      <c r="I176" s="201"/>
      <c r="J176" s="196"/>
      <c r="K176" s="201"/>
      <c r="L176" s="201"/>
      <c r="M176" s="201"/>
      <c r="N176" s="201"/>
      <c r="O176" s="196"/>
      <c r="P176" s="201"/>
      <c r="Q176" s="201"/>
      <c r="R176" s="201">
        <v>0.25</v>
      </c>
      <c r="S176" s="201"/>
      <c r="T176" s="201"/>
      <c r="U176" s="196"/>
      <c r="V176" s="197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196"/>
      <c r="AG176" s="201"/>
      <c r="AH176" s="201"/>
      <c r="AI176" s="196"/>
      <c r="AJ176" s="201"/>
      <c r="AK176" s="201"/>
      <c r="AL176" s="201"/>
      <c r="AM176" s="201"/>
      <c r="AN176" s="201"/>
      <c r="AO176" s="201"/>
      <c r="AP176" s="201"/>
      <c r="AQ176" s="201"/>
      <c r="AR176" s="196"/>
      <c r="AS176" s="189">
        <f t="shared" si="6"/>
        <v>0.25</v>
      </c>
      <c r="AT176" s="189">
        <f t="shared" si="7"/>
        <v>0</v>
      </c>
      <c r="AU176" s="190">
        <f t="shared" si="8"/>
        <v>0.25</v>
      </c>
    </row>
    <row r="177" spans="1:48" ht="45" x14ac:dyDescent="0.25">
      <c r="A177" s="120">
        <v>22</v>
      </c>
      <c r="B177" s="200" t="s">
        <v>214</v>
      </c>
      <c r="C177" s="196"/>
      <c r="D177" s="201"/>
      <c r="E177" s="201"/>
      <c r="F177" s="201"/>
      <c r="G177" s="201"/>
      <c r="H177" s="201"/>
      <c r="I177" s="201"/>
      <c r="J177" s="196"/>
      <c r="K177" s="201"/>
      <c r="L177" s="201"/>
      <c r="M177" s="201"/>
      <c r="N177" s="201"/>
      <c r="O177" s="196"/>
      <c r="P177" s="201"/>
      <c r="Q177" s="201"/>
      <c r="R177" s="201">
        <v>0.25</v>
      </c>
      <c r="S177" s="201"/>
      <c r="T177" s="201"/>
      <c r="U177" s="196"/>
      <c r="V177" s="197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196"/>
      <c r="AG177" s="201"/>
      <c r="AH177" s="201"/>
      <c r="AI177" s="196"/>
      <c r="AJ177" s="201"/>
      <c r="AK177" s="201"/>
      <c r="AL177" s="201"/>
      <c r="AM177" s="201"/>
      <c r="AN177" s="201"/>
      <c r="AO177" s="201"/>
      <c r="AP177" s="201"/>
      <c r="AQ177" s="201"/>
      <c r="AR177" s="196"/>
      <c r="AS177" s="189">
        <f t="shared" si="6"/>
        <v>0.25</v>
      </c>
      <c r="AT177" s="189">
        <f t="shared" si="7"/>
        <v>0</v>
      </c>
      <c r="AU177" s="190">
        <f t="shared" si="8"/>
        <v>0.25</v>
      </c>
    </row>
    <row r="178" spans="1:48" ht="75" x14ac:dyDescent="0.25">
      <c r="A178" s="202">
        <v>23</v>
      </c>
      <c r="B178" s="200" t="s">
        <v>215</v>
      </c>
      <c r="C178" s="196"/>
      <c r="D178" s="201"/>
      <c r="E178" s="201"/>
      <c r="F178" s="201"/>
      <c r="G178" s="201"/>
      <c r="H178" s="201"/>
      <c r="I178" s="201"/>
      <c r="J178" s="196"/>
      <c r="K178" s="201"/>
      <c r="L178" s="201"/>
      <c r="M178" s="201"/>
      <c r="N178" s="201"/>
      <c r="O178" s="196"/>
      <c r="P178" s="201"/>
      <c r="Q178" s="201"/>
      <c r="R178" s="201"/>
      <c r="S178" s="201"/>
      <c r="T178" s="201"/>
      <c r="U178" s="196"/>
      <c r="V178" s="197"/>
      <c r="W178" s="201"/>
      <c r="X178" s="201"/>
      <c r="Y178" s="201"/>
      <c r="Z178" s="201"/>
      <c r="AA178" s="196"/>
      <c r="AB178" s="201"/>
      <c r="AC178" s="201"/>
      <c r="AD178" s="201"/>
      <c r="AE178" s="201"/>
      <c r="AF178" s="196"/>
      <c r="AG178" s="201"/>
      <c r="AH178" s="201"/>
      <c r="AI178" s="196"/>
      <c r="AJ178" s="201"/>
      <c r="AK178" s="201"/>
      <c r="AL178" s="201"/>
      <c r="AM178" s="201"/>
      <c r="AN178" s="201"/>
      <c r="AO178" s="201"/>
      <c r="AP178" s="201"/>
      <c r="AQ178" s="201"/>
      <c r="AR178" s="196"/>
      <c r="AS178" s="189">
        <f t="shared" si="6"/>
        <v>0</v>
      </c>
      <c r="AT178" s="189">
        <f t="shared" si="7"/>
        <v>0</v>
      </c>
      <c r="AU178" s="190">
        <f t="shared" si="8"/>
        <v>0</v>
      </c>
    </row>
    <row r="179" spans="1:48" ht="30" x14ac:dyDescent="0.25">
      <c r="A179" s="120">
        <v>24</v>
      </c>
      <c r="B179" s="200" t="s">
        <v>240</v>
      </c>
      <c r="C179" s="196"/>
      <c r="D179" s="201"/>
      <c r="E179" s="201"/>
      <c r="F179" s="201"/>
      <c r="G179" s="201"/>
      <c r="H179" s="201"/>
      <c r="I179" s="201"/>
      <c r="J179" s="196"/>
      <c r="K179" s="201"/>
      <c r="L179" s="201"/>
      <c r="M179" s="201"/>
      <c r="N179" s="201"/>
      <c r="O179" s="196"/>
      <c r="P179" s="201"/>
      <c r="Q179" s="201"/>
      <c r="R179" s="201">
        <v>0.25</v>
      </c>
      <c r="S179" s="201"/>
      <c r="T179" s="201"/>
      <c r="U179" s="201"/>
      <c r="V179" s="197"/>
      <c r="W179" s="201"/>
      <c r="X179" s="201"/>
      <c r="Y179" s="196"/>
      <c r="Z179" s="201"/>
      <c r="AA179" s="201"/>
      <c r="AB179" s="201"/>
      <c r="AC179" s="201"/>
      <c r="AD179" s="201"/>
      <c r="AE179" s="201"/>
      <c r="AF179" s="196"/>
      <c r="AG179" s="201"/>
      <c r="AH179" s="201"/>
      <c r="AI179" s="196"/>
      <c r="AJ179" s="201"/>
      <c r="AK179" s="201"/>
      <c r="AL179" s="201"/>
      <c r="AM179" s="201"/>
      <c r="AN179" s="201"/>
      <c r="AO179" s="201"/>
      <c r="AP179" s="201"/>
      <c r="AQ179" s="201"/>
      <c r="AR179" s="196"/>
      <c r="AS179" s="189">
        <f t="shared" si="6"/>
        <v>0.25</v>
      </c>
      <c r="AT179" s="189">
        <f t="shared" si="7"/>
        <v>0</v>
      </c>
      <c r="AU179" s="190">
        <f t="shared" si="8"/>
        <v>0.25</v>
      </c>
    </row>
    <row r="180" spans="1:48" ht="30" x14ac:dyDescent="0.25">
      <c r="A180" s="120">
        <v>25</v>
      </c>
      <c r="B180" s="200" t="s">
        <v>216</v>
      </c>
      <c r="C180" s="196"/>
      <c r="D180" s="201"/>
      <c r="E180" s="201"/>
      <c r="F180" s="201"/>
      <c r="G180" s="201"/>
      <c r="H180" s="201"/>
      <c r="I180" s="201"/>
      <c r="J180" s="196"/>
      <c r="K180" s="201"/>
      <c r="L180" s="201"/>
      <c r="M180" s="201"/>
      <c r="N180" s="201"/>
      <c r="O180" s="196"/>
      <c r="P180" s="201"/>
      <c r="Q180" s="201"/>
      <c r="R180" s="201"/>
      <c r="S180" s="201"/>
      <c r="T180" s="201"/>
      <c r="U180" s="201"/>
      <c r="V180" s="197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196"/>
      <c r="AG180" s="201"/>
      <c r="AH180" s="201"/>
      <c r="AI180" s="196"/>
      <c r="AJ180" s="201"/>
      <c r="AK180" s="201"/>
      <c r="AL180" s="201"/>
      <c r="AM180" s="201"/>
      <c r="AN180" s="201"/>
      <c r="AO180" s="201"/>
      <c r="AP180" s="201"/>
      <c r="AQ180" s="201"/>
      <c r="AR180" s="196"/>
      <c r="AS180" s="189">
        <f t="shared" si="6"/>
        <v>0</v>
      </c>
      <c r="AT180" s="189">
        <f t="shared" si="7"/>
        <v>0</v>
      </c>
      <c r="AU180" s="190">
        <f t="shared" si="8"/>
        <v>0</v>
      </c>
    </row>
    <row r="181" spans="1:48" ht="30" x14ac:dyDescent="0.25">
      <c r="A181" s="202">
        <v>26</v>
      </c>
      <c r="B181" s="200" t="s">
        <v>217</v>
      </c>
      <c r="C181" s="196"/>
      <c r="D181" s="201"/>
      <c r="E181" s="201"/>
      <c r="F181" s="201"/>
      <c r="G181" s="201"/>
      <c r="H181" s="203"/>
      <c r="I181" s="201"/>
      <c r="J181" s="196"/>
      <c r="K181" s="201"/>
      <c r="L181" s="201"/>
      <c r="M181" s="201"/>
      <c r="N181" s="201"/>
      <c r="O181" s="196"/>
      <c r="P181" s="201"/>
      <c r="Q181" s="201"/>
      <c r="R181" s="201"/>
      <c r="S181" s="201"/>
      <c r="T181" s="201"/>
      <c r="U181" s="203"/>
      <c r="V181" s="197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196"/>
      <c r="AG181" s="201"/>
      <c r="AH181" s="201"/>
      <c r="AI181" s="196"/>
      <c r="AJ181" s="201"/>
      <c r="AK181" s="201"/>
      <c r="AL181" s="201"/>
      <c r="AM181" s="201"/>
      <c r="AN181" s="201"/>
      <c r="AO181" s="201"/>
      <c r="AP181" s="201"/>
      <c r="AQ181" s="201"/>
      <c r="AR181" s="196"/>
      <c r="AS181" s="189">
        <f t="shared" si="6"/>
        <v>0</v>
      </c>
      <c r="AT181" s="189">
        <f t="shared" si="7"/>
        <v>0</v>
      </c>
      <c r="AU181" s="190">
        <f t="shared" si="8"/>
        <v>0</v>
      </c>
    </row>
    <row r="182" spans="1:48" ht="30" x14ac:dyDescent="0.25">
      <c r="A182" s="120">
        <v>27</v>
      </c>
      <c r="B182" s="204" t="s">
        <v>218</v>
      </c>
      <c r="C182" s="196"/>
      <c r="D182" s="196"/>
      <c r="E182" s="196"/>
      <c r="F182" s="196"/>
      <c r="G182" s="196"/>
      <c r="H182" s="205"/>
      <c r="I182" s="196"/>
      <c r="J182" s="196"/>
      <c r="K182" s="196">
        <v>1.5</v>
      </c>
      <c r="L182" s="196"/>
      <c r="M182" s="206"/>
      <c r="N182" s="196"/>
      <c r="O182" s="196"/>
      <c r="P182" s="196"/>
      <c r="Q182" s="196"/>
      <c r="R182" s="196">
        <v>1</v>
      </c>
      <c r="S182" s="196"/>
      <c r="T182" s="196">
        <v>1</v>
      </c>
      <c r="U182" s="205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  <c r="AR182" s="196"/>
      <c r="AS182" s="189">
        <f t="shared" ref="AS182:AS192" si="9">C182+D182+E182+F182+G182+H182+I182+J182+K182+L182+M182+N182+O182+P182+Q182+R182+S182+T182+U182</f>
        <v>3.5</v>
      </c>
      <c r="AT182" s="189">
        <f t="shared" ref="AT182:AT193" si="10">V182+W182+X182+Y182+Z182+AA182+AB182+AC182+AD182+AE182+AF182+AG182+AH182+AI182+AK182+AL182+AM182+AN182+AO182+AP182+AQ182+AR182</f>
        <v>0</v>
      </c>
      <c r="AU182" s="190">
        <f t="shared" ref="AU182:AU193" si="11">AS182+AT182</f>
        <v>3.5</v>
      </c>
    </row>
    <row r="183" spans="1:48" ht="30" x14ac:dyDescent="0.25">
      <c r="A183" s="120">
        <v>28</v>
      </c>
      <c r="B183" s="204" t="s">
        <v>219</v>
      </c>
      <c r="C183" s="196"/>
      <c r="D183" s="196"/>
      <c r="E183" s="196"/>
      <c r="F183" s="196"/>
      <c r="G183" s="196"/>
      <c r="H183" s="205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205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  <c r="AR183" s="196"/>
      <c r="AS183" s="189">
        <f t="shared" si="9"/>
        <v>0</v>
      </c>
      <c r="AT183" s="189">
        <f t="shared" si="10"/>
        <v>0</v>
      </c>
      <c r="AU183" s="190">
        <f t="shared" si="11"/>
        <v>0</v>
      </c>
    </row>
    <row r="184" spans="1:48" ht="45" x14ac:dyDescent="0.25">
      <c r="A184" s="202">
        <v>29</v>
      </c>
      <c r="B184" s="204" t="s">
        <v>220</v>
      </c>
      <c r="C184" s="196"/>
      <c r="D184" s="196"/>
      <c r="E184" s="196"/>
      <c r="F184" s="196"/>
      <c r="G184" s="196"/>
      <c r="H184" s="205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205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  <c r="AR184" s="196"/>
      <c r="AS184" s="189">
        <f t="shared" si="9"/>
        <v>0</v>
      </c>
      <c r="AT184" s="189">
        <f t="shared" si="10"/>
        <v>0</v>
      </c>
      <c r="AU184" s="190">
        <f t="shared" si="11"/>
        <v>0</v>
      </c>
    </row>
    <row r="185" spans="1:48" x14ac:dyDescent="0.25">
      <c r="A185" s="120">
        <v>30</v>
      </c>
      <c r="B185" s="204" t="s">
        <v>221</v>
      </c>
      <c r="C185" s="196"/>
      <c r="D185" s="196"/>
      <c r="E185" s="196"/>
      <c r="F185" s="196"/>
      <c r="G185" s="196"/>
      <c r="H185" s="205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205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  <c r="AR185" s="196"/>
      <c r="AS185" s="189">
        <f t="shared" si="9"/>
        <v>0</v>
      </c>
      <c r="AT185" s="189">
        <f t="shared" si="10"/>
        <v>0</v>
      </c>
      <c r="AU185" s="190">
        <f t="shared" si="11"/>
        <v>0</v>
      </c>
    </row>
    <row r="186" spans="1:48" x14ac:dyDescent="0.25">
      <c r="A186" s="120">
        <v>31</v>
      </c>
      <c r="B186" s="200" t="s">
        <v>155</v>
      </c>
      <c r="C186" s="196"/>
      <c r="D186" s="201"/>
      <c r="E186" s="201"/>
      <c r="F186" s="201"/>
      <c r="G186" s="201"/>
      <c r="H186" s="203"/>
      <c r="I186" s="201"/>
      <c r="J186" s="196"/>
      <c r="K186" s="196"/>
      <c r="L186" s="201"/>
      <c r="M186" s="201"/>
      <c r="N186" s="201"/>
      <c r="O186" s="196"/>
      <c r="P186" s="201"/>
      <c r="Q186" s="201"/>
      <c r="R186" s="201"/>
      <c r="S186" s="201"/>
      <c r="T186" s="201"/>
      <c r="U186" s="203"/>
      <c r="V186" s="197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196"/>
      <c r="AG186" s="201"/>
      <c r="AH186" s="201"/>
      <c r="AI186" s="196"/>
      <c r="AJ186" s="201"/>
      <c r="AK186" s="201"/>
      <c r="AL186" s="201"/>
      <c r="AM186" s="201"/>
      <c r="AN186" s="201"/>
      <c r="AO186" s="201"/>
      <c r="AP186" s="201"/>
      <c r="AQ186" s="201"/>
      <c r="AR186" s="196"/>
      <c r="AS186" s="189">
        <f t="shared" si="9"/>
        <v>0</v>
      </c>
      <c r="AT186" s="189">
        <f t="shared" si="10"/>
        <v>0</v>
      </c>
      <c r="AU186" s="190">
        <f t="shared" si="11"/>
        <v>0</v>
      </c>
    </row>
    <row r="187" spans="1:48" x14ac:dyDescent="0.25">
      <c r="A187" s="202">
        <v>32</v>
      </c>
      <c r="B187" s="200" t="s">
        <v>222</v>
      </c>
      <c r="C187" s="196"/>
      <c r="D187" s="201"/>
      <c r="E187" s="201"/>
      <c r="F187" s="201"/>
      <c r="G187" s="201"/>
      <c r="H187" s="203"/>
      <c r="I187" s="201"/>
      <c r="J187" s="196"/>
      <c r="K187" s="201"/>
      <c r="L187" s="201"/>
      <c r="M187" s="201"/>
      <c r="N187" s="201"/>
      <c r="O187" s="196"/>
      <c r="P187" s="201"/>
      <c r="Q187" s="201"/>
      <c r="R187" s="201"/>
      <c r="S187" s="201"/>
      <c r="T187" s="201"/>
      <c r="U187" s="203"/>
      <c r="V187" s="197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196"/>
      <c r="AG187" s="201"/>
      <c r="AH187" s="201"/>
      <c r="AI187" s="196"/>
      <c r="AJ187" s="201"/>
      <c r="AK187" s="201"/>
      <c r="AL187" s="201"/>
      <c r="AM187" s="201"/>
      <c r="AN187" s="201"/>
      <c r="AO187" s="201"/>
      <c r="AP187" s="201"/>
      <c r="AQ187" s="201"/>
      <c r="AR187" s="196"/>
      <c r="AS187" s="189">
        <f t="shared" si="9"/>
        <v>0</v>
      </c>
      <c r="AT187" s="189">
        <f t="shared" si="10"/>
        <v>0</v>
      </c>
      <c r="AU187" s="190">
        <f t="shared" si="11"/>
        <v>0</v>
      </c>
    </row>
    <row r="188" spans="1:48" ht="45" x14ac:dyDescent="0.25">
      <c r="A188" s="120">
        <v>33</v>
      </c>
      <c r="B188" s="200" t="s">
        <v>223</v>
      </c>
      <c r="C188" s="196"/>
      <c r="D188" s="201"/>
      <c r="E188" s="201"/>
      <c r="F188" s="201"/>
      <c r="G188" s="201"/>
      <c r="H188" s="203"/>
      <c r="I188" s="201"/>
      <c r="J188" s="196"/>
      <c r="K188" s="201"/>
      <c r="L188" s="201"/>
      <c r="M188" s="201"/>
      <c r="N188" s="201"/>
      <c r="O188" s="196"/>
      <c r="P188" s="201"/>
      <c r="Q188" s="201"/>
      <c r="R188" s="201"/>
      <c r="S188" s="201"/>
      <c r="T188" s="201"/>
      <c r="U188" s="203"/>
      <c r="V188" s="197"/>
      <c r="W188" s="201"/>
      <c r="X188" s="201"/>
      <c r="Y188" s="201"/>
      <c r="Z188" s="201"/>
      <c r="AA188" s="201"/>
      <c r="AB188" s="201">
        <v>1</v>
      </c>
      <c r="AC188" s="201"/>
      <c r="AD188" s="201"/>
      <c r="AE188" s="201"/>
      <c r="AF188" s="196"/>
      <c r="AG188" s="201"/>
      <c r="AH188" s="201"/>
      <c r="AI188" s="196"/>
      <c r="AJ188" s="201"/>
      <c r="AK188" s="201"/>
      <c r="AL188" s="201"/>
      <c r="AM188" s="201"/>
      <c r="AN188" s="201"/>
      <c r="AO188" s="201"/>
      <c r="AP188" s="201"/>
      <c r="AQ188" s="201"/>
      <c r="AR188" s="196"/>
      <c r="AS188" s="189">
        <f t="shared" si="9"/>
        <v>0</v>
      </c>
      <c r="AT188" s="189">
        <f t="shared" si="10"/>
        <v>1</v>
      </c>
      <c r="AU188" s="190">
        <f t="shared" si="11"/>
        <v>1</v>
      </c>
    </row>
    <row r="189" spans="1:48" ht="45" x14ac:dyDescent="0.25">
      <c r="A189" s="120">
        <v>34</v>
      </c>
      <c r="B189" s="200" t="s">
        <v>224</v>
      </c>
      <c r="C189" s="196"/>
      <c r="D189" s="201"/>
      <c r="E189" s="201"/>
      <c r="F189" s="201"/>
      <c r="G189" s="201"/>
      <c r="H189" s="203"/>
      <c r="I189" s="201"/>
      <c r="J189" s="196"/>
      <c r="K189" s="201"/>
      <c r="L189" s="201"/>
      <c r="M189" s="201"/>
      <c r="N189" s="201"/>
      <c r="O189" s="196"/>
      <c r="P189" s="201"/>
      <c r="Q189" s="201"/>
      <c r="R189" s="201"/>
      <c r="S189" s="201"/>
      <c r="T189" s="201"/>
      <c r="U189" s="203"/>
      <c r="V189" s="197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196"/>
      <c r="AG189" s="201"/>
      <c r="AH189" s="201"/>
      <c r="AI189" s="196"/>
      <c r="AJ189" s="201"/>
      <c r="AK189" s="201"/>
      <c r="AL189" s="201"/>
      <c r="AM189" s="201"/>
      <c r="AN189" s="201"/>
      <c r="AO189" s="201"/>
      <c r="AP189" s="201"/>
      <c r="AQ189" s="201"/>
      <c r="AR189" s="196"/>
      <c r="AS189" s="189">
        <f t="shared" si="9"/>
        <v>0</v>
      </c>
      <c r="AT189" s="189">
        <f t="shared" si="10"/>
        <v>0</v>
      </c>
      <c r="AU189" s="190">
        <f t="shared" si="11"/>
        <v>0</v>
      </c>
    </row>
    <row r="190" spans="1:48" ht="60" x14ac:dyDescent="0.25">
      <c r="A190" s="202">
        <v>35</v>
      </c>
      <c r="B190" s="200" t="s">
        <v>225</v>
      </c>
      <c r="C190" s="196"/>
      <c r="D190" s="201"/>
      <c r="E190" s="201"/>
      <c r="F190" s="201"/>
      <c r="G190" s="201"/>
      <c r="H190" s="203"/>
      <c r="I190" s="201"/>
      <c r="J190" s="196"/>
      <c r="K190" s="201"/>
      <c r="L190" s="201"/>
      <c r="M190" s="201"/>
      <c r="N190" s="201"/>
      <c r="O190" s="196"/>
      <c r="P190" s="201"/>
      <c r="Q190" s="201"/>
      <c r="R190" s="201"/>
      <c r="S190" s="201"/>
      <c r="T190" s="201"/>
      <c r="U190" s="203"/>
      <c r="V190" s="197"/>
      <c r="W190" s="201"/>
      <c r="X190" s="201"/>
      <c r="Y190" s="201"/>
      <c r="Z190" s="201"/>
      <c r="AA190" s="196"/>
      <c r="AB190" s="201"/>
      <c r="AC190" s="201"/>
      <c r="AD190" s="201"/>
      <c r="AE190" s="201"/>
      <c r="AF190" s="196"/>
      <c r="AG190" s="201"/>
      <c r="AH190" s="201"/>
      <c r="AI190" s="196"/>
      <c r="AJ190" s="201"/>
      <c r="AK190" s="201"/>
      <c r="AL190" s="201"/>
      <c r="AM190" s="201"/>
      <c r="AN190" s="201"/>
      <c r="AO190" s="201"/>
      <c r="AP190" s="201"/>
      <c r="AQ190" s="201"/>
      <c r="AR190" s="196"/>
      <c r="AS190" s="189">
        <f t="shared" si="9"/>
        <v>0</v>
      </c>
      <c r="AT190" s="189">
        <f t="shared" si="10"/>
        <v>0</v>
      </c>
      <c r="AU190" s="190">
        <f t="shared" si="11"/>
        <v>0</v>
      </c>
    </row>
    <row r="191" spans="1:48" ht="110.25" customHeight="1" x14ac:dyDescent="0.25">
      <c r="A191" s="120" t="s">
        <v>0</v>
      </c>
      <c r="B191" s="121" t="s">
        <v>1</v>
      </c>
      <c r="C191" s="122" t="s">
        <v>2</v>
      </c>
      <c r="D191" s="122" t="s">
        <v>3</v>
      </c>
      <c r="E191" s="122" t="s">
        <v>4</v>
      </c>
      <c r="F191" s="122" t="s">
        <v>5</v>
      </c>
      <c r="G191" s="123" t="s">
        <v>6</v>
      </c>
      <c r="H191" s="122" t="s">
        <v>7</v>
      </c>
      <c r="I191" s="122" t="s">
        <v>8</v>
      </c>
      <c r="J191" s="122" t="s">
        <v>9</v>
      </c>
      <c r="K191" s="122" t="s">
        <v>10</v>
      </c>
      <c r="L191" s="122" t="s">
        <v>11</v>
      </c>
      <c r="M191" s="122" t="s">
        <v>12</v>
      </c>
      <c r="N191" s="122" t="s">
        <v>13</v>
      </c>
      <c r="O191" s="122" t="s">
        <v>14</v>
      </c>
      <c r="P191" s="122" t="s">
        <v>15</v>
      </c>
      <c r="Q191" s="122" t="s">
        <v>16</v>
      </c>
      <c r="R191" s="122" t="s">
        <v>17</v>
      </c>
      <c r="S191" s="122" t="s">
        <v>18</v>
      </c>
      <c r="T191" s="122" t="s">
        <v>19</v>
      </c>
      <c r="U191" s="122" t="s">
        <v>20</v>
      </c>
      <c r="V191" s="124" t="s">
        <v>246</v>
      </c>
      <c r="W191" s="124" t="s">
        <v>22</v>
      </c>
      <c r="X191" s="125" t="s">
        <v>23</v>
      </c>
      <c r="Y191" s="124" t="s">
        <v>24</v>
      </c>
      <c r="Z191" s="122" t="s">
        <v>25</v>
      </c>
      <c r="AA191" s="122" t="s">
        <v>26</v>
      </c>
      <c r="AB191" s="122" t="s">
        <v>27</v>
      </c>
      <c r="AC191" s="122" t="s">
        <v>28</v>
      </c>
      <c r="AD191" s="122" t="s">
        <v>29</v>
      </c>
      <c r="AE191" s="122" t="s">
        <v>30</v>
      </c>
      <c r="AF191" s="122" t="s">
        <v>31</v>
      </c>
      <c r="AG191" s="122" t="s">
        <v>32</v>
      </c>
      <c r="AH191" s="122" t="s">
        <v>33</v>
      </c>
      <c r="AI191" s="123" t="s">
        <v>34</v>
      </c>
      <c r="AJ191" s="122"/>
      <c r="AK191" s="122" t="s">
        <v>35</v>
      </c>
      <c r="AL191" s="122" t="s">
        <v>36</v>
      </c>
      <c r="AM191" s="122" t="s">
        <v>37</v>
      </c>
      <c r="AN191" s="124" t="s">
        <v>38</v>
      </c>
      <c r="AO191" s="122" t="s">
        <v>39</v>
      </c>
      <c r="AP191" s="122" t="s">
        <v>40</v>
      </c>
      <c r="AQ191" s="122" t="s">
        <v>41</v>
      </c>
      <c r="AR191" s="122" t="s">
        <v>42</v>
      </c>
      <c r="AS191" s="126" t="s">
        <v>43</v>
      </c>
      <c r="AT191" s="126" t="s">
        <v>44</v>
      </c>
      <c r="AU191" s="127" t="s">
        <v>45</v>
      </c>
      <c r="AV191" s="128" t="s">
        <v>46</v>
      </c>
    </row>
    <row r="192" spans="1:48" ht="90" x14ac:dyDescent="0.25">
      <c r="A192" s="120">
        <v>36</v>
      </c>
      <c r="B192" s="200" t="s">
        <v>226</v>
      </c>
      <c r="C192" s="196"/>
      <c r="D192" s="201"/>
      <c r="E192" s="201"/>
      <c r="F192" s="201"/>
      <c r="G192" s="201"/>
      <c r="H192" s="203"/>
      <c r="I192" s="201"/>
      <c r="J192" s="196"/>
      <c r="K192" s="201"/>
      <c r="L192" s="201"/>
      <c r="M192" s="201"/>
      <c r="N192" s="201"/>
      <c r="O192" s="196"/>
      <c r="P192" s="201"/>
      <c r="Q192" s="201"/>
      <c r="R192" s="201"/>
      <c r="S192" s="201"/>
      <c r="T192" s="201"/>
      <c r="U192" s="203"/>
      <c r="V192" s="197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196"/>
      <c r="AG192" s="201"/>
      <c r="AH192" s="201"/>
      <c r="AI192" s="196"/>
      <c r="AJ192" s="201"/>
      <c r="AK192" s="201"/>
      <c r="AL192" s="201"/>
      <c r="AM192" s="201"/>
      <c r="AN192" s="201"/>
      <c r="AO192" s="201"/>
      <c r="AP192" s="201"/>
      <c r="AQ192" s="201"/>
      <c r="AR192" s="196"/>
      <c r="AS192" s="189">
        <f t="shared" si="9"/>
        <v>0</v>
      </c>
      <c r="AT192" s="189">
        <f t="shared" si="10"/>
        <v>0</v>
      </c>
      <c r="AU192" s="190">
        <f t="shared" si="11"/>
        <v>0</v>
      </c>
    </row>
    <row r="193" spans="1:48" x14ac:dyDescent="0.25">
      <c r="A193" s="168"/>
      <c r="B193" s="203" t="s">
        <v>227</v>
      </c>
      <c r="C193" s="205">
        <f t="shared" ref="C193:AR193" si="12">C115+C116+C117+C118+C119+C120+C121+C122+C123+C124+C125+C126+C127+C133+C134+C135+C136+C137+C138+C139+C140+C142+C143+C144+C145+C146+C147+C148+C149+C150+C151+C152+C153+C154+C155+C156+C157+C158+C159+C160+C161+C162+C163+C164+C165+C166+C167+C168+C170+C171+C172+C173+C174+C175+C176+C177+C178+C179+C182+C183+C189+C190+C192</f>
        <v>0</v>
      </c>
      <c r="D193" s="203">
        <f t="shared" si="12"/>
        <v>3</v>
      </c>
      <c r="E193" s="203">
        <f t="shared" si="12"/>
        <v>0</v>
      </c>
      <c r="F193" s="203">
        <f t="shared" si="12"/>
        <v>11</v>
      </c>
      <c r="G193" s="203">
        <f t="shared" si="12"/>
        <v>4</v>
      </c>
      <c r="H193" s="203">
        <f t="shared" si="12"/>
        <v>1</v>
      </c>
      <c r="I193" s="203">
        <f t="shared" si="12"/>
        <v>0</v>
      </c>
      <c r="J193" s="205">
        <f t="shared" si="12"/>
        <v>2</v>
      </c>
      <c r="K193" s="203">
        <f t="shared" si="12"/>
        <v>12.25</v>
      </c>
      <c r="L193" s="203">
        <f t="shared" si="12"/>
        <v>0</v>
      </c>
      <c r="M193" s="203">
        <f t="shared" si="12"/>
        <v>10.25</v>
      </c>
      <c r="N193" s="203">
        <f t="shared" si="12"/>
        <v>2</v>
      </c>
      <c r="O193" s="205">
        <f t="shared" si="12"/>
        <v>0</v>
      </c>
      <c r="P193" s="203">
        <f t="shared" si="12"/>
        <v>2</v>
      </c>
      <c r="Q193" s="203">
        <f t="shared" si="12"/>
        <v>4</v>
      </c>
      <c r="R193" s="203">
        <f t="shared" si="12"/>
        <v>9</v>
      </c>
      <c r="S193" s="203">
        <f t="shared" si="12"/>
        <v>3</v>
      </c>
      <c r="T193" s="203">
        <f t="shared" si="12"/>
        <v>2</v>
      </c>
      <c r="U193" s="203">
        <f t="shared" si="12"/>
        <v>2</v>
      </c>
      <c r="V193" s="203">
        <f t="shared" si="12"/>
        <v>5</v>
      </c>
      <c r="W193" s="203">
        <f t="shared" si="12"/>
        <v>0</v>
      </c>
      <c r="X193" s="203">
        <f t="shared" si="12"/>
        <v>0</v>
      </c>
      <c r="Y193" s="203">
        <f t="shared" si="12"/>
        <v>4</v>
      </c>
      <c r="Z193" s="203">
        <f t="shared" si="12"/>
        <v>2</v>
      </c>
      <c r="AA193" s="203">
        <f t="shared" si="12"/>
        <v>13</v>
      </c>
      <c r="AB193" s="203">
        <f t="shared" si="12"/>
        <v>2</v>
      </c>
      <c r="AC193" s="203">
        <f t="shared" si="12"/>
        <v>0</v>
      </c>
      <c r="AD193" s="203">
        <f t="shared" si="12"/>
        <v>0</v>
      </c>
      <c r="AE193" s="203">
        <f t="shared" si="12"/>
        <v>6</v>
      </c>
      <c r="AF193" s="205">
        <f t="shared" si="12"/>
        <v>2</v>
      </c>
      <c r="AG193" s="203">
        <f t="shared" si="12"/>
        <v>1</v>
      </c>
      <c r="AH193" s="203">
        <f t="shared" si="12"/>
        <v>0</v>
      </c>
      <c r="AI193" s="205">
        <f t="shared" si="12"/>
        <v>2</v>
      </c>
      <c r="AJ193" s="203">
        <f t="shared" si="12"/>
        <v>0</v>
      </c>
      <c r="AK193" s="203">
        <f t="shared" si="12"/>
        <v>0</v>
      </c>
      <c r="AL193" s="203">
        <f t="shared" si="12"/>
        <v>3</v>
      </c>
      <c r="AM193" s="203">
        <f t="shared" si="12"/>
        <v>5</v>
      </c>
      <c r="AN193" s="203">
        <f t="shared" si="12"/>
        <v>0</v>
      </c>
      <c r="AO193" s="203">
        <f t="shared" si="12"/>
        <v>0</v>
      </c>
      <c r="AP193" s="203">
        <f t="shared" si="12"/>
        <v>0</v>
      </c>
      <c r="AQ193" s="203">
        <f t="shared" si="12"/>
        <v>0</v>
      </c>
      <c r="AR193" s="203">
        <f t="shared" si="12"/>
        <v>0</v>
      </c>
      <c r="AS193" s="189">
        <f>C193+D193+E193+F193+G193+H193+I193+J193+K193+L193+M193+N193+O193+P193+Q193+R193+S193+T193+U193</f>
        <v>67.5</v>
      </c>
      <c r="AT193" s="189">
        <f t="shared" si="10"/>
        <v>45</v>
      </c>
      <c r="AU193" s="190">
        <f t="shared" si="11"/>
        <v>112.5</v>
      </c>
    </row>
    <row r="194" spans="1:48" x14ac:dyDescent="0.25">
      <c r="A194" s="207"/>
      <c r="B194" s="208"/>
      <c r="C194" s="209"/>
      <c r="D194" s="210"/>
      <c r="E194" s="210"/>
      <c r="F194" s="210"/>
      <c r="G194" s="210"/>
      <c r="H194" s="210"/>
      <c r="I194" s="210"/>
      <c r="J194" s="209"/>
      <c r="K194" s="210"/>
      <c r="L194" s="210"/>
      <c r="M194" s="210"/>
      <c r="N194" s="210"/>
      <c r="O194" s="209"/>
      <c r="P194" s="210"/>
      <c r="Q194" s="210"/>
      <c r="R194" s="210"/>
      <c r="S194" s="210"/>
      <c r="T194" s="210"/>
      <c r="U194" s="210"/>
      <c r="V194" s="211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09"/>
      <c r="AG194" s="210"/>
      <c r="AH194" s="210"/>
      <c r="AI194" s="209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2"/>
    </row>
    <row r="195" spans="1:48" x14ac:dyDescent="0.25">
      <c r="A195" s="207"/>
      <c r="B195" s="208"/>
      <c r="C195" s="209"/>
      <c r="D195" s="210"/>
      <c r="E195" s="213" t="s">
        <v>228</v>
      </c>
      <c r="F195" s="213"/>
      <c r="G195" s="213"/>
      <c r="H195" s="213"/>
      <c r="I195" s="213"/>
      <c r="J195" s="214"/>
      <c r="K195" s="213"/>
      <c r="L195" s="213"/>
      <c r="M195" s="210"/>
      <c r="N195" s="210"/>
      <c r="O195" s="209"/>
      <c r="P195" s="210"/>
      <c r="Q195" s="210"/>
      <c r="R195" s="210"/>
      <c r="S195" s="210"/>
      <c r="T195" s="210"/>
      <c r="U195" s="175"/>
      <c r="V195" s="211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09"/>
      <c r="AG195" s="210"/>
      <c r="AH195" s="210"/>
      <c r="AI195" s="209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>
        <v>10</v>
      </c>
      <c r="AT195" s="210">
        <v>14</v>
      </c>
      <c r="AU195" s="210"/>
      <c r="AV195" s="179">
        <f>AV118+AV125+AV127+AV132+AV139+AV146+AV150+AV151+AV153+AV154+AV157+AV165+AV171+AV172</f>
        <v>23.75</v>
      </c>
    </row>
    <row r="196" spans="1:48" x14ac:dyDescent="0.25">
      <c r="A196" s="215"/>
      <c r="B196" s="216"/>
      <c r="C196" s="176"/>
      <c r="D196" s="175"/>
      <c r="E196" s="175"/>
      <c r="F196" s="175"/>
      <c r="G196" s="175"/>
      <c r="H196" s="175"/>
      <c r="I196" s="175"/>
      <c r="J196" s="176"/>
      <c r="K196" s="175"/>
      <c r="L196" s="175"/>
      <c r="M196" s="175"/>
      <c r="N196" s="175"/>
      <c r="O196" s="176"/>
      <c r="P196" s="175"/>
      <c r="Q196" s="175"/>
      <c r="R196" s="175"/>
      <c r="S196" s="175"/>
      <c r="T196" s="175"/>
      <c r="U196" s="217"/>
      <c r="V196" s="174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6"/>
      <c r="AG196" s="175"/>
      <c r="AH196" s="175"/>
      <c r="AI196" s="176"/>
      <c r="AJ196" s="175"/>
      <c r="AK196" s="175"/>
      <c r="AL196" s="175"/>
      <c r="AM196" s="175"/>
      <c r="AN196" s="175"/>
      <c r="AO196" s="175"/>
      <c r="AP196" s="175"/>
      <c r="AQ196" s="175"/>
      <c r="AR196" s="175"/>
      <c r="AS196" s="175"/>
      <c r="AT196" s="175"/>
      <c r="AU196" s="175"/>
    </row>
    <row r="197" spans="1:48" x14ac:dyDescent="0.25">
      <c r="A197" s="218">
        <v>1</v>
      </c>
      <c r="B197" s="219" t="s">
        <v>229</v>
      </c>
      <c r="C197" s="220"/>
      <c r="D197" s="217"/>
      <c r="E197" s="217"/>
      <c r="F197" s="217"/>
      <c r="G197" s="217"/>
      <c r="H197" s="217"/>
      <c r="I197" s="217"/>
      <c r="J197" s="220"/>
      <c r="K197" s="217"/>
      <c r="L197" s="217"/>
      <c r="M197" s="217"/>
      <c r="N197" s="217"/>
      <c r="O197" s="220"/>
      <c r="P197" s="217"/>
      <c r="Q197" s="217"/>
      <c r="R197" s="217"/>
      <c r="S197" s="217"/>
      <c r="T197" s="217"/>
      <c r="U197" s="217"/>
      <c r="V197" s="221"/>
      <c r="W197" s="217"/>
      <c r="X197" s="217"/>
      <c r="Y197" s="217"/>
      <c r="Z197" s="217"/>
      <c r="AA197" s="217"/>
      <c r="AB197" s="217"/>
      <c r="AC197" s="217"/>
      <c r="AD197" s="217"/>
      <c r="AE197" s="217"/>
      <c r="AF197" s="220"/>
      <c r="AG197" s="217"/>
      <c r="AH197" s="217"/>
      <c r="AI197" s="220"/>
      <c r="AJ197" s="217"/>
      <c r="AK197" s="217"/>
      <c r="AL197" s="217">
        <v>3</v>
      </c>
      <c r="AM197" s="217"/>
      <c r="AN197" s="217"/>
      <c r="AO197" s="217"/>
      <c r="AP197" s="217"/>
      <c r="AQ197" s="217"/>
      <c r="AR197" s="217"/>
      <c r="AS197" s="217">
        <f>C197+D197+E197+F197+G197+H197+I197+J197+K197+L197+M197+N197+O197+P197+Q197+R197+S197+T197+U197</f>
        <v>0</v>
      </c>
      <c r="AT197" s="217">
        <f>V197+W197+Y197+Z197+AA197+AB197+AC197+AD197+AE197+AF197+AG197+AH197+AI197+AK197+AL197+AM197+AN197+AO197+AP197+AQ197+AR197</f>
        <v>3</v>
      </c>
      <c r="AU197" s="222">
        <f>AS197+AT197</f>
        <v>3</v>
      </c>
    </row>
    <row r="198" spans="1:48" ht="30" x14ac:dyDescent="0.25">
      <c r="A198" s="218">
        <v>2</v>
      </c>
      <c r="B198" s="219" t="s">
        <v>230</v>
      </c>
      <c r="C198" s="220"/>
      <c r="D198" s="217"/>
      <c r="E198" s="217"/>
      <c r="F198" s="217"/>
      <c r="G198" s="217"/>
      <c r="H198" s="217"/>
      <c r="I198" s="217"/>
      <c r="J198" s="220"/>
      <c r="K198" s="217"/>
      <c r="L198" s="217"/>
      <c r="M198" s="217"/>
      <c r="N198" s="217"/>
      <c r="O198" s="220"/>
      <c r="P198" s="217"/>
      <c r="Q198" s="217"/>
      <c r="R198" s="217"/>
      <c r="S198" s="217"/>
      <c r="T198" s="217"/>
      <c r="U198" s="217"/>
      <c r="V198" s="221"/>
      <c r="W198" s="217"/>
      <c r="X198" s="217"/>
      <c r="Y198" s="217"/>
      <c r="Z198" s="217"/>
      <c r="AA198" s="217"/>
      <c r="AB198" s="217"/>
      <c r="AC198" s="217"/>
      <c r="AD198" s="217"/>
      <c r="AE198" s="217"/>
      <c r="AF198" s="220"/>
      <c r="AG198" s="217"/>
      <c r="AH198" s="217"/>
      <c r="AI198" s="220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7">
        <f t="shared" ref="AS198:AS211" si="13">C198+D198+E198+F198+G198+H198+I198+J198+K198+L198+M198+N198+O198+P198+Q198+R198+S198+T198+U198</f>
        <v>0</v>
      </c>
      <c r="AT198" s="217">
        <f t="shared" ref="AT198:AT211" si="14">V198+W198+Y198+Z198+AA198+AB198+AC198+AD198+AE198+AF198+AG198+AH198+AI198+AK198+AL198+AM198+AN198+AO198+AP198+AQ198+AR198</f>
        <v>0</v>
      </c>
      <c r="AU198" s="222">
        <f t="shared" ref="AU198:AU210" si="15">AS198+AT198</f>
        <v>0</v>
      </c>
    </row>
    <row r="199" spans="1:48" x14ac:dyDescent="0.25">
      <c r="A199" s="218">
        <v>3</v>
      </c>
      <c r="B199" s="219" t="s">
        <v>241</v>
      </c>
      <c r="C199" s="220"/>
      <c r="D199" s="217"/>
      <c r="E199" s="217"/>
      <c r="F199" s="217"/>
      <c r="G199" s="217"/>
      <c r="H199" s="217"/>
      <c r="I199" s="217"/>
      <c r="J199" s="220"/>
      <c r="K199" s="217"/>
      <c r="L199" s="217"/>
      <c r="M199" s="217"/>
      <c r="N199" s="217"/>
      <c r="O199" s="220"/>
      <c r="P199" s="217"/>
      <c r="Q199" s="220"/>
      <c r="R199" s="223"/>
      <c r="S199" s="217"/>
      <c r="T199" s="217"/>
      <c r="U199" s="217"/>
      <c r="V199" s="221"/>
      <c r="W199" s="217"/>
      <c r="X199" s="217"/>
      <c r="Y199" s="217"/>
      <c r="Z199" s="217"/>
      <c r="AA199" s="217"/>
      <c r="AB199" s="217"/>
      <c r="AC199" s="217"/>
      <c r="AD199" s="217"/>
      <c r="AE199" s="217"/>
      <c r="AF199" s="220"/>
      <c r="AG199" s="217"/>
      <c r="AH199" s="217"/>
      <c r="AI199" s="220"/>
      <c r="AJ199" s="217"/>
      <c r="AK199" s="217"/>
      <c r="AL199" s="217"/>
      <c r="AM199" s="217"/>
      <c r="AN199" s="217"/>
      <c r="AO199" s="217"/>
      <c r="AP199" s="217"/>
      <c r="AQ199" s="217"/>
      <c r="AR199" s="217"/>
      <c r="AS199" s="217">
        <f t="shared" si="13"/>
        <v>0</v>
      </c>
      <c r="AT199" s="217">
        <f t="shared" si="14"/>
        <v>0</v>
      </c>
      <c r="AU199" s="222">
        <f t="shared" si="15"/>
        <v>0</v>
      </c>
    </row>
    <row r="200" spans="1:48" x14ac:dyDescent="0.25">
      <c r="A200" s="218">
        <v>4</v>
      </c>
      <c r="B200" s="219" t="s">
        <v>242</v>
      </c>
      <c r="C200" s="220"/>
      <c r="D200" s="217"/>
      <c r="E200" s="217"/>
      <c r="F200" s="217"/>
      <c r="G200" s="217"/>
      <c r="H200" s="217"/>
      <c r="I200" s="217"/>
      <c r="J200" s="220"/>
      <c r="K200" s="217"/>
      <c r="L200" s="217"/>
      <c r="M200" s="217"/>
      <c r="N200" s="217"/>
      <c r="O200" s="220"/>
      <c r="P200" s="217"/>
      <c r="Q200" s="217"/>
      <c r="R200" s="224"/>
      <c r="S200" s="217"/>
      <c r="T200" s="217"/>
      <c r="U200" s="217"/>
      <c r="V200" s="221"/>
      <c r="W200" s="217"/>
      <c r="X200" s="217"/>
      <c r="Y200" s="217"/>
      <c r="Z200" s="217"/>
      <c r="AA200" s="217"/>
      <c r="AB200" s="217"/>
      <c r="AC200" s="217"/>
      <c r="AD200" s="217"/>
      <c r="AE200" s="217"/>
      <c r="AF200" s="220"/>
      <c r="AG200" s="217"/>
      <c r="AH200" s="217"/>
      <c r="AI200" s="220"/>
      <c r="AJ200" s="217"/>
      <c r="AK200" s="217"/>
      <c r="AL200" s="217"/>
      <c r="AM200" s="217"/>
      <c r="AN200" s="217"/>
      <c r="AO200" s="217"/>
      <c r="AP200" s="217"/>
      <c r="AQ200" s="217"/>
      <c r="AR200" s="217"/>
      <c r="AS200" s="217">
        <f t="shared" si="13"/>
        <v>0</v>
      </c>
      <c r="AT200" s="217">
        <f t="shared" si="14"/>
        <v>0</v>
      </c>
      <c r="AU200" s="222">
        <f t="shared" si="15"/>
        <v>0</v>
      </c>
    </row>
    <row r="201" spans="1:48" ht="30" x14ac:dyDescent="0.25">
      <c r="A201" s="218">
        <v>5</v>
      </c>
      <c r="B201" s="219" t="s">
        <v>231</v>
      </c>
      <c r="C201" s="220"/>
      <c r="D201" s="217"/>
      <c r="E201" s="217"/>
      <c r="F201" s="217"/>
      <c r="G201" s="217"/>
      <c r="H201" s="217"/>
      <c r="I201" s="217"/>
      <c r="J201" s="220"/>
      <c r="K201" s="217"/>
      <c r="L201" s="217"/>
      <c r="M201" s="220"/>
      <c r="N201" s="217"/>
      <c r="O201" s="220"/>
      <c r="P201" s="217"/>
      <c r="Q201" s="217">
        <v>1</v>
      </c>
      <c r="R201" s="217"/>
      <c r="S201" s="217"/>
      <c r="T201" s="217"/>
      <c r="U201" s="217"/>
      <c r="V201" s="221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20"/>
      <c r="AG201" s="217"/>
      <c r="AH201" s="217"/>
      <c r="AI201" s="220">
        <v>1</v>
      </c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>
        <f t="shared" si="13"/>
        <v>1</v>
      </c>
      <c r="AT201" s="217">
        <f t="shared" si="14"/>
        <v>1</v>
      </c>
      <c r="AU201" s="222">
        <f t="shared" si="15"/>
        <v>2</v>
      </c>
    </row>
    <row r="202" spans="1:48" ht="45" x14ac:dyDescent="0.25">
      <c r="A202" s="218">
        <v>6</v>
      </c>
      <c r="B202" s="219" t="s">
        <v>244</v>
      </c>
      <c r="C202" s="220"/>
      <c r="D202" s="217"/>
      <c r="E202" s="217"/>
      <c r="F202" s="217"/>
      <c r="G202" s="217"/>
      <c r="H202" s="217"/>
      <c r="I202" s="217"/>
      <c r="J202" s="220"/>
      <c r="K202" s="217"/>
      <c r="L202" s="217"/>
      <c r="M202" s="220"/>
      <c r="N202" s="217"/>
      <c r="O202" s="220"/>
      <c r="P202" s="217"/>
      <c r="Q202" s="217">
        <v>1</v>
      </c>
      <c r="R202" s="217"/>
      <c r="S202" s="217"/>
      <c r="T202" s="217"/>
      <c r="U202" s="217"/>
      <c r="V202" s="221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20"/>
      <c r="AG202" s="217"/>
      <c r="AH202" s="217"/>
      <c r="AI202" s="220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>
        <f t="shared" si="13"/>
        <v>1</v>
      </c>
      <c r="AT202" s="217">
        <f t="shared" si="14"/>
        <v>0</v>
      </c>
      <c r="AU202" s="222">
        <f t="shared" si="15"/>
        <v>1</v>
      </c>
    </row>
    <row r="203" spans="1:48" x14ac:dyDescent="0.25">
      <c r="A203" s="218">
        <v>7</v>
      </c>
      <c r="B203" s="219" t="s">
        <v>232</v>
      </c>
      <c r="C203" s="220"/>
      <c r="D203" s="217"/>
      <c r="E203" s="217"/>
      <c r="F203" s="217"/>
      <c r="G203" s="217"/>
      <c r="H203" s="217"/>
      <c r="I203" s="217"/>
      <c r="J203" s="220"/>
      <c r="K203" s="217"/>
      <c r="L203" s="217"/>
      <c r="M203" s="220"/>
      <c r="N203" s="217"/>
      <c r="O203" s="220"/>
      <c r="P203" s="217"/>
      <c r="Q203" s="217"/>
      <c r="R203" s="217"/>
      <c r="S203" s="217"/>
      <c r="T203" s="217"/>
      <c r="U203" s="217"/>
      <c r="V203" s="221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20"/>
      <c r="AG203" s="217"/>
      <c r="AH203" s="217"/>
      <c r="AI203" s="220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>
        <f t="shared" si="13"/>
        <v>0</v>
      </c>
      <c r="AT203" s="217">
        <f t="shared" si="14"/>
        <v>0</v>
      </c>
      <c r="AU203" s="222">
        <f t="shared" si="15"/>
        <v>0</v>
      </c>
    </row>
    <row r="204" spans="1:48" ht="30" x14ac:dyDescent="0.25">
      <c r="A204" s="218">
        <v>8</v>
      </c>
      <c r="B204" s="219" t="s">
        <v>233</v>
      </c>
      <c r="C204" s="220"/>
      <c r="D204" s="217"/>
      <c r="E204" s="217"/>
      <c r="F204" s="217"/>
      <c r="G204" s="217"/>
      <c r="H204" s="217"/>
      <c r="I204" s="217"/>
      <c r="J204" s="220"/>
      <c r="K204" s="217"/>
      <c r="L204" s="217"/>
      <c r="M204" s="220"/>
      <c r="N204" s="217"/>
      <c r="O204" s="220"/>
      <c r="P204" s="217"/>
      <c r="Q204" s="217"/>
      <c r="R204" s="217"/>
      <c r="S204" s="217"/>
      <c r="T204" s="217"/>
      <c r="U204" s="217"/>
      <c r="V204" s="221"/>
      <c r="W204" s="217"/>
      <c r="X204" s="217"/>
      <c r="Y204" s="217"/>
      <c r="Z204" s="217"/>
      <c r="AA204" s="217"/>
      <c r="AB204" s="217"/>
      <c r="AC204" s="217"/>
      <c r="AD204" s="217"/>
      <c r="AE204" s="217"/>
      <c r="AF204" s="220"/>
      <c r="AG204" s="217"/>
      <c r="AH204" s="217"/>
      <c r="AI204" s="220"/>
      <c r="AJ204" s="217"/>
      <c r="AK204" s="217"/>
      <c r="AL204" s="217"/>
      <c r="AM204" s="217"/>
      <c r="AN204" s="217"/>
      <c r="AO204" s="217"/>
      <c r="AP204" s="217"/>
      <c r="AQ204" s="217"/>
      <c r="AR204" s="217"/>
      <c r="AS204" s="217">
        <f t="shared" si="13"/>
        <v>0</v>
      </c>
      <c r="AT204" s="217">
        <f t="shared" si="14"/>
        <v>0</v>
      </c>
      <c r="AU204" s="222">
        <f t="shared" si="15"/>
        <v>0</v>
      </c>
    </row>
    <row r="205" spans="1:48" ht="30" x14ac:dyDescent="0.25">
      <c r="A205" s="218">
        <v>9</v>
      </c>
      <c r="B205" s="219" t="s">
        <v>234</v>
      </c>
      <c r="C205" s="220"/>
      <c r="D205" s="217"/>
      <c r="E205" s="217"/>
      <c r="F205" s="217"/>
      <c r="G205" s="217"/>
      <c r="H205" s="217"/>
      <c r="I205" s="217"/>
      <c r="J205" s="220"/>
      <c r="K205" s="217"/>
      <c r="L205" s="217"/>
      <c r="M205" s="220"/>
      <c r="N205" s="217"/>
      <c r="O205" s="220"/>
      <c r="P205" s="217"/>
      <c r="Q205" s="217"/>
      <c r="R205" s="217"/>
      <c r="S205" s="217"/>
      <c r="T205" s="225">
        <v>1</v>
      </c>
      <c r="U205" s="217"/>
      <c r="V205" s="221"/>
      <c r="W205" s="217"/>
      <c r="X205" s="217"/>
      <c r="Y205" s="217"/>
      <c r="Z205" s="217"/>
      <c r="AA205" s="220"/>
      <c r="AB205" s="217"/>
      <c r="AC205" s="217"/>
      <c r="AD205" s="217"/>
      <c r="AE205" s="217"/>
      <c r="AF205" s="220"/>
      <c r="AG205" s="217"/>
      <c r="AH205" s="217"/>
      <c r="AI205" s="220"/>
      <c r="AJ205" s="217"/>
      <c r="AK205" s="217"/>
      <c r="AL205" s="217"/>
      <c r="AM205" s="217"/>
      <c r="AN205" s="217"/>
      <c r="AO205" s="217"/>
      <c r="AP205" s="217"/>
      <c r="AQ205" s="217"/>
      <c r="AR205" s="217"/>
      <c r="AS205" s="217">
        <f t="shared" si="13"/>
        <v>1</v>
      </c>
      <c r="AT205" s="217">
        <f t="shared" si="14"/>
        <v>0</v>
      </c>
      <c r="AU205" s="222">
        <f t="shared" si="15"/>
        <v>1</v>
      </c>
      <c r="AV205" s="179">
        <v>1</v>
      </c>
    </row>
    <row r="206" spans="1:48" x14ac:dyDescent="0.25">
      <c r="A206" s="218">
        <v>10</v>
      </c>
      <c r="B206" s="183" t="s">
        <v>245</v>
      </c>
      <c r="C206" s="220"/>
      <c r="D206" s="217"/>
      <c r="E206" s="217"/>
      <c r="F206" s="217"/>
      <c r="G206" s="217"/>
      <c r="H206" s="217"/>
      <c r="I206" s="217"/>
      <c r="J206" s="220"/>
      <c r="K206" s="217"/>
      <c r="L206" s="217"/>
      <c r="M206" s="217"/>
      <c r="N206" s="217"/>
      <c r="O206" s="220"/>
      <c r="P206" s="217"/>
      <c r="Q206" s="217"/>
      <c r="R206" s="217"/>
      <c r="S206" s="217"/>
      <c r="T206" s="217"/>
      <c r="U206" s="217">
        <f>U196+U197+U198+U199+U200+U201+U202+U203+U204+U205</f>
        <v>0</v>
      </c>
      <c r="V206" s="221">
        <v>1</v>
      </c>
      <c r="W206" s="217"/>
      <c r="X206" s="217"/>
      <c r="Y206" s="217"/>
      <c r="Z206" s="217"/>
      <c r="AA206" s="217"/>
      <c r="AB206" s="217"/>
      <c r="AC206" s="217"/>
      <c r="AD206" s="217"/>
      <c r="AE206" s="217"/>
      <c r="AF206" s="220"/>
      <c r="AG206" s="217"/>
      <c r="AH206" s="217"/>
      <c r="AI206" s="220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7">
        <f t="shared" si="13"/>
        <v>0</v>
      </c>
      <c r="AT206" s="217">
        <f t="shared" si="14"/>
        <v>1</v>
      </c>
      <c r="AU206" s="222">
        <f t="shared" si="15"/>
        <v>1</v>
      </c>
    </row>
    <row r="207" spans="1:48" ht="30" x14ac:dyDescent="0.25">
      <c r="A207" s="218">
        <v>11</v>
      </c>
      <c r="B207" s="183" t="s">
        <v>235</v>
      </c>
      <c r="C207" s="220"/>
      <c r="D207" s="217"/>
      <c r="E207" s="217"/>
      <c r="F207" s="217"/>
      <c r="G207" s="217"/>
      <c r="H207" s="217"/>
      <c r="I207" s="217"/>
      <c r="J207" s="220"/>
      <c r="K207" s="217"/>
      <c r="L207" s="217"/>
      <c r="M207" s="217"/>
      <c r="N207" s="217"/>
      <c r="O207" s="220"/>
      <c r="P207" s="217"/>
      <c r="Q207" s="217"/>
      <c r="R207" s="217"/>
      <c r="S207" s="217"/>
      <c r="T207" s="217"/>
      <c r="U207" s="226"/>
      <c r="V207" s="221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20"/>
      <c r="AG207" s="217"/>
      <c r="AH207" s="217"/>
      <c r="AI207" s="220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7">
        <f t="shared" si="13"/>
        <v>0</v>
      </c>
      <c r="AT207" s="217">
        <f t="shared" si="14"/>
        <v>0</v>
      </c>
      <c r="AU207" s="222">
        <f t="shared" si="15"/>
        <v>0</v>
      </c>
    </row>
    <row r="208" spans="1:48" ht="30" x14ac:dyDescent="0.25">
      <c r="A208" s="218">
        <v>12</v>
      </c>
      <c r="B208" s="183" t="s">
        <v>236</v>
      </c>
      <c r="C208" s="220"/>
      <c r="D208" s="217"/>
      <c r="E208" s="217"/>
      <c r="F208" s="217"/>
      <c r="G208" s="217"/>
      <c r="H208" s="217"/>
      <c r="I208" s="217"/>
      <c r="J208" s="220"/>
      <c r="K208" s="217"/>
      <c r="L208" s="217"/>
      <c r="M208" s="217"/>
      <c r="N208" s="217"/>
      <c r="O208" s="220"/>
      <c r="P208" s="217"/>
      <c r="Q208" s="217"/>
      <c r="R208" s="217"/>
      <c r="S208" s="217"/>
      <c r="T208" s="217"/>
      <c r="U208" s="226"/>
      <c r="V208" s="221"/>
      <c r="W208" s="217"/>
      <c r="X208" s="217"/>
      <c r="Y208" s="217"/>
      <c r="Z208" s="217"/>
      <c r="AA208" s="217"/>
      <c r="AB208" s="217"/>
      <c r="AC208" s="217"/>
      <c r="AD208" s="217"/>
      <c r="AE208" s="217"/>
      <c r="AF208" s="220"/>
      <c r="AG208" s="217"/>
      <c r="AH208" s="217"/>
      <c r="AI208" s="220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17">
        <f t="shared" si="13"/>
        <v>0</v>
      </c>
      <c r="AT208" s="217">
        <f t="shared" si="14"/>
        <v>0</v>
      </c>
      <c r="AU208" s="222">
        <f t="shared" si="15"/>
        <v>0</v>
      </c>
    </row>
    <row r="209" spans="1:48" ht="30" x14ac:dyDescent="0.25">
      <c r="A209" s="218">
        <v>13</v>
      </c>
      <c r="B209" s="183" t="s">
        <v>237</v>
      </c>
      <c r="C209" s="220"/>
      <c r="D209" s="217"/>
      <c r="E209" s="217"/>
      <c r="F209" s="217"/>
      <c r="G209" s="217"/>
      <c r="H209" s="217"/>
      <c r="I209" s="217"/>
      <c r="J209" s="220"/>
      <c r="K209" s="217"/>
      <c r="L209" s="217"/>
      <c r="M209" s="217"/>
      <c r="N209" s="217"/>
      <c r="O209" s="220"/>
      <c r="P209" s="217"/>
      <c r="Q209" s="217"/>
      <c r="R209" s="217"/>
      <c r="S209" s="217"/>
      <c r="T209" s="217"/>
      <c r="U209" s="226"/>
      <c r="V209" s="221"/>
      <c r="W209" s="217"/>
      <c r="X209" s="217"/>
      <c r="Y209" s="217"/>
      <c r="Z209" s="217"/>
      <c r="AA209" s="217"/>
      <c r="AB209" s="217"/>
      <c r="AC209" s="217"/>
      <c r="AD209" s="217"/>
      <c r="AE209" s="217"/>
      <c r="AF209" s="220"/>
      <c r="AG209" s="217"/>
      <c r="AH209" s="217"/>
      <c r="AI209" s="220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17">
        <f t="shared" si="13"/>
        <v>0</v>
      </c>
      <c r="AT209" s="217">
        <f t="shared" si="14"/>
        <v>0</v>
      </c>
      <c r="AU209" s="222">
        <f t="shared" si="15"/>
        <v>0</v>
      </c>
    </row>
    <row r="210" spans="1:48" x14ac:dyDescent="0.25">
      <c r="A210" s="218">
        <v>14</v>
      </c>
      <c r="B210" s="183" t="s">
        <v>238</v>
      </c>
      <c r="C210" s="220"/>
      <c r="D210" s="217"/>
      <c r="E210" s="217"/>
      <c r="F210" s="217"/>
      <c r="G210" s="217"/>
      <c r="H210" s="217"/>
      <c r="I210" s="217"/>
      <c r="J210" s="220"/>
      <c r="K210" s="217"/>
      <c r="L210" s="217"/>
      <c r="M210" s="217"/>
      <c r="N210" s="217"/>
      <c r="O210" s="220"/>
      <c r="P210" s="217"/>
      <c r="Q210" s="217"/>
      <c r="R210" s="217"/>
      <c r="S210" s="217"/>
      <c r="T210" s="217"/>
      <c r="U210" s="226"/>
      <c r="V210" s="221"/>
      <c r="W210" s="217"/>
      <c r="X210" s="217"/>
      <c r="Y210" s="217"/>
      <c r="Z210" s="217"/>
      <c r="AA210" s="217"/>
      <c r="AB210" s="217"/>
      <c r="AC210" s="217"/>
      <c r="AD210" s="217"/>
      <c r="AE210" s="217"/>
      <c r="AF210" s="220"/>
      <c r="AG210" s="217"/>
      <c r="AH210" s="217"/>
      <c r="AI210" s="220"/>
      <c r="AJ210" s="217"/>
      <c r="AK210" s="217"/>
      <c r="AL210" s="217"/>
      <c r="AM210" s="217"/>
      <c r="AN210" s="217"/>
      <c r="AO210" s="217"/>
      <c r="AP210" s="217"/>
      <c r="AQ210" s="217"/>
      <c r="AR210" s="217"/>
      <c r="AS210" s="217">
        <f t="shared" si="13"/>
        <v>0</v>
      </c>
      <c r="AT210" s="217">
        <f t="shared" si="14"/>
        <v>0</v>
      </c>
      <c r="AU210" s="222">
        <f t="shared" si="15"/>
        <v>0</v>
      </c>
    </row>
    <row r="211" spans="1:48" ht="45" x14ac:dyDescent="0.25">
      <c r="A211" s="218">
        <v>15</v>
      </c>
      <c r="B211" s="183" t="s">
        <v>239</v>
      </c>
      <c r="C211" s="220"/>
      <c r="D211" s="217"/>
      <c r="E211" s="217"/>
      <c r="F211" s="217"/>
      <c r="G211" s="217"/>
      <c r="H211" s="217"/>
      <c r="I211" s="217"/>
      <c r="J211" s="220"/>
      <c r="K211" s="217"/>
      <c r="L211" s="217"/>
      <c r="M211" s="217"/>
      <c r="N211" s="217"/>
      <c r="O211" s="220"/>
      <c r="P211" s="217"/>
      <c r="Q211" s="217"/>
      <c r="R211" s="217"/>
      <c r="S211" s="217"/>
      <c r="T211" s="217"/>
      <c r="U211" s="226"/>
      <c r="V211" s="221"/>
      <c r="W211" s="217"/>
      <c r="X211" s="217"/>
      <c r="Y211" s="217"/>
      <c r="Z211" s="217"/>
      <c r="AA211" s="217"/>
      <c r="AB211" s="217"/>
      <c r="AC211" s="217"/>
      <c r="AD211" s="217"/>
      <c r="AE211" s="217"/>
      <c r="AF211" s="220"/>
      <c r="AG211" s="217"/>
      <c r="AH211" s="217"/>
      <c r="AI211" s="220"/>
      <c r="AJ211" s="217"/>
      <c r="AK211" s="217"/>
      <c r="AL211" s="217"/>
      <c r="AM211" s="217"/>
      <c r="AN211" s="217"/>
      <c r="AO211" s="217"/>
      <c r="AP211" s="217"/>
      <c r="AQ211" s="217"/>
      <c r="AR211" s="217"/>
      <c r="AS211" s="217">
        <f t="shared" si="13"/>
        <v>0</v>
      </c>
      <c r="AT211" s="217">
        <f t="shared" si="14"/>
        <v>0</v>
      </c>
      <c r="AU211" s="222"/>
    </row>
    <row r="212" spans="1:48" x14ac:dyDescent="0.25">
      <c r="A212" s="227"/>
      <c r="B212" s="228"/>
      <c r="C212" s="229">
        <f>C197+C198+C199+C200+C201+C202+C203+C204+C205+C206+C207+C208+C209+C210+C211</f>
        <v>0</v>
      </c>
      <c r="D212" s="229">
        <f t="shared" ref="D212:AU212" si="16">D197+D198+D199+D200+D201+D202+D203+D204+D205+D206+D207+D208+D209+D210+D211</f>
        <v>0</v>
      </c>
      <c r="E212" s="229">
        <f t="shared" si="16"/>
        <v>0</v>
      </c>
      <c r="F212" s="229">
        <f t="shared" si="16"/>
        <v>0</v>
      </c>
      <c r="G212" s="229">
        <f t="shared" si="16"/>
        <v>0</v>
      </c>
      <c r="H212" s="229">
        <f t="shared" si="16"/>
        <v>0</v>
      </c>
      <c r="I212" s="229">
        <f t="shared" si="16"/>
        <v>0</v>
      </c>
      <c r="J212" s="229">
        <f t="shared" si="16"/>
        <v>0</v>
      </c>
      <c r="K212" s="229">
        <f t="shared" si="16"/>
        <v>0</v>
      </c>
      <c r="L212" s="229">
        <f t="shared" si="16"/>
        <v>0</v>
      </c>
      <c r="M212" s="229">
        <f t="shared" si="16"/>
        <v>0</v>
      </c>
      <c r="N212" s="229">
        <f t="shared" si="16"/>
        <v>0</v>
      </c>
      <c r="O212" s="229">
        <f t="shared" si="16"/>
        <v>0</v>
      </c>
      <c r="P212" s="229">
        <f t="shared" si="16"/>
        <v>0</v>
      </c>
      <c r="Q212" s="229">
        <f t="shared" si="16"/>
        <v>2</v>
      </c>
      <c r="R212" s="229">
        <f t="shared" si="16"/>
        <v>0</v>
      </c>
      <c r="S212" s="229">
        <f t="shared" si="16"/>
        <v>0</v>
      </c>
      <c r="T212" s="229">
        <f t="shared" si="16"/>
        <v>1</v>
      </c>
      <c r="U212" s="229">
        <f t="shared" si="16"/>
        <v>0</v>
      </c>
      <c r="V212" s="229">
        <f t="shared" si="16"/>
        <v>1</v>
      </c>
      <c r="W212" s="229">
        <f t="shared" si="16"/>
        <v>0</v>
      </c>
      <c r="X212" s="229">
        <f t="shared" si="16"/>
        <v>0</v>
      </c>
      <c r="Y212" s="229">
        <f t="shared" si="16"/>
        <v>0</v>
      </c>
      <c r="Z212" s="229">
        <f t="shared" si="16"/>
        <v>0</v>
      </c>
      <c r="AA212" s="229">
        <f t="shared" si="16"/>
        <v>0</v>
      </c>
      <c r="AB212" s="229">
        <f t="shared" si="16"/>
        <v>0</v>
      </c>
      <c r="AC212" s="229">
        <f t="shared" si="16"/>
        <v>0</v>
      </c>
      <c r="AD212" s="229">
        <f t="shared" si="16"/>
        <v>0</v>
      </c>
      <c r="AE212" s="229">
        <f t="shared" si="16"/>
        <v>0</v>
      </c>
      <c r="AF212" s="229">
        <f t="shared" si="16"/>
        <v>0</v>
      </c>
      <c r="AG212" s="229">
        <f t="shared" si="16"/>
        <v>0</v>
      </c>
      <c r="AH212" s="229">
        <f t="shared" si="16"/>
        <v>0</v>
      </c>
      <c r="AI212" s="229">
        <f t="shared" si="16"/>
        <v>1</v>
      </c>
      <c r="AJ212" s="229">
        <f t="shared" si="16"/>
        <v>0</v>
      </c>
      <c r="AK212" s="229">
        <f t="shared" si="16"/>
        <v>0</v>
      </c>
      <c r="AL212" s="229">
        <f t="shared" si="16"/>
        <v>3</v>
      </c>
      <c r="AM212" s="229">
        <f t="shared" si="16"/>
        <v>0</v>
      </c>
      <c r="AN212" s="229">
        <f t="shared" si="16"/>
        <v>0</v>
      </c>
      <c r="AO212" s="229">
        <f t="shared" si="16"/>
        <v>0</v>
      </c>
      <c r="AP212" s="229">
        <f t="shared" si="16"/>
        <v>0</v>
      </c>
      <c r="AQ212" s="229">
        <f t="shared" si="16"/>
        <v>0</v>
      </c>
      <c r="AR212" s="229">
        <f t="shared" si="16"/>
        <v>0</v>
      </c>
      <c r="AS212" s="229">
        <f t="shared" si="16"/>
        <v>3</v>
      </c>
      <c r="AT212" s="229">
        <f t="shared" si="16"/>
        <v>5</v>
      </c>
      <c r="AU212" s="229">
        <f t="shared" si="16"/>
        <v>8</v>
      </c>
      <c r="AV212" s="230"/>
    </row>
    <row r="213" spans="1:48" x14ac:dyDescent="0.25">
      <c r="A213" s="231"/>
      <c r="B213" s="232"/>
      <c r="C213" s="233"/>
      <c r="D213" s="232"/>
      <c r="E213" s="232"/>
      <c r="F213" s="232"/>
      <c r="G213" s="232"/>
      <c r="H213" s="232"/>
      <c r="I213" s="232"/>
      <c r="J213" s="233"/>
      <c r="K213" s="232"/>
      <c r="L213" s="232"/>
      <c r="M213" s="232"/>
      <c r="N213" s="232"/>
      <c r="O213" s="233"/>
      <c r="P213" s="232"/>
      <c r="Q213" s="232"/>
      <c r="R213" s="232"/>
      <c r="S213" s="232"/>
      <c r="T213" s="232"/>
      <c r="U213" s="234"/>
      <c r="V213" s="235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3"/>
      <c r="AG213" s="232"/>
      <c r="AH213" s="232"/>
      <c r="AI213" s="233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2"/>
      <c r="AU213" s="232"/>
    </row>
  </sheetData>
  <mergeCells count="2">
    <mergeCell ref="P112:AA112"/>
    <mergeCell ref="F114:K114"/>
  </mergeCells>
  <pageMargins left="0.7" right="0.7" top="0.75" bottom="0.75" header="0.3" footer="0.3"/>
  <pageSetup paperSize="9" scale="5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92"/>
  <sheetViews>
    <sheetView workbookViewId="0">
      <pane xSplit="2" ySplit="6" topLeftCell="C190" activePane="bottomRight" state="frozen"/>
      <selection pane="topRight" activeCell="C1" sqref="C1"/>
      <selection pane="bottomLeft" activeCell="A7" sqref="A7"/>
      <selection pane="bottomRight" activeCell="BK197" sqref="BK197"/>
    </sheetView>
  </sheetViews>
  <sheetFormatPr defaultRowHeight="15" x14ac:dyDescent="0.25"/>
  <cols>
    <col min="1" max="1" width="5.140625" style="81" bestFit="1" customWidth="1"/>
    <col min="2" max="2" width="19.42578125" style="53" bestFit="1" customWidth="1"/>
    <col min="3" max="3" width="4.85546875" style="73" customWidth="1"/>
    <col min="4" max="4" width="5.7109375" style="53" customWidth="1"/>
    <col min="5" max="5" width="3.140625" style="53" customWidth="1"/>
    <col min="6" max="6" width="4.28515625" style="53" customWidth="1"/>
    <col min="7" max="8" width="4.85546875" style="53" customWidth="1"/>
    <col min="9" max="9" width="4.42578125" style="53" customWidth="1"/>
    <col min="10" max="10" width="5.7109375" style="73" customWidth="1"/>
    <col min="11" max="11" width="5.28515625" style="53" customWidth="1"/>
    <col min="12" max="12" width="4.85546875" style="53" customWidth="1"/>
    <col min="13" max="13" width="4.5703125" style="53" customWidth="1"/>
    <col min="14" max="14" width="4.42578125" style="53" customWidth="1"/>
    <col min="15" max="15" width="4.85546875" style="73" customWidth="1"/>
    <col min="16" max="16" width="4" style="53" customWidth="1"/>
    <col min="17" max="17" width="4.85546875" style="53" customWidth="1"/>
    <col min="18" max="18" width="5" style="53" customWidth="1"/>
    <col min="19" max="19" width="4.42578125" style="53" customWidth="1"/>
    <col min="20" max="20" width="5.140625" style="53" customWidth="1"/>
    <col min="21" max="21" width="4.85546875" style="53" customWidth="1"/>
    <col min="22" max="22" width="5.7109375" style="53" hidden="1" customWidth="1"/>
    <col min="23" max="24" width="4.85546875" style="53" hidden="1" customWidth="1"/>
    <col min="25" max="25" width="5.7109375" style="53" hidden="1" customWidth="1"/>
    <col min="26" max="26" width="4.85546875" style="53" hidden="1" customWidth="1"/>
    <col min="27" max="27" width="5.42578125" style="53" hidden="1" customWidth="1"/>
    <col min="28" max="28" width="4.85546875" style="53" hidden="1" customWidth="1"/>
    <col min="29" max="29" width="4" style="53" hidden="1" customWidth="1"/>
    <col min="30" max="31" width="4.85546875" style="53" hidden="1" customWidth="1"/>
    <col min="32" max="32" width="6.85546875" style="73" hidden="1" customWidth="1"/>
    <col min="33" max="33" width="8" style="53" hidden="1" customWidth="1"/>
    <col min="34" max="34" width="4.85546875" style="53" hidden="1" customWidth="1"/>
    <col min="35" max="35" width="4.85546875" style="73" hidden="1" customWidth="1"/>
    <col min="36" max="36" width="6.85546875" style="53" hidden="1" customWidth="1"/>
    <col min="37" max="37" width="4" style="53" hidden="1" customWidth="1"/>
    <col min="38" max="38" width="4.85546875" style="53" hidden="1" customWidth="1"/>
    <col min="39" max="39" width="6.85546875" style="53" hidden="1" customWidth="1"/>
    <col min="40" max="40" width="4.85546875" style="53" hidden="1" customWidth="1"/>
    <col min="41" max="41" width="6.85546875" style="53" hidden="1" customWidth="1"/>
    <col min="42" max="42" width="8" style="53" hidden="1" customWidth="1"/>
    <col min="43" max="44" width="4.85546875" style="53" hidden="1" customWidth="1"/>
    <col min="45" max="45" width="7.42578125" style="53" customWidth="1"/>
    <col min="46" max="46" width="7.85546875" style="53" customWidth="1"/>
    <col min="47" max="47" width="8" style="53" customWidth="1"/>
    <col min="48" max="48" width="9.5703125" style="86" customWidth="1"/>
    <col min="49" max="49" width="12.28515625" style="92" hidden="1" customWidth="1"/>
    <col min="50" max="50" width="13.7109375" style="92" hidden="1" customWidth="1"/>
    <col min="51" max="52" width="13.140625" style="92" hidden="1" customWidth="1"/>
    <col min="53" max="53" width="11.140625" style="92" hidden="1" customWidth="1"/>
    <col min="54" max="54" width="12.7109375" style="92" customWidth="1"/>
    <col min="55" max="56" width="0" style="92" hidden="1" customWidth="1"/>
    <col min="57" max="57" width="9.140625" style="103"/>
    <col min="58" max="58" width="9.140625" style="237"/>
    <col min="59" max="59" width="9.140625" style="103"/>
    <col min="60" max="60" width="9.140625" style="237"/>
    <col min="61" max="61" width="9.140625" style="103"/>
    <col min="62" max="62" width="9.140625" style="237"/>
    <col min="63" max="63" width="9.140625" style="103"/>
    <col min="64" max="64" width="9.140625" style="237"/>
    <col min="65" max="65" width="9.140625" style="103"/>
    <col min="66" max="66" width="9.140625" style="237"/>
  </cols>
  <sheetData>
    <row r="1" spans="1:66" ht="15" customHeight="1" x14ac:dyDescent="0.25">
      <c r="B1" s="246" t="s">
        <v>260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</row>
    <row r="2" spans="1:66" ht="15" customHeight="1" x14ac:dyDescent="0.25"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</row>
    <row r="4" spans="1:66" ht="69.75" customHeight="1" x14ac:dyDescent="0.25">
      <c r="A4" s="242" t="s">
        <v>0</v>
      </c>
      <c r="B4" s="245" t="s">
        <v>1</v>
      </c>
      <c r="C4" s="244" t="s">
        <v>2</v>
      </c>
      <c r="D4" s="244" t="s">
        <v>3</v>
      </c>
      <c r="E4" s="244" t="s">
        <v>4</v>
      </c>
      <c r="F4" s="244" t="s">
        <v>5</v>
      </c>
      <c r="G4" s="244" t="s">
        <v>6</v>
      </c>
      <c r="H4" s="244" t="s">
        <v>7</v>
      </c>
      <c r="I4" s="244" t="s">
        <v>8</v>
      </c>
      <c r="J4" s="244" t="s">
        <v>9</v>
      </c>
      <c r="K4" s="244" t="s">
        <v>10</v>
      </c>
      <c r="L4" s="244" t="s">
        <v>11</v>
      </c>
      <c r="M4" s="244" t="s">
        <v>12</v>
      </c>
      <c r="N4" s="244" t="s">
        <v>13</v>
      </c>
      <c r="O4" s="244" t="s">
        <v>14</v>
      </c>
      <c r="P4" s="244" t="s">
        <v>15</v>
      </c>
      <c r="Q4" s="244" t="s">
        <v>16</v>
      </c>
      <c r="R4" s="244" t="s">
        <v>17</v>
      </c>
      <c r="S4" s="244" t="s">
        <v>18</v>
      </c>
      <c r="T4" s="244" t="s">
        <v>19</v>
      </c>
      <c r="U4" s="244" t="s">
        <v>20</v>
      </c>
      <c r="AS4" s="257" t="s">
        <v>43</v>
      </c>
      <c r="AT4" s="257" t="s">
        <v>44</v>
      </c>
      <c r="AU4" s="256" t="s">
        <v>45</v>
      </c>
      <c r="AV4" s="255" t="s">
        <v>46</v>
      </c>
      <c r="AW4" s="254" t="s">
        <v>247</v>
      </c>
      <c r="AX4" s="254" t="s">
        <v>248</v>
      </c>
      <c r="AY4" s="254" t="s">
        <v>249</v>
      </c>
      <c r="AZ4" s="248" t="s">
        <v>259</v>
      </c>
      <c r="BA4" s="252"/>
      <c r="BB4" s="252"/>
      <c r="BC4" s="252"/>
      <c r="BD4" s="249"/>
      <c r="BE4" s="248" t="s">
        <v>261</v>
      </c>
      <c r="BF4" s="249"/>
      <c r="BG4" s="248" t="s">
        <v>263</v>
      </c>
      <c r="BH4" s="249"/>
      <c r="BI4" s="248" t="s">
        <v>264</v>
      </c>
      <c r="BJ4" s="249"/>
      <c r="BK4" s="248" t="s">
        <v>265</v>
      </c>
      <c r="BL4" s="249"/>
      <c r="BM4" s="248" t="s">
        <v>266</v>
      </c>
      <c r="BN4" s="249"/>
    </row>
    <row r="5" spans="1:66" ht="8.25" customHeight="1" x14ac:dyDescent="0.25">
      <c r="A5" s="242"/>
      <c r="B5" s="245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AS5" s="257"/>
      <c r="AT5" s="257"/>
      <c r="AU5" s="256"/>
      <c r="AV5" s="255"/>
      <c r="AW5" s="254"/>
      <c r="AX5" s="254"/>
      <c r="AY5" s="254"/>
      <c r="AZ5" s="250"/>
      <c r="BA5" s="253"/>
      <c r="BB5" s="253"/>
      <c r="BC5" s="253"/>
      <c r="BD5" s="251"/>
      <c r="BE5" s="250"/>
      <c r="BF5" s="251"/>
      <c r="BG5" s="250"/>
      <c r="BH5" s="251"/>
      <c r="BI5" s="250"/>
      <c r="BJ5" s="251"/>
      <c r="BK5" s="250"/>
      <c r="BL5" s="251"/>
      <c r="BM5" s="250"/>
      <c r="BN5" s="251"/>
    </row>
    <row r="6" spans="1:66" ht="176.25" customHeight="1" x14ac:dyDescent="0.25">
      <c r="A6" s="243"/>
      <c r="B6" s="245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115" t="s">
        <v>246</v>
      </c>
      <c r="W6" s="84" t="s">
        <v>22</v>
      </c>
      <c r="X6" s="3" t="s">
        <v>23</v>
      </c>
      <c r="Y6" s="84" t="s">
        <v>24</v>
      </c>
      <c r="Z6" s="2" t="s">
        <v>25</v>
      </c>
      <c r="AA6" s="2" t="s">
        <v>26</v>
      </c>
      <c r="AB6" s="2" t="s">
        <v>27</v>
      </c>
      <c r="AC6" s="2" t="s">
        <v>28</v>
      </c>
      <c r="AD6" s="2" t="s">
        <v>29</v>
      </c>
      <c r="AE6" s="2" t="s">
        <v>30</v>
      </c>
      <c r="AF6" s="2" t="s">
        <v>31</v>
      </c>
      <c r="AG6" s="2" t="s">
        <v>32</v>
      </c>
      <c r="AH6" s="82" t="s">
        <v>33</v>
      </c>
      <c r="AI6" s="82" t="s">
        <v>34</v>
      </c>
      <c r="AJ6" s="2"/>
      <c r="AK6" s="2" t="s">
        <v>35</v>
      </c>
      <c r="AL6" s="2" t="s">
        <v>36</v>
      </c>
      <c r="AM6" s="2" t="s">
        <v>37</v>
      </c>
      <c r="AN6" s="84" t="s">
        <v>38</v>
      </c>
      <c r="AO6" s="2" t="s">
        <v>39</v>
      </c>
      <c r="AP6" s="2" t="s">
        <v>40</v>
      </c>
      <c r="AQ6" s="2" t="s">
        <v>41</v>
      </c>
      <c r="AR6" s="101" t="s">
        <v>42</v>
      </c>
      <c r="AS6" s="257"/>
      <c r="AT6" s="257"/>
      <c r="AU6" s="256"/>
      <c r="AV6" s="255"/>
      <c r="AW6" s="254"/>
      <c r="AX6" s="254"/>
      <c r="AY6" s="254"/>
      <c r="AZ6" s="90" t="s">
        <v>250</v>
      </c>
      <c r="BA6" s="90" t="s">
        <v>256</v>
      </c>
      <c r="BB6" s="90" t="s">
        <v>251</v>
      </c>
      <c r="BC6" s="90" t="s">
        <v>252</v>
      </c>
      <c r="BD6" s="90" t="s">
        <v>253</v>
      </c>
      <c r="BE6" s="104" t="s">
        <v>254</v>
      </c>
      <c r="BF6" s="238" t="s">
        <v>255</v>
      </c>
      <c r="BG6" s="104" t="s">
        <v>254</v>
      </c>
      <c r="BH6" s="238" t="s">
        <v>255</v>
      </c>
      <c r="BI6" s="104" t="s">
        <v>254</v>
      </c>
      <c r="BJ6" s="238" t="s">
        <v>255</v>
      </c>
      <c r="BK6" s="104" t="s">
        <v>254</v>
      </c>
      <c r="BL6" s="238" t="s">
        <v>255</v>
      </c>
      <c r="BM6" s="104" t="s">
        <v>254</v>
      </c>
      <c r="BN6" s="238" t="s">
        <v>255</v>
      </c>
    </row>
    <row r="7" spans="1:66" x14ac:dyDescent="0.25">
      <c r="A7" s="7">
        <v>1</v>
      </c>
      <c r="B7" s="32" t="s">
        <v>48</v>
      </c>
      <c r="C7" s="9">
        <v>2</v>
      </c>
      <c r="D7" s="9">
        <v>1.5</v>
      </c>
      <c r="E7" s="9"/>
      <c r="F7" s="9">
        <v>1</v>
      </c>
      <c r="G7" s="9">
        <v>1</v>
      </c>
      <c r="H7" s="9">
        <v>1</v>
      </c>
      <c r="I7" s="9"/>
      <c r="J7" s="9"/>
      <c r="K7" s="9"/>
      <c r="L7" s="9">
        <v>1</v>
      </c>
      <c r="M7" s="10">
        <v>1</v>
      </c>
      <c r="N7" s="9"/>
      <c r="O7" s="9">
        <v>1</v>
      </c>
      <c r="P7" s="9">
        <v>1</v>
      </c>
      <c r="Q7" s="9"/>
      <c r="R7" s="9">
        <v>1</v>
      </c>
      <c r="S7" s="11"/>
      <c r="T7" s="9">
        <v>1</v>
      </c>
      <c r="U7" s="9"/>
      <c r="V7" s="12"/>
      <c r="W7" s="13"/>
      <c r="X7" s="13"/>
      <c r="Y7" s="13">
        <v>1</v>
      </c>
      <c r="Z7" s="13"/>
      <c r="AA7" s="13">
        <v>2</v>
      </c>
      <c r="AB7" s="13"/>
      <c r="AC7" s="13"/>
      <c r="AD7" s="13"/>
      <c r="AE7" s="13">
        <v>1</v>
      </c>
      <c r="AF7" s="13">
        <v>1</v>
      </c>
      <c r="AG7" s="13"/>
      <c r="AH7" s="13"/>
      <c r="AI7" s="13">
        <v>1</v>
      </c>
      <c r="AJ7" s="13"/>
      <c r="AK7" s="13"/>
      <c r="AL7" s="13"/>
      <c r="AM7" s="13"/>
      <c r="AN7" s="13"/>
      <c r="AO7" s="13"/>
      <c r="AP7" s="13"/>
      <c r="AQ7" s="13"/>
      <c r="AR7" s="13"/>
      <c r="AS7" s="14">
        <f t="shared" ref="AS7:AS69" si="0">C7+D7+E7+F7+G7+H7+I7+J7+K7+L7+M7+N7+O7+P7+Q7+R7+S7+T7+U7</f>
        <v>12.5</v>
      </c>
      <c r="AT7" s="14">
        <f t="shared" ref="AT7:AT69" si="1">V7+W7+X7+Y7+Z7+AA7+AB7+AC7+AD7+AE7+AF7+AG7+AH7+AI7+AJ7+AK7+AL7+AM7+AN7+AO7+AP7+AQ7+AR7</f>
        <v>6</v>
      </c>
      <c r="AU7" s="15">
        <f>AS7+AT7</f>
        <v>18.5</v>
      </c>
      <c r="AV7" s="88">
        <v>1</v>
      </c>
      <c r="AW7" s="91">
        <v>115</v>
      </c>
      <c r="AX7" s="91">
        <v>0</v>
      </c>
      <c r="AY7" s="96">
        <f>AU7</f>
        <v>18.5</v>
      </c>
      <c r="AZ7" s="96">
        <f>AW7+AY7</f>
        <v>133.5</v>
      </c>
      <c r="BA7" s="91">
        <v>0</v>
      </c>
      <c r="BB7" s="91">
        <v>2</v>
      </c>
      <c r="BC7" s="91">
        <v>0</v>
      </c>
      <c r="BD7" s="91">
        <v>0</v>
      </c>
      <c r="BE7" s="105">
        <v>0</v>
      </c>
      <c r="BF7" s="239">
        <f>BB7</f>
        <v>2</v>
      </c>
      <c r="BG7" s="105">
        <v>0</v>
      </c>
      <c r="BH7" s="239">
        <v>6</v>
      </c>
      <c r="BI7" s="105">
        <v>0</v>
      </c>
      <c r="BJ7" s="239">
        <v>8</v>
      </c>
      <c r="BK7" s="105">
        <v>0</v>
      </c>
      <c r="BL7" s="239">
        <f>BH7</f>
        <v>6</v>
      </c>
      <c r="BM7" s="105">
        <v>0</v>
      </c>
      <c r="BN7" s="239">
        <f>BJ7</f>
        <v>8</v>
      </c>
    </row>
    <row r="8" spans="1:66" ht="25.5" x14ac:dyDescent="0.25">
      <c r="A8" s="1">
        <v>2</v>
      </c>
      <c r="B8" s="16" t="s">
        <v>49</v>
      </c>
      <c r="C8" s="9"/>
      <c r="D8" s="9"/>
      <c r="E8" s="9"/>
      <c r="F8" s="9"/>
      <c r="G8" s="9"/>
      <c r="H8" s="9"/>
      <c r="I8" s="1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2"/>
      <c r="W8" s="13"/>
      <c r="X8" s="13"/>
      <c r="Y8" s="13">
        <v>1</v>
      </c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8">
        <f t="shared" si="0"/>
        <v>0</v>
      </c>
      <c r="AT8" s="18">
        <f t="shared" si="1"/>
        <v>1</v>
      </c>
      <c r="AU8" s="19">
        <f t="shared" ref="AU8:AU71" si="2">AS8+AT8</f>
        <v>1</v>
      </c>
      <c r="AV8" s="88"/>
      <c r="AW8" s="91">
        <v>5</v>
      </c>
      <c r="AX8" s="91">
        <v>0</v>
      </c>
      <c r="AY8" s="96">
        <f t="shared" ref="AY8:AY70" si="3">AU8</f>
        <v>1</v>
      </c>
      <c r="AZ8" s="96">
        <f t="shared" ref="AZ8:AZ71" si="4">AW8+AY8</f>
        <v>6</v>
      </c>
      <c r="BA8" s="91">
        <v>0</v>
      </c>
      <c r="BB8" s="91">
        <v>0</v>
      </c>
      <c r="BC8" s="91">
        <v>0</v>
      </c>
      <c r="BD8" s="91">
        <v>0</v>
      </c>
      <c r="BE8" s="105">
        <v>0</v>
      </c>
      <c r="BF8" s="239">
        <f t="shared" ref="BF8:BF71" si="5">BB8</f>
        <v>0</v>
      </c>
      <c r="BG8" s="105">
        <v>0</v>
      </c>
      <c r="BH8" s="239">
        <f t="shared" ref="BH8:BH70" si="6">BD8</f>
        <v>0</v>
      </c>
      <c r="BI8" s="105">
        <v>0</v>
      </c>
      <c r="BJ8" s="239">
        <f t="shared" ref="BJ8:BJ70" si="7">BF8</f>
        <v>0</v>
      </c>
      <c r="BK8" s="105">
        <v>0</v>
      </c>
      <c r="BL8" s="239">
        <f t="shared" ref="BL8:BL71" si="8">BH8</f>
        <v>0</v>
      </c>
      <c r="BM8" s="105">
        <v>0</v>
      </c>
      <c r="BN8" s="239">
        <f t="shared" ref="BN8:BN71" si="9">BJ8</f>
        <v>0</v>
      </c>
    </row>
    <row r="9" spans="1:66" ht="25.5" x14ac:dyDescent="0.25">
      <c r="A9" s="7">
        <v>2</v>
      </c>
      <c r="B9" s="32" t="s">
        <v>50</v>
      </c>
      <c r="C9" s="9">
        <v>1</v>
      </c>
      <c r="D9" s="9"/>
      <c r="E9" s="9"/>
      <c r="F9" s="9">
        <v>1</v>
      </c>
      <c r="G9" s="9">
        <v>1</v>
      </c>
      <c r="H9" s="9"/>
      <c r="I9" s="9">
        <v>1</v>
      </c>
      <c r="J9" s="9">
        <v>0.75</v>
      </c>
      <c r="K9" s="9"/>
      <c r="L9" s="9">
        <v>1</v>
      </c>
      <c r="M9" s="9"/>
      <c r="N9" s="9"/>
      <c r="O9" s="9"/>
      <c r="P9" s="20"/>
      <c r="Q9" s="9">
        <v>0.5</v>
      </c>
      <c r="R9" s="9"/>
      <c r="S9" s="9"/>
      <c r="T9" s="9">
        <v>1.25</v>
      </c>
      <c r="U9" s="9"/>
      <c r="V9" s="12"/>
      <c r="W9" s="13"/>
      <c r="X9" s="13"/>
      <c r="Y9" s="13">
        <v>2</v>
      </c>
      <c r="Z9" s="13"/>
      <c r="AA9" s="13"/>
      <c r="AB9" s="13">
        <v>2</v>
      </c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>
        <v>3</v>
      </c>
      <c r="AN9" s="13"/>
      <c r="AO9" s="13"/>
      <c r="AP9" s="13"/>
      <c r="AQ9" s="13"/>
      <c r="AR9" s="13"/>
      <c r="AS9" s="14">
        <f t="shared" si="0"/>
        <v>7.5</v>
      </c>
      <c r="AT9" s="14">
        <f t="shared" si="1"/>
        <v>8</v>
      </c>
      <c r="AU9" s="15">
        <f t="shared" si="2"/>
        <v>15.5</v>
      </c>
      <c r="AV9" s="88">
        <v>1</v>
      </c>
      <c r="AW9" s="91">
        <v>86</v>
      </c>
      <c r="AX9" s="91">
        <v>0</v>
      </c>
      <c r="AY9" s="96">
        <f t="shared" si="3"/>
        <v>15.5</v>
      </c>
      <c r="AZ9" s="96">
        <f t="shared" si="4"/>
        <v>101.5</v>
      </c>
      <c r="BA9" s="91">
        <v>0</v>
      </c>
      <c r="BB9" s="91">
        <v>1</v>
      </c>
      <c r="BC9" s="91">
        <v>0</v>
      </c>
      <c r="BD9" s="91">
        <v>0</v>
      </c>
      <c r="BE9" s="105">
        <v>0</v>
      </c>
      <c r="BF9" s="239">
        <f t="shared" si="5"/>
        <v>1</v>
      </c>
      <c r="BG9" s="105">
        <v>0</v>
      </c>
      <c r="BH9" s="239">
        <v>5</v>
      </c>
      <c r="BI9" s="105">
        <v>0</v>
      </c>
      <c r="BJ9" s="239">
        <v>6</v>
      </c>
      <c r="BK9" s="105">
        <v>0</v>
      </c>
      <c r="BL9" s="239">
        <f t="shared" si="8"/>
        <v>5</v>
      </c>
      <c r="BM9" s="105">
        <v>0</v>
      </c>
      <c r="BN9" s="239">
        <f t="shared" si="9"/>
        <v>6</v>
      </c>
    </row>
    <row r="10" spans="1:66" x14ac:dyDescent="0.25">
      <c r="A10" s="1">
        <v>4</v>
      </c>
      <c r="B10" s="16" t="s">
        <v>51</v>
      </c>
      <c r="C10" s="9"/>
      <c r="D10" s="9"/>
      <c r="E10" s="9"/>
      <c r="F10" s="9"/>
      <c r="G10" s="9"/>
      <c r="H10" s="9"/>
      <c r="I10" s="22"/>
      <c r="J10" s="9"/>
      <c r="K10" s="9">
        <v>1</v>
      </c>
      <c r="L10" s="9"/>
      <c r="M10" s="9"/>
      <c r="N10" s="9"/>
      <c r="O10" s="9"/>
      <c r="P10" s="9"/>
      <c r="Q10" s="9"/>
      <c r="R10" s="9">
        <v>1</v>
      </c>
      <c r="S10" s="9"/>
      <c r="T10" s="9"/>
      <c r="U10" s="9"/>
      <c r="V10" s="12"/>
      <c r="W10" s="13"/>
      <c r="X10" s="13"/>
      <c r="Y10" s="13"/>
      <c r="Z10" s="13"/>
      <c r="AA10" s="13">
        <v>2</v>
      </c>
      <c r="AB10" s="13"/>
      <c r="AC10" s="13"/>
      <c r="AD10" s="13"/>
      <c r="AE10" s="13">
        <v>1</v>
      </c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8">
        <f t="shared" si="0"/>
        <v>2</v>
      </c>
      <c r="AT10" s="18">
        <f t="shared" si="1"/>
        <v>3</v>
      </c>
      <c r="AU10" s="19">
        <f t="shared" si="2"/>
        <v>5</v>
      </c>
      <c r="AV10" s="88"/>
      <c r="AW10" s="91">
        <v>12</v>
      </c>
      <c r="AX10" s="91">
        <v>0</v>
      </c>
      <c r="AY10" s="96">
        <f t="shared" si="3"/>
        <v>5</v>
      </c>
      <c r="AZ10" s="96">
        <f t="shared" si="4"/>
        <v>17</v>
      </c>
      <c r="BA10" s="91">
        <v>0</v>
      </c>
      <c r="BB10" s="91"/>
      <c r="BC10" s="91">
        <v>0</v>
      </c>
      <c r="BD10" s="91">
        <v>0</v>
      </c>
      <c r="BE10" s="105">
        <v>0</v>
      </c>
      <c r="BF10" s="239">
        <f t="shared" si="5"/>
        <v>0</v>
      </c>
      <c r="BG10" s="105">
        <v>0</v>
      </c>
      <c r="BH10" s="239">
        <f t="shared" si="6"/>
        <v>0</v>
      </c>
      <c r="BI10" s="105">
        <v>0</v>
      </c>
      <c r="BJ10" s="239">
        <f t="shared" si="7"/>
        <v>0</v>
      </c>
      <c r="BK10" s="105">
        <v>0</v>
      </c>
      <c r="BL10" s="239">
        <f t="shared" si="8"/>
        <v>0</v>
      </c>
      <c r="BM10" s="105">
        <v>0</v>
      </c>
      <c r="BN10" s="239">
        <f t="shared" si="9"/>
        <v>0</v>
      </c>
    </row>
    <row r="11" spans="1:66" x14ac:dyDescent="0.25">
      <c r="A11" s="1">
        <v>5</v>
      </c>
      <c r="B11" s="16" t="s">
        <v>52</v>
      </c>
      <c r="C11" s="9"/>
      <c r="D11" s="9"/>
      <c r="E11" s="9"/>
      <c r="F11" s="9"/>
      <c r="G11" s="9"/>
      <c r="H11" s="9"/>
      <c r="I11" s="2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8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8">
        <f t="shared" si="0"/>
        <v>0</v>
      </c>
      <c r="AT11" s="18">
        <f t="shared" si="1"/>
        <v>0</v>
      </c>
      <c r="AU11" s="19">
        <f t="shared" si="2"/>
        <v>0</v>
      </c>
      <c r="AV11" s="88">
        <v>1</v>
      </c>
      <c r="AW11" s="91">
        <v>5</v>
      </c>
      <c r="AX11" s="91">
        <v>0</v>
      </c>
      <c r="AY11" s="96">
        <f t="shared" si="3"/>
        <v>0</v>
      </c>
      <c r="AZ11" s="96">
        <f t="shared" si="4"/>
        <v>5</v>
      </c>
      <c r="BA11" s="91">
        <v>0</v>
      </c>
      <c r="BB11" s="91"/>
      <c r="BC11" s="91">
        <v>0</v>
      </c>
      <c r="BD11" s="91">
        <v>0</v>
      </c>
      <c r="BE11" s="105">
        <v>0</v>
      </c>
      <c r="BF11" s="239">
        <f t="shared" si="5"/>
        <v>0</v>
      </c>
      <c r="BG11" s="105">
        <v>0</v>
      </c>
      <c r="BH11" s="239">
        <f t="shared" si="6"/>
        <v>0</v>
      </c>
      <c r="BI11" s="105">
        <v>0</v>
      </c>
      <c r="BJ11" s="239">
        <f t="shared" si="7"/>
        <v>0</v>
      </c>
      <c r="BK11" s="105">
        <v>0</v>
      </c>
      <c r="BL11" s="239">
        <f t="shared" si="8"/>
        <v>0</v>
      </c>
      <c r="BM11" s="105">
        <v>0</v>
      </c>
      <c r="BN11" s="239">
        <f t="shared" si="9"/>
        <v>0</v>
      </c>
    </row>
    <row r="12" spans="1:66" x14ac:dyDescent="0.25">
      <c r="A12" s="7">
        <v>6</v>
      </c>
      <c r="B12" s="16" t="s">
        <v>53</v>
      </c>
      <c r="C12" s="2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2">
        <v>1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8">
        <f t="shared" si="0"/>
        <v>0</v>
      </c>
      <c r="AT12" s="18">
        <f t="shared" si="1"/>
        <v>1</v>
      </c>
      <c r="AU12" s="19">
        <f t="shared" si="2"/>
        <v>1</v>
      </c>
      <c r="AV12" s="88"/>
      <c r="AW12" s="91">
        <v>5</v>
      </c>
      <c r="AX12" s="91">
        <v>0</v>
      </c>
      <c r="AY12" s="96">
        <f t="shared" si="3"/>
        <v>1</v>
      </c>
      <c r="AZ12" s="96">
        <f t="shared" si="4"/>
        <v>6</v>
      </c>
      <c r="BA12" s="91">
        <v>0</v>
      </c>
      <c r="BB12" s="91"/>
      <c r="BC12" s="91">
        <v>0</v>
      </c>
      <c r="BD12" s="91">
        <v>0</v>
      </c>
      <c r="BE12" s="105">
        <v>0</v>
      </c>
      <c r="BF12" s="239">
        <f t="shared" si="5"/>
        <v>0</v>
      </c>
      <c r="BG12" s="105">
        <v>0</v>
      </c>
      <c r="BH12" s="239">
        <v>1</v>
      </c>
      <c r="BI12" s="105">
        <v>0</v>
      </c>
      <c r="BJ12" s="239">
        <f t="shared" si="7"/>
        <v>0</v>
      </c>
      <c r="BK12" s="105">
        <v>0</v>
      </c>
      <c r="BL12" s="239">
        <f t="shared" si="8"/>
        <v>1</v>
      </c>
      <c r="BM12" s="105">
        <v>0</v>
      </c>
      <c r="BN12" s="239">
        <f t="shared" si="9"/>
        <v>0</v>
      </c>
    </row>
    <row r="13" spans="1:66" x14ac:dyDescent="0.25">
      <c r="A13" s="1">
        <v>7</v>
      </c>
      <c r="B13" s="16" t="s">
        <v>54</v>
      </c>
      <c r="C13" s="9"/>
      <c r="D13" s="9"/>
      <c r="E13" s="9"/>
      <c r="F13" s="9"/>
      <c r="G13" s="9"/>
      <c r="H13" s="9"/>
      <c r="I13" s="22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2"/>
      <c r="W13" s="13"/>
      <c r="X13" s="13"/>
      <c r="Y13" s="13"/>
      <c r="Z13" s="13"/>
      <c r="AA13" s="13">
        <v>1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8">
        <f t="shared" si="0"/>
        <v>0</v>
      </c>
      <c r="AT13" s="18">
        <f t="shared" si="1"/>
        <v>1</v>
      </c>
      <c r="AU13" s="19">
        <f t="shared" si="2"/>
        <v>1</v>
      </c>
      <c r="AV13" s="88"/>
      <c r="AW13" s="91">
        <v>3</v>
      </c>
      <c r="AX13" s="91">
        <v>0</v>
      </c>
      <c r="AY13" s="96">
        <f t="shared" si="3"/>
        <v>1</v>
      </c>
      <c r="AZ13" s="96">
        <f t="shared" si="4"/>
        <v>4</v>
      </c>
      <c r="BA13" s="91">
        <v>0</v>
      </c>
      <c r="BB13" s="91"/>
      <c r="BC13" s="91">
        <v>0</v>
      </c>
      <c r="BD13" s="91">
        <v>0</v>
      </c>
      <c r="BE13" s="105">
        <v>0</v>
      </c>
      <c r="BF13" s="239">
        <f t="shared" si="5"/>
        <v>0</v>
      </c>
      <c r="BG13" s="105">
        <v>0</v>
      </c>
      <c r="BH13" s="239">
        <f t="shared" si="6"/>
        <v>0</v>
      </c>
      <c r="BI13" s="105">
        <v>0</v>
      </c>
      <c r="BJ13" s="239">
        <f t="shared" si="7"/>
        <v>0</v>
      </c>
      <c r="BK13" s="105">
        <v>0</v>
      </c>
      <c r="BL13" s="239">
        <f t="shared" si="8"/>
        <v>0</v>
      </c>
      <c r="BM13" s="105">
        <v>0</v>
      </c>
      <c r="BN13" s="239">
        <f t="shared" si="9"/>
        <v>0</v>
      </c>
    </row>
    <row r="14" spans="1:66" x14ac:dyDescent="0.25">
      <c r="A14" s="1">
        <v>8</v>
      </c>
      <c r="B14" s="16" t="s">
        <v>55</v>
      </c>
      <c r="C14" s="9"/>
      <c r="D14" s="9"/>
      <c r="E14" s="9"/>
      <c r="F14" s="9"/>
      <c r="G14" s="9"/>
      <c r="H14" s="9"/>
      <c r="I14" s="2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2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24"/>
      <c r="AP14" s="13"/>
      <c r="AQ14" s="13"/>
      <c r="AR14" s="13"/>
      <c r="AS14" s="18">
        <f t="shared" si="0"/>
        <v>0</v>
      </c>
      <c r="AT14" s="18">
        <f t="shared" si="1"/>
        <v>0</v>
      </c>
      <c r="AU14" s="19">
        <f t="shared" si="2"/>
        <v>0</v>
      </c>
      <c r="AV14" s="88"/>
      <c r="AW14" s="91">
        <v>2</v>
      </c>
      <c r="AX14" s="91">
        <v>0</v>
      </c>
      <c r="AY14" s="96">
        <f t="shared" si="3"/>
        <v>0</v>
      </c>
      <c r="AZ14" s="96">
        <f t="shared" si="4"/>
        <v>2</v>
      </c>
      <c r="BA14" s="91">
        <v>0</v>
      </c>
      <c r="BB14" s="91"/>
      <c r="BC14" s="91">
        <v>0</v>
      </c>
      <c r="BD14" s="91">
        <v>0</v>
      </c>
      <c r="BE14" s="105">
        <v>0</v>
      </c>
      <c r="BF14" s="239">
        <f t="shared" si="5"/>
        <v>0</v>
      </c>
      <c r="BG14" s="105">
        <v>0</v>
      </c>
      <c r="BH14" s="239">
        <f t="shared" si="6"/>
        <v>0</v>
      </c>
      <c r="BI14" s="105">
        <v>0</v>
      </c>
      <c r="BJ14" s="239">
        <f t="shared" si="7"/>
        <v>0</v>
      </c>
      <c r="BK14" s="105">
        <v>0</v>
      </c>
      <c r="BL14" s="239">
        <f t="shared" si="8"/>
        <v>0</v>
      </c>
      <c r="BM14" s="105">
        <v>0</v>
      </c>
      <c r="BN14" s="239">
        <f t="shared" si="9"/>
        <v>0</v>
      </c>
    </row>
    <row r="15" spans="1:66" x14ac:dyDescent="0.25">
      <c r="A15" s="7">
        <v>9</v>
      </c>
      <c r="B15" s="25" t="s">
        <v>56</v>
      </c>
      <c r="C15" s="9"/>
      <c r="D15" s="9"/>
      <c r="E15" s="9"/>
      <c r="F15" s="9"/>
      <c r="G15" s="9"/>
      <c r="H15" s="9"/>
      <c r="I15" s="26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8">
        <f t="shared" si="0"/>
        <v>0</v>
      </c>
      <c r="AT15" s="18">
        <f t="shared" si="1"/>
        <v>0</v>
      </c>
      <c r="AU15" s="19">
        <f t="shared" si="2"/>
        <v>0</v>
      </c>
      <c r="AV15" s="88"/>
      <c r="AW15" s="91">
        <v>1</v>
      </c>
      <c r="AX15" s="91">
        <v>0</v>
      </c>
      <c r="AY15" s="96">
        <f t="shared" si="3"/>
        <v>0</v>
      </c>
      <c r="AZ15" s="96">
        <f t="shared" si="4"/>
        <v>1</v>
      </c>
      <c r="BA15" s="91">
        <v>0</v>
      </c>
      <c r="BB15" s="91"/>
      <c r="BC15" s="91">
        <v>0</v>
      </c>
      <c r="BD15" s="91">
        <v>0</v>
      </c>
      <c r="BE15" s="105">
        <v>0</v>
      </c>
      <c r="BF15" s="239">
        <f t="shared" si="5"/>
        <v>0</v>
      </c>
      <c r="BG15" s="105">
        <v>0</v>
      </c>
      <c r="BH15" s="239">
        <f t="shared" si="6"/>
        <v>0</v>
      </c>
      <c r="BI15" s="105">
        <v>0</v>
      </c>
      <c r="BJ15" s="239">
        <f t="shared" si="7"/>
        <v>0</v>
      </c>
      <c r="BK15" s="105">
        <v>0</v>
      </c>
      <c r="BL15" s="239">
        <f t="shared" si="8"/>
        <v>0</v>
      </c>
      <c r="BM15" s="105">
        <v>0</v>
      </c>
      <c r="BN15" s="239">
        <f t="shared" si="9"/>
        <v>0</v>
      </c>
    </row>
    <row r="16" spans="1:66" x14ac:dyDescent="0.25">
      <c r="A16" s="1">
        <v>3</v>
      </c>
      <c r="B16" s="8" t="s">
        <v>57</v>
      </c>
      <c r="C16" s="9">
        <v>1</v>
      </c>
      <c r="D16" s="9"/>
      <c r="E16" s="9"/>
      <c r="F16" s="10">
        <v>1</v>
      </c>
      <c r="G16" s="9">
        <v>1</v>
      </c>
      <c r="H16" s="9"/>
      <c r="I16" s="22"/>
      <c r="J16" s="9"/>
      <c r="K16" s="9"/>
      <c r="L16" s="9"/>
      <c r="M16" s="9"/>
      <c r="N16" s="9"/>
      <c r="O16" s="9">
        <v>1</v>
      </c>
      <c r="P16" s="9"/>
      <c r="Q16" s="9">
        <v>0.25</v>
      </c>
      <c r="R16" s="9"/>
      <c r="S16" s="9">
        <v>1</v>
      </c>
      <c r="T16" s="9"/>
      <c r="U16" s="9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8">
        <f t="shared" si="0"/>
        <v>5.25</v>
      </c>
      <c r="AT16" s="18">
        <f t="shared" si="1"/>
        <v>0</v>
      </c>
      <c r="AU16" s="19">
        <f t="shared" si="2"/>
        <v>5.25</v>
      </c>
      <c r="AV16" s="88">
        <v>1</v>
      </c>
      <c r="AW16" s="91">
        <v>32</v>
      </c>
      <c r="AX16" s="91">
        <v>0</v>
      </c>
      <c r="AY16" s="96">
        <f t="shared" si="3"/>
        <v>5.25</v>
      </c>
      <c r="AZ16" s="96">
        <f t="shared" si="4"/>
        <v>37.25</v>
      </c>
      <c r="BA16" s="91">
        <v>0</v>
      </c>
      <c r="BB16" s="91">
        <v>2</v>
      </c>
      <c r="BC16" s="91">
        <v>0</v>
      </c>
      <c r="BD16" s="91">
        <v>0</v>
      </c>
      <c r="BE16" s="105">
        <v>0</v>
      </c>
      <c r="BF16" s="239">
        <f t="shared" si="5"/>
        <v>2</v>
      </c>
      <c r="BG16" s="105">
        <v>0</v>
      </c>
      <c r="BH16" s="239">
        <v>3</v>
      </c>
      <c r="BI16" s="105">
        <v>0</v>
      </c>
      <c r="BJ16" s="239">
        <v>2</v>
      </c>
      <c r="BK16" s="105">
        <v>0</v>
      </c>
      <c r="BL16" s="239">
        <f t="shared" si="8"/>
        <v>3</v>
      </c>
      <c r="BM16" s="105">
        <v>0</v>
      </c>
      <c r="BN16" s="239">
        <f t="shared" si="9"/>
        <v>2</v>
      </c>
    </row>
    <row r="17" spans="1:66" x14ac:dyDescent="0.25">
      <c r="A17" s="1">
        <v>11</v>
      </c>
      <c r="B17" s="25" t="s">
        <v>58</v>
      </c>
      <c r="C17" s="9"/>
      <c r="D17" s="9"/>
      <c r="E17" s="9"/>
      <c r="F17" s="9"/>
      <c r="G17" s="9"/>
      <c r="H17" s="9"/>
      <c r="I17" s="22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8">
        <f t="shared" si="0"/>
        <v>0</v>
      </c>
      <c r="AT17" s="18">
        <f t="shared" si="1"/>
        <v>0</v>
      </c>
      <c r="AU17" s="19">
        <f t="shared" si="2"/>
        <v>0</v>
      </c>
      <c r="AV17" s="88"/>
      <c r="AW17" s="91">
        <v>0</v>
      </c>
      <c r="AX17" s="91">
        <v>0</v>
      </c>
      <c r="AY17" s="96">
        <f t="shared" si="3"/>
        <v>0</v>
      </c>
      <c r="AZ17" s="96">
        <f t="shared" si="4"/>
        <v>0</v>
      </c>
      <c r="BA17" s="91">
        <v>0</v>
      </c>
      <c r="BB17" s="91"/>
      <c r="BC17" s="91">
        <v>0</v>
      </c>
      <c r="BD17" s="91">
        <v>0</v>
      </c>
      <c r="BE17" s="105">
        <v>0</v>
      </c>
      <c r="BF17" s="239">
        <f t="shared" si="5"/>
        <v>0</v>
      </c>
      <c r="BG17" s="105">
        <v>0</v>
      </c>
      <c r="BH17" s="239">
        <f t="shared" si="6"/>
        <v>0</v>
      </c>
      <c r="BI17" s="105">
        <v>0</v>
      </c>
      <c r="BJ17" s="239">
        <f t="shared" si="7"/>
        <v>0</v>
      </c>
      <c r="BK17" s="105">
        <v>0</v>
      </c>
      <c r="BL17" s="239">
        <f t="shared" si="8"/>
        <v>0</v>
      </c>
      <c r="BM17" s="105">
        <v>0</v>
      </c>
      <c r="BN17" s="239">
        <f t="shared" si="9"/>
        <v>0</v>
      </c>
    </row>
    <row r="18" spans="1:66" x14ac:dyDescent="0.25">
      <c r="A18" s="1">
        <v>12</v>
      </c>
      <c r="B18" s="16" t="s">
        <v>59</v>
      </c>
      <c r="C18" s="9"/>
      <c r="D18" s="9"/>
      <c r="E18" s="9"/>
      <c r="F18" s="9"/>
      <c r="G18" s="9"/>
      <c r="H18" s="9"/>
      <c r="I18" s="22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2"/>
      <c r="W18" s="13"/>
      <c r="X18" s="13"/>
      <c r="Y18" s="13"/>
      <c r="Z18" s="13"/>
      <c r="AA18" s="13"/>
      <c r="AB18" s="13"/>
      <c r="AC18" s="13"/>
      <c r="AD18" s="13"/>
      <c r="AE18" s="13">
        <v>1</v>
      </c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8">
        <f t="shared" si="0"/>
        <v>0</v>
      </c>
      <c r="AT18" s="18">
        <f t="shared" si="1"/>
        <v>1</v>
      </c>
      <c r="AU18" s="19">
        <f t="shared" si="2"/>
        <v>1</v>
      </c>
      <c r="AV18" s="88"/>
      <c r="AW18" s="91">
        <v>2</v>
      </c>
      <c r="AX18" s="91">
        <v>0</v>
      </c>
      <c r="AY18" s="96">
        <f t="shared" si="3"/>
        <v>1</v>
      </c>
      <c r="AZ18" s="96">
        <f t="shared" si="4"/>
        <v>3</v>
      </c>
      <c r="BA18" s="91">
        <v>0</v>
      </c>
      <c r="BB18" s="91"/>
      <c r="BC18" s="91">
        <v>0</v>
      </c>
      <c r="BD18" s="91">
        <v>0</v>
      </c>
      <c r="BE18" s="105">
        <v>0</v>
      </c>
      <c r="BF18" s="239">
        <f t="shared" si="5"/>
        <v>0</v>
      </c>
      <c r="BG18" s="105">
        <v>0</v>
      </c>
      <c r="BH18" s="239">
        <f t="shared" si="6"/>
        <v>0</v>
      </c>
      <c r="BI18" s="105">
        <v>0</v>
      </c>
      <c r="BJ18" s="239">
        <f t="shared" si="7"/>
        <v>0</v>
      </c>
      <c r="BK18" s="105">
        <v>0</v>
      </c>
      <c r="BL18" s="239">
        <f t="shared" si="8"/>
        <v>0</v>
      </c>
      <c r="BM18" s="105">
        <v>0</v>
      </c>
      <c r="BN18" s="239">
        <f t="shared" si="9"/>
        <v>0</v>
      </c>
    </row>
    <row r="19" spans="1:66" x14ac:dyDescent="0.25">
      <c r="A19" s="1">
        <v>4</v>
      </c>
      <c r="B19" s="8" t="s">
        <v>60</v>
      </c>
      <c r="C19" s="9"/>
      <c r="D19" s="9"/>
      <c r="E19" s="9"/>
      <c r="F19" s="9">
        <v>1</v>
      </c>
      <c r="G19" s="9"/>
      <c r="H19" s="9"/>
      <c r="I19" s="22"/>
      <c r="J19" s="9"/>
      <c r="K19" s="9"/>
      <c r="L19" s="9"/>
      <c r="M19" s="10">
        <v>1</v>
      </c>
      <c r="N19" s="9"/>
      <c r="O19" s="9"/>
      <c r="P19" s="9"/>
      <c r="Q19" s="9">
        <v>1</v>
      </c>
      <c r="R19" s="9"/>
      <c r="S19" s="9">
        <v>1</v>
      </c>
      <c r="T19" s="9"/>
      <c r="U19" s="9">
        <v>0.75</v>
      </c>
      <c r="V19" s="12"/>
      <c r="W19" s="13"/>
      <c r="X19" s="13"/>
      <c r="Y19" s="13">
        <v>1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4">
        <f t="shared" si="0"/>
        <v>4.75</v>
      </c>
      <c r="AT19" s="14">
        <f t="shared" si="1"/>
        <v>1</v>
      </c>
      <c r="AU19" s="15">
        <f t="shared" si="2"/>
        <v>5.75</v>
      </c>
      <c r="AV19" s="88">
        <v>1</v>
      </c>
      <c r="AW19" s="91">
        <v>29</v>
      </c>
      <c r="AX19" s="91">
        <v>0</v>
      </c>
      <c r="AY19" s="96">
        <f t="shared" si="3"/>
        <v>5.75</v>
      </c>
      <c r="AZ19" s="96">
        <f t="shared" si="4"/>
        <v>34.75</v>
      </c>
      <c r="BA19" s="91">
        <v>0</v>
      </c>
      <c r="BB19" s="91"/>
      <c r="BC19" s="91">
        <v>0</v>
      </c>
      <c r="BD19" s="91">
        <v>0</v>
      </c>
      <c r="BE19" s="105">
        <v>0</v>
      </c>
      <c r="BF19" s="239">
        <f t="shared" si="5"/>
        <v>0</v>
      </c>
      <c r="BG19" s="105">
        <v>0</v>
      </c>
      <c r="BH19" s="239">
        <v>3</v>
      </c>
      <c r="BI19" s="105">
        <v>0</v>
      </c>
      <c r="BJ19" s="239">
        <v>4</v>
      </c>
      <c r="BK19" s="105">
        <v>0</v>
      </c>
      <c r="BL19" s="239">
        <f t="shared" si="8"/>
        <v>3</v>
      </c>
      <c r="BM19" s="105">
        <v>0</v>
      </c>
      <c r="BN19" s="239">
        <f t="shared" si="9"/>
        <v>4</v>
      </c>
    </row>
    <row r="20" spans="1:66" x14ac:dyDescent="0.25">
      <c r="A20" s="1">
        <v>5</v>
      </c>
      <c r="B20" s="8" t="s">
        <v>61</v>
      </c>
      <c r="C20" s="9"/>
      <c r="D20" s="9"/>
      <c r="E20" s="9"/>
      <c r="F20" s="9"/>
      <c r="G20" s="9"/>
      <c r="H20" s="9"/>
      <c r="I20" s="22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2">
        <v>1</v>
      </c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>
        <v>1</v>
      </c>
      <c r="AJ20" s="13"/>
      <c r="AK20" s="13"/>
      <c r="AL20" s="13"/>
      <c r="AM20" s="13"/>
      <c r="AN20" s="13">
        <v>1</v>
      </c>
      <c r="AO20" s="13"/>
      <c r="AP20" s="13"/>
      <c r="AQ20" s="13"/>
      <c r="AR20" s="13"/>
      <c r="AS20" s="18">
        <f t="shared" si="0"/>
        <v>0</v>
      </c>
      <c r="AT20" s="18">
        <f t="shared" si="1"/>
        <v>3</v>
      </c>
      <c r="AU20" s="19">
        <f t="shared" si="2"/>
        <v>3</v>
      </c>
      <c r="AV20" s="88">
        <v>1</v>
      </c>
      <c r="AW20" s="91">
        <v>28</v>
      </c>
      <c r="AX20" s="91">
        <v>0</v>
      </c>
      <c r="AY20" s="96">
        <f t="shared" si="3"/>
        <v>3</v>
      </c>
      <c r="AZ20" s="96">
        <f t="shared" si="4"/>
        <v>31</v>
      </c>
      <c r="BA20" s="91">
        <v>0</v>
      </c>
      <c r="BB20" s="91"/>
      <c r="BC20" s="91">
        <v>0</v>
      </c>
      <c r="BD20" s="91">
        <v>0</v>
      </c>
      <c r="BE20" s="105">
        <v>0</v>
      </c>
      <c r="BF20" s="239">
        <f t="shared" si="5"/>
        <v>0</v>
      </c>
      <c r="BG20" s="105">
        <v>0</v>
      </c>
      <c r="BH20" s="239">
        <v>1</v>
      </c>
      <c r="BI20" s="105">
        <v>0</v>
      </c>
      <c r="BJ20" s="239">
        <v>2</v>
      </c>
      <c r="BK20" s="105">
        <v>0</v>
      </c>
      <c r="BL20" s="239">
        <f t="shared" si="8"/>
        <v>1</v>
      </c>
      <c r="BM20" s="105">
        <v>0</v>
      </c>
      <c r="BN20" s="239">
        <f t="shared" si="9"/>
        <v>2</v>
      </c>
    </row>
    <row r="21" spans="1:66" x14ac:dyDescent="0.25">
      <c r="A21" s="1">
        <v>6</v>
      </c>
      <c r="B21" s="8" t="s">
        <v>62</v>
      </c>
      <c r="C21" s="9"/>
      <c r="D21" s="9"/>
      <c r="E21" s="9"/>
      <c r="F21" s="9"/>
      <c r="G21" s="9"/>
      <c r="H21" s="9"/>
      <c r="I21" s="22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2"/>
      <c r="W21" s="13"/>
      <c r="X21" s="13"/>
      <c r="Y21" s="13"/>
      <c r="Z21" s="13"/>
      <c r="AA21" s="13"/>
      <c r="AB21" s="13"/>
      <c r="AC21" s="13"/>
      <c r="AD21" s="13"/>
      <c r="AE21" s="13"/>
      <c r="AF21" s="13">
        <v>1</v>
      </c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8">
        <f t="shared" si="0"/>
        <v>0</v>
      </c>
      <c r="AT21" s="18">
        <f t="shared" si="1"/>
        <v>1</v>
      </c>
      <c r="AU21" s="19">
        <f t="shared" si="2"/>
        <v>1</v>
      </c>
      <c r="AV21" s="88"/>
      <c r="AW21" s="91">
        <v>2</v>
      </c>
      <c r="AX21" s="91">
        <v>0</v>
      </c>
      <c r="AY21" s="96">
        <f t="shared" si="3"/>
        <v>1</v>
      </c>
      <c r="AZ21" s="96">
        <f t="shared" si="4"/>
        <v>3</v>
      </c>
      <c r="BA21" s="91">
        <v>0</v>
      </c>
      <c r="BB21" s="91"/>
      <c r="BC21" s="91">
        <v>0</v>
      </c>
      <c r="BD21" s="91">
        <v>0</v>
      </c>
      <c r="BE21" s="105">
        <v>0</v>
      </c>
      <c r="BF21" s="239">
        <f t="shared" si="5"/>
        <v>0</v>
      </c>
      <c r="BG21" s="105">
        <v>0</v>
      </c>
      <c r="BH21" s="239">
        <f t="shared" si="6"/>
        <v>0</v>
      </c>
      <c r="BI21" s="105">
        <v>0</v>
      </c>
      <c r="BJ21" s="239">
        <f t="shared" si="7"/>
        <v>0</v>
      </c>
      <c r="BK21" s="105">
        <v>0</v>
      </c>
      <c r="BL21" s="239">
        <f t="shared" si="8"/>
        <v>0</v>
      </c>
      <c r="BM21" s="105">
        <v>0</v>
      </c>
      <c r="BN21" s="239">
        <f t="shared" si="9"/>
        <v>0</v>
      </c>
    </row>
    <row r="22" spans="1:66" ht="38.25" x14ac:dyDescent="0.25">
      <c r="A22" s="7">
        <v>16</v>
      </c>
      <c r="B22" s="16" t="s">
        <v>63</v>
      </c>
      <c r="C22" s="9"/>
      <c r="D22" s="9"/>
      <c r="E22" s="9"/>
      <c r="F22" s="9"/>
      <c r="G22" s="9"/>
      <c r="H22" s="9"/>
      <c r="I22" s="9"/>
      <c r="J22" s="9"/>
      <c r="K22" s="9">
        <v>1</v>
      </c>
      <c r="L22" s="9">
        <v>1</v>
      </c>
      <c r="M22" s="9"/>
      <c r="N22" s="9"/>
      <c r="O22" s="9"/>
      <c r="P22" s="9"/>
      <c r="Q22" s="9"/>
      <c r="R22" s="9">
        <v>1</v>
      </c>
      <c r="S22" s="9"/>
      <c r="T22" s="9"/>
      <c r="U22" s="9"/>
      <c r="V22" s="12"/>
      <c r="W22" s="13"/>
      <c r="X22" s="13"/>
      <c r="Y22" s="13"/>
      <c r="Z22" s="13"/>
      <c r="AA22" s="13">
        <v>1</v>
      </c>
      <c r="AB22" s="13">
        <v>2</v>
      </c>
      <c r="AC22" s="13"/>
      <c r="AD22" s="13"/>
      <c r="AE22" s="13"/>
      <c r="AF22" s="13"/>
      <c r="AG22" s="13"/>
      <c r="AH22" s="13"/>
      <c r="AI22" s="27"/>
      <c r="AJ22" s="27"/>
      <c r="AK22" s="13"/>
      <c r="AL22" s="13"/>
      <c r="AM22" s="13"/>
      <c r="AN22" s="13"/>
      <c r="AO22" s="13"/>
      <c r="AP22" s="13"/>
      <c r="AQ22" s="13"/>
      <c r="AR22" s="13"/>
      <c r="AS22" s="18">
        <f t="shared" si="0"/>
        <v>3</v>
      </c>
      <c r="AT22" s="18">
        <f t="shared" si="1"/>
        <v>3</v>
      </c>
      <c r="AU22" s="19">
        <f t="shared" si="2"/>
        <v>6</v>
      </c>
      <c r="AV22" s="88">
        <v>1</v>
      </c>
      <c r="AW22" s="91">
        <v>30</v>
      </c>
      <c r="AX22" s="91">
        <v>0</v>
      </c>
      <c r="AY22" s="96">
        <f t="shared" si="3"/>
        <v>6</v>
      </c>
      <c r="AZ22" s="96">
        <f t="shared" si="4"/>
        <v>36</v>
      </c>
      <c r="BA22" s="91">
        <v>0</v>
      </c>
      <c r="BB22" s="91">
        <v>3</v>
      </c>
      <c r="BC22" s="91">
        <v>0</v>
      </c>
      <c r="BD22" s="91">
        <v>0</v>
      </c>
      <c r="BE22" s="105">
        <v>0</v>
      </c>
      <c r="BF22" s="239">
        <f t="shared" si="5"/>
        <v>3</v>
      </c>
      <c r="BG22" s="105">
        <v>0</v>
      </c>
      <c r="BH22" s="239">
        <v>1</v>
      </c>
      <c r="BI22" s="105">
        <v>0</v>
      </c>
      <c r="BJ22" s="239">
        <v>2</v>
      </c>
      <c r="BK22" s="105">
        <v>0</v>
      </c>
      <c r="BL22" s="239">
        <f t="shared" si="8"/>
        <v>1</v>
      </c>
      <c r="BM22" s="105">
        <v>0</v>
      </c>
      <c r="BN22" s="239">
        <f t="shared" si="9"/>
        <v>2</v>
      </c>
    </row>
    <row r="23" spans="1:66" x14ac:dyDescent="0.25">
      <c r="A23" s="1">
        <v>17</v>
      </c>
      <c r="B23" s="16" t="s">
        <v>64</v>
      </c>
      <c r="C23" s="9"/>
      <c r="D23" s="9"/>
      <c r="E23" s="9"/>
      <c r="F23" s="9"/>
      <c r="G23" s="9"/>
      <c r="H23" s="9"/>
      <c r="I23" s="22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2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8">
        <f t="shared" si="0"/>
        <v>0</v>
      </c>
      <c r="AT23" s="18">
        <f t="shared" si="1"/>
        <v>0</v>
      </c>
      <c r="AU23" s="19">
        <f t="shared" si="2"/>
        <v>0</v>
      </c>
      <c r="AV23" s="88"/>
      <c r="AW23" s="91">
        <v>1</v>
      </c>
      <c r="AX23" s="91">
        <v>0</v>
      </c>
      <c r="AY23" s="96">
        <f t="shared" si="3"/>
        <v>0</v>
      </c>
      <c r="AZ23" s="96">
        <f t="shared" si="4"/>
        <v>1</v>
      </c>
      <c r="BA23" s="91">
        <v>0</v>
      </c>
      <c r="BB23" s="91"/>
      <c r="BC23" s="91">
        <v>0</v>
      </c>
      <c r="BD23" s="91">
        <v>0</v>
      </c>
      <c r="BE23" s="105">
        <v>0</v>
      </c>
      <c r="BF23" s="239">
        <f t="shared" si="5"/>
        <v>0</v>
      </c>
      <c r="BG23" s="105">
        <v>0</v>
      </c>
      <c r="BH23" s="239">
        <f t="shared" si="6"/>
        <v>0</v>
      </c>
      <c r="BI23" s="105">
        <v>0</v>
      </c>
      <c r="BJ23" s="239">
        <f t="shared" si="7"/>
        <v>0</v>
      </c>
      <c r="BK23" s="105">
        <v>0</v>
      </c>
      <c r="BL23" s="239">
        <f t="shared" si="8"/>
        <v>0</v>
      </c>
      <c r="BM23" s="105">
        <v>0</v>
      </c>
      <c r="BN23" s="239">
        <f t="shared" si="9"/>
        <v>0</v>
      </c>
    </row>
    <row r="24" spans="1:66" x14ac:dyDescent="0.25">
      <c r="A24" s="1">
        <v>18</v>
      </c>
      <c r="B24" s="16" t="s">
        <v>65</v>
      </c>
      <c r="C24" s="9"/>
      <c r="D24" s="9"/>
      <c r="E24" s="9"/>
      <c r="F24" s="9"/>
      <c r="G24" s="9"/>
      <c r="H24" s="9"/>
      <c r="I24" s="22">
        <v>0.5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2"/>
      <c r="W24" s="13"/>
      <c r="X24" s="13"/>
      <c r="Y24" s="13"/>
      <c r="Z24" s="13"/>
      <c r="AA24" s="13">
        <v>1</v>
      </c>
      <c r="AB24" s="13"/>
      <c r="AC24" s="13"/>
      <c r="AD24" s="13"/>
      <c r="AE24" s="13"/>
      <c r="AF24" s="13"/>
      <c r="AG24" s="13"/>
      <c r="AH24" s="13">
        <v>1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8">
        <f t="shared" si="0"/>
        <v>0.5</v>
      </c>
      <c r="AT24" s="18">
        <f t="shared" si="1"/>
        <v>2</v>
      </c>
      <c r="AU24" s="19">
        <f t="shared" si="2"/>
        <v>2.5</v>
      </c>
      <c r="AV24" s="88"/>
      <c r="AW24" s="91">
        <v>6</v>
      </c>
      <c r="AX24" s="91">
        <v>0</v>
      </c>
      <c r="AY24" s="96">
        <f t="shared" si="3"/>
        <v>2.5</v>
      </c>
      <c r="AZ24" s="96">
        <f t="shared" si="4"/>
        <v>8.5</v>
      </c>
      <c r="BA24" s="91">
        <v>0</v>
      </c>
      <c r="BB24" s="91"/>
      <c r="BC24" s="91">
        <v>0</v>
      </c>
      <c r="BD24" s="91">
        <v>0</v>
      </c>
      <c r="BE24" s="105">
        <v>0</v>
      </c>
      <c r="BF24" s="239">
        <f t="shared" si="5"/>
        <v>0</v>
      </c>
      <c r="BG24" s="105">
        <v>0</v>
      </c>
      <c r="BH24" s="239">
        <f t="shared" si="6"/>
        <v>0</v>
      </c>
      <c r="BI24" s="105">
        <v>0</v>
      </c>
      <c r="BJ24" s="239">
        <f t="shared" si="7"/>
        <v>0</v>
      </c>
      <c r="BK24" s="105">
        <v>0</v>
      </c>
      <c r="BL24" s="239">
        <f t="shared" si="8"/>
        <v>0</v>
      </c>
      <c r="BM24" s="105">
        <v>0</v>
      </c>
      <c r="BN24" s="239">
        <f t="shared" si="9"/>
        <v>0</v>
      </c>
    </row>
    <row r="25" spans="1:66" ht="25.5" x14ac:dyDescent="0.25">
      <c r="A25" s="1">
        <v>19</v>
      </c>
      <c r="B25" s="16" t="s">
        <v>66</v>
      </c>
      <c r="C25" s="9"/>
      <c r="D25" s="9"/>
      <c r="E25" s="9"/>
      <c r="F25" s="9"/>
      <c r="G25" s="9"/>
      <c r="H25" s="9"/>
      <c r="I25" s="22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2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8">
        <f t="shared" si="0"/>
        <v>0</v>
      </c>
      <c r="AT25" s="18">
        <f t="shared" si="1"/>
        <v>0</v>
      </c>
      <c r="AU25" s="19">
        <f t="shared" si="2"/>
        <v>0</v>
      </c>
      <c r="AV25" s="88"/>
      <c r="AW25" s="91">
        <v>3</v>
      </c>
      <c r="AX25" s="91">
        <v>0</v>
      </c>
      <c r="AY25" s="96">
        <f t="shared" si="3"/>
        <v>0</v>
      </c>
      <c r="AZ25" s="96">
        <f t="shared" si="4"/>
        <v>3</v>
      </c>
      <c r="BA25" s="91">
        <v>0</v>
      </c>
      <c r="BB25" s="91"/>
      <c r="BC25" s="91">
        <v>0</v>
      </c>
      <c r="BD25" s="91">
        <v>0</v>
      </c>
      <c r="BE25" s="105">
        <v>0</v>
      </c>
      <c r="BF25" s="239">
        <f t="shared" si="5"/>
        <v>0</v>
      </c>
      <c r="BG25" s="105">
        <v>0</v>
      </c>
      <c r="BH25" s="239">
        <f t="shared" si="6"/>
        <v>0</v>
      </c>
      <c r="BI25" s="105">
        <v>0</v>
      </c>
      <c r="BJ25" s="239">
        <f t="shared" si="7"/>
        <v>0</v>
      </c>
      <c r="BK25" s="105">
        <v>0</v>
      </c>
      <c r="BL25" s="239">
        <f t="shared" si="8"/>
        <v>0</v>
      </c>
      <c r="BM25" s="105">
        <v>0</v>
      </c>
      <c r="BN25" s="239">
        <f t="shared" si="9"/>
        <v>0</v>
      </c>
    </row>
    <row r="26" spans="1:66" x14ac:dyDescent="0.25">
      <c r="A26" s="1">
        <v>20</v>
      </c>
      <c r="B26" s="25" t="s">
        <v>67</v>
      </c>
      <c r="C26" s="9"/>
      <c r="D26" s="9"/>
      <c r="E26" s="9"/>
      <c r="F26" s="9"/>
      <c r="G26" s="9"/>
      <c r="H26" s="9"/>
      <c r="I26" s="22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2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8">
        <f t="shared" si="0"/>
        <v>0</v>
      </c>
      <c r="AT26" s="18">
        <f t="shared" si="1"/>
        <v>0</v>
      </c>
      <c r="AU26" s="19">
        <f t="shared" si="2"/>
        <v>0</v>
      </c>
      <c r="AV26" s="88"/>
      <c r="AW26" s="91">
        <v>0</v>
      </c>
      <c r="AX26" s="91">
        <v>0</v>
      </c>
      <c r="AY26" s="96">
        <f t="shared" si="3"/>
        <v>0</v>
      </c>
      <c r="AZ26" s="96">
        <f t="shared" si="4"/>
        <v>0</v>
      </c>
      <c r="BA26" s="91">
        <v>0</v>
      </c>
      <c r="BB26" s="91"/>
      <c r="BC26" s="91">
        <v>0</v>
      </c>
      <c r="BD26" s="91">
        <v>0</v>
      </c>
      <c r="BE26" s="105">
        <v>0</v>
      </c>
      <c r="BF26" s="239">
        <f t="shared" si="5"/>
        <v>0</v>
      </c>
      <c r="BG26" s="105">
        <v>0</v>
      </c>
      <c r="BH26" s="239">
        <f t="shared" si="6"/>
        <v>0</v>
      </c>
      <c r="BI26" s="105">
        <v>0</v>
      </c>
      <c r="BJ26" s="239">
        <f t="shared" si="7"/>
        <v>0</v>
      </c>
      <c r="BK26" s="105">
        <v>0</v>
      </c>
      <c r="BL26" s="239">
        <f t="shared" si="8"/>
        <v>0</v>
      </c>
      <c r="BM26" s="105">
        <v>0</v>
      </c>
      <c r="BN26" s="239">
        <f t="shared" si="9"/>
        <v>0</v>
      </c>
    </row>
    <row r="27" spans="1:66" x14ac:dyDescent="0.25">
      <c r="A27" s="1">
        <v>21</v>
      </c>
      <c r="B27" s="16" t="s">
        <v>68</v>
      </c>
      <c r="C27" s="9"/>
      <c r="D27" s="9"/>
      <c r="E27" s="9"/>
      <c r="F27" s="9"/>
      <c r="G27" s="9"/>
      <c r="H27" s="9"/>
      <c r="I27" s="22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2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8">
        <f t="shared" si="0"/>
        <v>0</v>
      </c>
      <c r="AT27" s="18">
        <f t="shared" si="1"/>
        <v>0</v>
      </c>
      <c r="AU27" s="19">
        <f t="shared" si="2"/>
        <v>0</v>
      </c>
      <c r="AV27" s="88">
        <v>1</v>
      </c>
      <c r="AW27" s="91">
        <v>14</v>
      </c>
      <c r="AX27" s="91">
        <v>0</v>
      </c>
      <c r="AY27" s="96">
        <f t="shared" si="3"/>
        <v>0</v>
      </c>
      <c r="AZ27" s="96">
        <f t="shared" si="4"/>
        <v>14</v>
      </c>
      <c r="BA27" s="91">
        <v>0</v>
      </c>
      <c r="BB27" s="91"/>
      <c r="BC27" s="91">
        <v>0</v>
      </c>
      <c r="BD27" s="91">
        <v>0</v>
      </c>
      <c r="BE27" s="105">
        <v>0</v>
      </c>
      <c r="BF27" s="239">
        <f t="shared" si="5"/>
        <v>0</v>
      </c>
      <c r="BG27" s="105">
        <v>0</v>
      </c>
      <c r="BH27" s="239">
        <f t="shared" si="6"/>
        <v>0</v>
      </c>
      <c r="BI27" s="105">
        <v>0</v>
      </c>
      <c r="BJ27" s="239">
        <f t="shared" si="7"/>
        <v>0</v>
      </c>
      <c r="BK27" s="105">
        <v>0</v>
      </c>
      <c r="BL27" s="239">
        <f t="shared" si="8"/>
        <v>0</v>
      </c>
      <c r="BM27" s="105">
        <v>0</v>
      </c>
      <c r="BN27" s="239">
        <f t="shared" si="9"/>
        <v>0</v>
      </c>
    </row>
    <row r="28" spans="1:66" x14ac:dyDescent="0.25">
      <c r="A28" s="7">
        <v>7</v>
      </c>
      <c r="B28" s="8" t="s">
        <v>69</v>
      </c>
      <c r="C28" s="9">
        <v>1</v>
      </c>
      <c r="D28" s="9">
        <v>1</v>
      </c>
      <c r="E28" s="9"/>
      <c r="F28" s="9">
        <v>1</v>
      </c>
      <c r="G28" s="9"/>
      <c r="H28" s="9">
        <v>1</v>
      </c>
      <c r="I28" s="22">
        <v>1</v>
      </c>
      <c r="J28" s="9">
        <v>1</v>
      </c>
      <c r="K28" s="9"/>
      <c r="L28" s="9"/>
      <c r="M28" s="10">
        <v>1</v>
      </c>
      <c r="N28" s="9"/>
      <c r="O28" s="9">
        <v>1</v>
      </c>
      <c r="P28" s="9"/>
      <c r="Q28" s="9"/>
      <c r="R28" s="9"/>
      <c r="S28" s="9">
        <v>1</v>
      </c>
      <c r="T28" s="9"/>
      <c r="U28" s="9"/>
      <c r="V28" s="12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>
        <v>1</v>
      </c>
      <c r="AJ28" s="13"/>
      <c r="AK28" s="13"/>
      <c r="AL28" s="13"/>
      <c r="AM28" s="13"/>
      <c r="AN28" s="13">
        <v>1</v>
      </c>
      <c r="AO28" s="13">
        <v>1</v>
      </c>
      <c r="AP28" s="13"/>
      <c r="AQ28" s="13"/>
      <c r="AR28" s="13"/>
      <c r="AS28" s="14">
        <f t="shared" si="0"/>
        <v>9</v>
      </c>
      <c r="AT28" s="14">
        <f t="shared" si="1"/>
        <v>3</v>
      </c>
      <c r="AU28" s="15">
        <f t="shared" si="2"/>
        <v>12</v>
      </c>
      <c r="AV28" s="88">
        <v>1</v>
      </c>
      <c r="AW28" s="91">
        <v>39</v>
      </c>
      <c r="AX28" s="91">
        <v>0</v>
      </c>
      <c r="AY28" s="96">
        <f t="shared" si="3"/>
        <v>12</v>
      </c>
      <c r="AZ28" s="96">
        <f t="shared" si="4"/>
        <v>51</v>
      </c>
      <c r="BA28" s="91">
        <v>0</v>
      </c>
      <c r="BB28" s="91">
        <v>6</v>
      </c>
      <c r="BC28" s="91">
        <v>0</v>
      </c>
      <c r="BD28" s="91">
        <v>0</v>
      </c>
      <c r="BE28" s="105">
        <v>0</v>
      </c>
      <c r="BF28" s="239">
        <f t="shared" si="5"/>
        <v>6</v>
      </c>
      <c r="BG28" s="105">
        <v>0</v>
      </c>
      <c r="BH28" s="239">
        <v>7</v>
      </c>
      <c r="BI28" s="105">
        <v>0</v>
      </c>
      <c r="BJ28" s="239">
        <v>8</v>
      </c>
      <c r="BK28" s="105">
        <v>0</v>
      </c>
      <c r="BL28" s="239">
        <f t="shared" si="8"/>
        <v>7</v>
      </c>
      <c r="BM28" s="105">
        <v>0</v>
      </c>
      <c r="BN28" s="239">
        <f t="shared" si="9"/>
        <v>8</v>
      </c>
    </row>
    <row r="29" spans="1:66" x14ac:dyDescent="0.25">
      <c r="A29" s="7">
        <v>8</v>
      </c>
      <c r="B29" s="8" t="s">
        <v>70</v>
      </c>
      <c r="C29" s="9"/>
      <c r="D29" s="9">
        <v>1</v>
      </c>
      <c r="E29" s="9"/>
      <c r="F29" s="11"/>
      <c r="G29" s="9"/>
      <c r="H29" s="28"/>
      <c r="I29" s="22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2"/>
      <c r="W29" s="13"/>
      <c r="X29" s="13"/>
      <c r="Y29" s="13">
        <v>1</v>
      </c>
      <c r="Z29" s="13"/>
      <c r="AA29" s="13"/>
      <c r="AB29" s="13"/>
      <c r="AC29" s="13"/>
      <c r="AD29" s="13"/>
      <c r="AE29" s="13"/>
      <c r="AF29" s="13">
        <v>1</v>
      </c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4">
        <f t="shared" si="0"/>
        <v>1</v>
      </c>
      <c r="AT29" s="14">
        <f t="shared" si="1"/>
        <v>2</v>
      </c>
      <c r="AU29" s="15">
        <f t="shared" si="2"/>
        <v>3</v>
      </c>
      <c r="AV29" s="88"/>
      <c r="AW29" s="91">
        <v>0</v>
      </c>
      <c r="AX29" s="91">
        <v>0</v>
      </c>
      <c r="AY29" s="96">
        <f t="shared" si="3"/>
        <v>3</v>
      </c>
      <c r="AZ29" s="96">
        <f t="shared" si="4"/>
        <v>3</v>
      </c>
      <c r="BA29" s="91">
        <v>0</v>
      </c>
      <c r="BB29" s="91">
        <v>3</v>
      </c>
      <c r="BC29" s="91">
        <v>0</v>
      </c>
      <c r="BD29" s="91">
        <v>0</v>
      </c>
      <c r="BE29" s="105">
        <v>0</v>
      </c>
      <c r="BF29" s="239">
        <f t="shared" si="5"/>
        <v>3</v>
      </c>
      <c r="BG29" s="105">
        <v>0</v>
      </c>
      <c r="BH29" s="239">
        <f t="shared" si="6"/>
        <v>0</v>
      </c>
      <c r="BI29" s="105">
        <v>0</v>
      </c>
      <c r="BJ29" s="239">
        <f t="shared" si="7"/>
        <v>3</v>
      </c>
      <c r="BK29" s="105">
        <v>0</v>
      </c>
      <c r="BL29" s="239">
        <f t="shared" si="8"/>
        <v>0</v>
      </c>
      <c r="BM29" s="105">
        <v>0</v>
      </c>
      <c r="BN29" s="239">
        <f t="shared" si="9"/>
        <v>3</v>
      </c>
    </row>
    <row r="30" spans="1:66" x14ac:dyDescent="0.25">
      <c r="A30" s="1">
        <v>24</v>
      </c>
      <c r="B30" s="16" t="s">
        <v>71</v>
      </c>
      <c r="C30" s="9"/>
      <c r="D30" s="9">
        <v>1</v>
      </c>
      <c r="E30" s="9"/>
      <c r="F30" s="9"/>
      <c r="G30" s="9"/>
      <c r="H30" s="9"/>
      <c r="I30" s="9"/>
      <c r="J30" s="11"/>
      <c r="K30" s="9"/>
      <c r="L30" s="11"/>
      <c r="M30" s="11"/>
      <c r="N30" s="9"/>
      <c r="O30" s="9"/>
      <c r="P30" s="9"/>
      <c r="Q30" s="9"/>
      <c r="R30" s="9"/>
      <c r="S30" s="9"/>
      <c r="T30" s="9"/>
      <c r="U30" s="11"/>
      <c r="V30" s="12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8">
        <f t="shared" si="0"/>
        <v>1</v>
      </c>
      <c r="AT30" s="18">
        <f t="shared" si="1"/>
        <v>0</v>
      </c>
      <c r="AU30" s="19">
        <f t="shared" si="2"/>
        <v>1</v>
      </c>
      <c r="AV30" s="88">
        <v>2</v>
      </c>
      <c r="AW30" s="91">
        <v>5</v>
      </c>
      <c r="AX30" s="91">
        <v>0</v>
      </c>
      <c r="AY30" s="96">
        <f t="shared" si="3"/>
        <v>1</v>
      </c>
      <c r="AZ30" s="96">
        <f t="shared" si="4"/>
        <v>6</v>
      </c>
      <c r="BA30" s="91">
        <v>0</v>
      </c>
      <c r="BB30" s="91">
        <v>1</v>
      </c>
      <c r="BC30" s="91">
        <v>0</v>
      </c>
      <c r="BD30" s="91">
        <v>0</v>
      </c>
      <c r="BE30" s="105">
        <v>0</v>
      </c>
      <c r="BF30" s="239">
        <f t="shared" si="5"/>
        <v>1</v>
      </c>
      <c r="BG30" s="105">
        <v>0</v>
      </c>
      <c r="BH30" s="239">
        <f t="shared" si="6"/>
        <v>0</v>
      </c>
      <c r="BI30" s="105">
        <v>0</v>
      </c>
      <c r="BJ30" s="239">
        <f t="shared" si="7"/>
        <v>1</v>
      </c>
      <c r="BK30" s="105">
        <v>0</v>
      </c>
      <c r="BL30" s="239">
        <f t="shared" si="8"/>
        <v>0</v>
      </c>
      <c r="BM30" s="105">
        <v>0</v>
      </c>
      <c r="BN30" s="239">
        <f t="shared" si="9"/>
        <v>1</v>
      </c>
    </row>
    <row r="31" spans="1:66" x14ac:dyDescent="0.25">
      <c r="A31" s="7">
        <v>25</v>
      </c>
      <c r="B31" s="16" t="s">
        <v>72</v>
      </c>
      <c r="C31" s="9"/>
      <c r="D31" s="9"/>
      <c r="E31" s="9"/>
      <c r="F31" s="9">
        <v>1</v>
      </c>
      <c r="G31" s="9"/>
      <c r="H31" s="9"/>
      <c r="I31" s="9"/>
      <c r="J31" s="9">
        <v>0.25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26"/>
      <c r="V31" s="12"/>
      <c r="W31" s="24"/>
      <c r="X31" s="13"/>
      <c r="Y31" s="13">
        <v>1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24"/>
      <c r="AS31" s="18">
        <f t="shared" si="0"/>
        <v>1.25</v>
      </c>
      <c r="AT31" s="18">
        <f t="shared" si="1"/>
        <v>1</v>
      </c>
      <c r="AU31" s="19">
        <f t="shared" si="2"/>
        <v>2.25</v>
      </c>
      <c r="AV31" s="88"/>
      <c r="AW31" s="91">
        <v>21</v>
      </c>
      <c r="AX31" s="91">
        <v>0</v>
      </c>
      <c r="AY31" s="96">
        <f t="shared" si="3"/>
        <v>2.25</v>
      </c>
      <c r="AZ31" s="96">
        <f t="shared" si="4"/>
        <v>23.25</v>
      </c>
      <c r="BA31" s="91">
        <v>0</v>
      </c>
      <c r="BB31" s="91"/>
      <c r="BC31" s="91">
        <v>0</v>
      </c>
      <c r="BD31" s="91">
        <v>0</v>
      </c>
      <c r="BE31" s="105">
        <v>0</v>
      </c>
      <c r="BF31" s="239">
        <f t="shared" si="5"/>
        <v>0</v>
      </c>
      <c r="BG31" s="105">
        <v>0</v>
      </c>
      <c r="BH31" s="239">
        <f t="shared" si="6"/>
        <v>0</v>
      </c>
      <c r="BI31" s="105">
        <v>0</v>
      </c>
      <c r="BJ31" s="239">
        <f t="shared" si="7"/>
        <v>0</v>
      </c>
      <c r="BK31" s="105">
        <v>0</v>
      </c>
      <c r="BL31" s="239">
        <f t="shared" si="8"/>
        <v>0</v>
      </c>
      <c r="BM31" s="105">
        <v>0</v>
      </c>
      <c r="BN31" s="239">
        <f t="shared" si="9"/>
        <v>0</v>
      </c>
    </row>
    <row r="32" spans="1:66" x14ac:dyDescent="0.25">
      <c r="A32" s="1">
        <v>26</v>
      </c>
      <c r="B32" s="29" t="s">
        <v>73</v>
      </c>
      <c r="C32" s="9"/>
      <c r="D32" s="9"/>
      <c r="E32" s="9"/>
      <c r="F32" s="9"/>
      <c r="G32" s="9"/>
      <c r="H32" s="9"/>
      <c r="I32" s="22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2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8">
        <f t="shared" si="0"/>
        <v>0</v>
      </c>
      <c r="AT32" s="18">
        <f t="shared" si="1"/>
        <v>0</v>
      </c>
      <c r="AU32" s="19">
        <f t="shared" si="2"/>
        <v>0</v>
      </c>
      <c r="AV32" s="88"/>
      <c r="AW32" s="91">
        <v>6</v>
      </c>
      <c r="AX32" s="91">
        <v>0</v>
      </c>
      <c r="AY32" s="96">
        <f t="shared" si="3"/>
        <v>0</v>
      </c>
      <c r="AZ32" s="96">
        <f t="shared" si="4"/>
        <v>6</v>
      </c>
      <c r="BA32" s="91">
        <v>0</v>
      </c>
      <c r="BB32" s="91"/>
      <c r="BC32" s="91">
        <v>0</v>
      </c>
      <c r="BD32" s="91">
        <v>0</v>
      </c>
      <c r="BE32" s="105">
        <v>0</v>
      </c>
      <c r="BF32" s="239">
        <f t="shared" si="5"/>
        <v>0</v>
      </c>
      <c r="BG32" s="105">
        <v>0</v>
      </c>
      <c r="BH32" s="239">
        <f t="shared" si="6"/>
        <v>0</v>
      </c>
      <c r="BI32" s="105">
        <v>0</v>
      </c>
      <c r="BJ32" s="239">
        <f t="shared" si="7"/>
        <v>0</v>
      </c>
      <c r="BK32" s="105">
        <v>0</v>
      </c>
      <c r="BL32" s="239">
        <f t="shared" si="8"/>
        <v>0</v>
      </c>
      <c r="BM32" s="105">
        <v>0</v>
      </c>
      <c r="BN32" s="239">
        <f t="shared" si="9"/>
        <v>0</v>
      </c>
    </row>
    <row r="33" spans="1:66" ht="25.5" x14ac:dyDescent="0.25">
      <c r="A33" s="1">
        <v>27</v>
      </c>
      <c r="B33" s="16" t="s">
        <v>74</v>
      </c>
      <c r="C33" s="9"/>
      <c r="D33" s="9"/>
      <c r="E33" s="9"/>
      <c r="F33" s="9"/>
      <c r="G33" s="9"/>
      <c r="H33" s="9"/>
      <c r="I33" s="9"/>
      <c r="J33" s="1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2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8">
        <f t="shared" si="0"/>
        <v>0</v>
      </c>
      <c r="AT33" s="18">
        <f t="shared" si="1"/>
        <v>0</v>
      </c>
      <c r="AU33" s="19">
        <f t="shared" si="2"/>
        <v>0</v>
      </c>
      <c r="AV33" s="88"/>
      <c r="AW33" s="91">
        <v>13</v>
      </c>
      <c r="AX33" s="91">
        <v>0</v>
      </c>
      <c r="AY33" s="96">
        <f t="shared" si="3"/>
        <v>0</v>
      </c>
      <c r="AZ33" s="96">
        <f t="shared" si="4"/>
        <v>13</v>
      </c>
      <c r="BA33" s="91">
        <v>0</v>
      </c>
      <c r="BB33" s="91">
        <v>2</v>
      </c>
      <c r="BC33" s="91">
        <v>0</v>
      </c>
      <c r="BD33" s="91">
        <v>0</v>
      </c>
      <c r="BE33" s="105">
        <v>0</v>
      </c>
      <c r="BF33" s="239">
        <f t="shared" si="5"/>
        <v>2</v>
      </c>
      <c r="BG33" s="105">
        <v>0</v>
      </c>
      <c r="BH33" s="239">
        <v>3</v>
      </c>
      <c r="BI33" s="105">
        <v>0</v>
      </c>
      <c r="BJ33" s="239">
        <f t="shared" si="7"/>
        <v>2</v>
      </c>
      <c r="BK33" s="105">
        <v>0</v>
      </c>
      <c r="BL33" s="239">
        <f t="shared" si="8"/>
        <v>3</v>
      </c>
      <c r="BM33" s="105">
        <v>0</v>
      </c>
      <c r="BN33" s="239">
        <f t="shared" si="9"/>
        <v>2</v>
      </c>
    </row>
    <row r="34" spans="1:66" x14ac:dyDescent="0.25">
      <c r="A34" s="1">
        <v>9</v>
      </c>
      <c r="B34" s="8" t="s">
        <v>75</v>
      </c>
      <c r="C34" s="9"/>
      <c r="D34" s="9"/>
      <c r="E34" s="9"/>
      <c r="F34" s="9"/>
      <c r="G34" s="9"/>
      <c r="H34" s="9"/>
      <c r="I34" s="22"/>
      <c r="J34" s="9">
        <v>0.25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2">
        <v>4</v>
      </c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>
        <v>1</v>
      </c>
      <c r="AO34" s="13"/>
      <c r="AP34" s="13"/>
      <c r="AQ34" s="13"/>
      <c r="AR34" s="13"/>
      <c r="AS34" s="18">
        <f t="shared" si="0"/>
        <v>0.25</v>
      </c>
      <c r="AT34" s="18">
        <f t="shared" si="1"/>
        <v>5</v>
      </c>
      <c r="AU34" s="19">
        <f t="shared" si="2"/>
        <v>5.25</v>
      </c>
      <c r="AV34" s="88">
        <v>1</v>
      </c>
      <c r="AW34" s="91">
        <v>13</v>
      </c>
      <c r="AX34" s="91">
        <v>0</v>
      </c>
      <c r="AY34" s="96">
        <f t="shared" si="3"/>
        <v>5.25</v>
      </c>
      <c r="AZ34" s="96">
        <f t="shared" si="4"/>
        <v>18.25</v>
      </c>
      <c r="BA34" s="91">
        <v>0</v>
      </c>
      <c r="BB34" s="91"/>
      <c r="BC34" s="91">
        <v>0</v>
      </c>
      <c r="BD34" s="91">
        <v>0</v>
      </c>
      <c r="BE34" s="105">
        <v>0</v>
      </c>
      <c r="BF34" s="239">
        <f t="shared" si="5"/>
        <v>0</v>
      </c>
      <c r="BG34" s="105">
        <v>0</v>
      </c>
      <c r="BH34" s="239">
        <f t="shared" si="6"/>
        <v>0</v>
      </c>
      <c r="BI34" s="105">
        <v>0</v>
      </c>
      <c r="BJ34" s="239">
        <v>6</v>
      </c>
      <c r="BK34" s="105">
        <v>0</v>
      </c>
      <c r="BL34" s="239">
        <f t="shared" si="8"/>
        <v>0</v>
      </c>
      <c r="BM34" s="105">
        <v>0</v>
      </c>
      <c r="BN34" s="239">
        <f t="shared" si="9"/>
        <v>6</v>
      </c>
    </row>
    <row r="35" spans="1:66" x14ac:dyDescent="0.25">
      <c r="A35" s="7">
        <v>29</v>
      </c>
      <c r="B35" s="25" t="s">
        <v>76</v>
      </c>
      <c r="C35" s="9"/>
      <c r="D35" s="9"/>
      <c r="E35" s="9"/>
      <c r="F35" s="9"/>
      <c r="G35" s="9"/>
      <c r="H35" s="9"/>
      <c r="I35" s="22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12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>
        <v>1</v>
      </c>
      <c r="AR35" s="13"/>
      <c r="AS35" s="18">
        <f t="shared" si="0"/>
        <v>0</v>
      </c>
      <c r="AT35" s="18">
        <f t="shared" si="1"/>
        <v>1</v>
      </c>
      <c r="AU35" s="19">
        <f t="shared" si="2"/>
        <v>1</v>
      </c>
      <c r="AV35" s="88"/>
      <c r="AW35" s="91">
        <v>0</v>
      </c>
      <c r="AX35" s="91">
        <v>0</v>
      </c>
      <c r="AY35" s="96">
        <f t="shared" si="3"/>
        <v>1</v>
      </c>
      <c r="AZ35" s="96">
        <f t="shared" si="4"/>
        <v>1</v>
      </c>
      <c r="BA35" s="91">
        <v>0</v>
      </c>
      <c r="BB35" s="91"/>
      <c r="BC35" s="91">
        <v>0</v>
      </c>
      <c r="BD35" s="91">
        <v>0</v>
      </c>
      <c r="BE35" s="105">
        <v>0</v>
      </c>
      <c r="BF35" s="239">
        <f t="shared" si="5"/>
        <v>0</v>
      </c>
      <c r="BG35" s="105">
        <v>0</v>
      </c>
      <c r="BH35" s="239">
        <f t="shared" si="6"/>
        <v>0</v>
      </c>
      <c r="BI35" s="105">
        <v>0</v>
      </c>
      <c r="BJ35" s="239">
        <f t="shared" si="7"/>
        <v>0</v>
      </c>
      <c r="BK35" s="105">
        <v>0</v>
      </c>
      <c r="BL35" s="239">
        <f t="shared" si="8"/>
        <v>0</v>
      </c>
      <c r="BM35" s="105">
        <v>0</v>
      </c>
      <c r="BN35" s="239">
        <f t="shared" si="9"/>
        <v>0</v>
      </c>
    </row>
    <row r="36" spans="1:66" x14ac:dyDescent="0.25">
      <c r="A36" s="7">
        <v>10</v>
      </c>
      <c r="B36" s="8" t="s">
        <v>77</v>
      </c>
      <c r="C36" s="9">
        <v>1</v>
      </c>
      <c r="D36" s="9"/>
      <c r="E36" s="9"/>
      <c r="F36" s="9"/>
      <c r="G36" s="9">
        <v>0.25</v>
      </c>
      <c r="H36" s="9">
        <v>1</v>
      </c>
      <c r="I36" s="22"/>
      <c r="J36" s="9">
        <v>0.5</v>
      </c>
      <c r="K36" s="9"/>
      <c r="L36" s="9">
        <v>0.5</v>
      </c>
      <c r="M36" s="9"/>
      <c r="N36" s="9"/>
      <c r="O36" s="9"/>
      <c r="P36" s="9"/>
      <c r="Q36" s="9"/>
      <c r="R36" s="9"/>
      <c r="S36" s="9">
        <v>1</v>
      </c>
      <c r="T36" s="9">
        <v>1</v>
      </c>
      <c r="U36" s="9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>
        <v>1</v>
      </c>
      <c r="AG36" s="13"/>
      <c r="AH36" s="13"/>
      <c r="AI36" s="13">
        <v>1</v>
      </c>
      <c r="AJ36" s="13"/>
      <c r="AK36" s="13"/>
      <c r="AL36" s="13"/>
      <c r="AM36" s="13"/>
      <c r="AN36" s="13"/>
      <c r="AO36" s="13"/>
      <c r="AP36" s="13"/>
      <c r="AQ36" s="13"/>
      <c r="AR36" s="13"/>
      <c r="AS36" s="14">
        <f t="shared" si="0"/>
        <v>5.25</v>
      </c>
      <c r="AT36" s="14">
        <f t="shared" si="1"/>
        <v>2</v>
      </c>
      <c r="AU36" s="15">
        <f t="shared" si="2"/>
        <v>7.25</v>
      </c>
      <c r="AV36" s="88"/>
      <c r="AW36" s="91">
        <v>22</v>
      </c>
      <c r="AX36" s="91">
        <v>0</v>
      </c>
      <c r="AY36" s="96">
        <f t="shared" si="3"/>
        <v>7.25</v>
      </c>
      <c r="AZ36" s="96">
        <f t="shared" si="4"/>
        <v>29.25</v>
      </c>
      <c r="BA36" s="91">
        <v>0</v>
      </c>
      <c r="BB36" s="91"/>
      <c r="BC36" s="91">
        <v>0</v>
      </c>
      <c r="BD36" s="91">
        <v>0</v>
      </c>
      <c r="BE36" s="105">
        <v>0</v>
      </c>
      <c r="BF36" s="239">
        <f t="shared" si="5"/>
        <v>0</v>
      </c>
      <c r="BG36" s="105">
        <v>0</v>
      </c>
      <c r="BH36" s="239">
        <v>1</v>
      </c>
      <c r="BI36" s="105">
        <v>0</v>
      </c>
      <c r="BJ36" s="239">
        <v>4</v>
      </c>
      <c r="BK36" s="105">
        <v>0</v>
      </c>
      <c r="BL36" s="239">
        <f t="shared" si="8"/>
        <v>1</v>
      </c>
      <c r="BM36" s="105">
        <v>0</v>
      </c>
      <c r="BN36" s="239">
        <f t="shared" si="9"/>
        <v>4</v>
      </c>
    </row>
    <row r="37" spans="1:66" x14ac:dyDescent="0.25">
      <c r="A37" s="1">
        <v>11</v>
      </c>
      <c r="B37" s="8" t="s">
        <v>78</v>
      </c>
      <c r="C37" s="9"/>
      <c r="D37" s="9">
        <v>1</v>
      </c>
      <c r="E37" s="9"/>
      <c r="F37" s="9">
        <v>1</v>
      </c>
      <c r="G37" s="9">
        <v>0.25</v>
      </c>
      <c r="H37" s="9">
        <v>1</v>
      </c>
      <c r="I37" s="11"/>
      <c r="J37" s="26">
        <v>0.25</v>
      </c>
      <c r="K37" s="9"/>
      <c r="L37" s="9">
        <v>0.5</v>
      </c>
      <c r="M37" s="9">
        <v>1</v>
      </c>
      <c r="N37" s="9"/>
      <c r="O37" s="9"/>
      <c r="P37" s="9"/>
      <c r="Q37" s="9"/>
      <c r="R37" s="9"/>
      <c r="S37" s="9">
        <v>1</v>
      </c>
      <c r="T37" s="30"/>
      <c r="U37" s="9"/>
      <c r="V37" s="12"/>
      <c r="W37" s="13"/>
      <c r="X37" s="13"/>
      <c r="Y37" s="13"/>
      <c r="Z37" s="13"/>
      <c r="AA37" s="13"/>
      <c r="AB37" s="13"/>
      <c r="AC37" s="13"/>
      <c r="AD37" s="13"/>
      <c r="AE37" s="13"/>
      <c r="AF37" s="13">
        <v>1</v>
      </c>
      <c r="AG37" s="13"/>
      <c r="AH37" s="13"/>
      <c r="AI37" s="13"/>
      <c r="AJ37" s="13"/>
      <c r="AK37" s="13"/>
      <c r="AL37" s="13"/>
      <c r="AM37" s="13"/>
      <c r="AN37" s="13"/>
      <c r="AO37" s="27"/>
      <c r="AP37" s="13"/>
      <c r="AQ37" s="13"/>
      <c r="AR37" s="13"/>
      <c r="AS37" s="14">
        <f t="shared" si="0"/>
        <v>6</v>
      </c>
      <c r="AT37" s="14">
        <f t="shared" si="1"/>
        <v>1</v>
      </c>
      <c r="AU37" s="15">
        <f t="shared" si="2"/>
        <v>7</v>
      </c>
      <c r="AV37" s="88">
        <v>1</v>
      </c>
      <c r="AW37" s="91">
        <v>28</v>
      </c>
      <c r="AX37" s="91">
        <v>0</v>
      </c>
      <c r="AY37" s="96">
        <f t="shared" si="3"/>
        <v>7</v>
      </c>
      <c r="AZ37" s="96">
        <f t="shared" si="4"/>
        <v>35</v>
      </c>
      <c r="BA37" s="91">
        <v>0</v>
      </c>
      <c r="BB37" s="91"/>
      <c r="BC37" s="91">
        <v>0</v>
      </c>
      <c r="BD37" s="91">
        <v>0</v>
      </c>
      <c r="BE37" s="105">
        <v>0</v>
      </c>
      <c r="BF37" s="239">
        <f t="shared" si="5"/>
        <v>0</v>
      </c>
      <c r="BG37" s="105">
        <v>0</v>
      </c>
      <c r="BH37" s="239">
        <v>2</v>
      </c>
      <c r="BI37" s="105">
        <v>0</v>
      </c>
      <c r="BJ37" s="239">
        <v>4</v>
      </c>
      <c r="BK37" s="105">
        <v>0</v>
      </c>
      <c r="BL37" s="239">
        <f t="shared" si="8"/>
        <v>2</v>
      </c>
      <c r="BM37" s="105">
        <v>0</v>
      </c>
      <c r="BN37" s="239">
        <f t="shared" si="9"/>
        <v>4</v>
      </c>
    </row>
    <row r="38" spans="1:66" x14ac:dyDescent="0.25">
      <c r="A38" s="1">
        <v>12</v>
      </c>
      <c r="B38" s="8" t="s">
        <v>79</v>
      </c>
      <c r="C38" s="9"/>
      <c r="D38" s="9"/>
      <c r="E38" s="9"/>
      <c r="F38" s="9">
        <v>1</v>
      </c>
      <c r="G38" s="9"/>
      <c r="H38" s="9"/>
      <c r="I38" s="11"/>
      <c r="J38" s="31"/>
      <c r="K38" s="9"/>
      <c r="L38" s="9"/>
      <c r="M38" s="9"/>
      <c r="N38" s="9"/>
      <c r="O38" s="9"/>
      <c r="P38" s="9"/>
      <c r="Q38" s="9"/>
      <c r="R38" s="9"/>
      <c r="S38" s="9"/>
      <c r="T38" s="30"/>
      <c r="U38" s="9"/>
      <c r="V38" s="12">
        <v>1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4">
        <f t="shared" si="0"/>
        <v>1</v>
      </c>
      <c r="AT38" s="14">
        <f t="shared" si="1"/>
        <v>1</v>
      </c>
      <c r="AU38" s="15">
        <f t="shared" si="2"/>
        <v>2</v>
      </c>
      <c r="AV38" s="88"/>
      <c r="AW38" s="91">
        <v>13</v>
      </c>
      <c r="AX38" s="91">
        <v>0</v>
      </c>
      <c r="AY38" s="96">
        <f t="shared" si="3"/>
        <v>2</v>
      </c>
      <c r="AZ38" s="96">
        <f t="shared" si="4"/>
        <v>15</v>
      </c>
      <c r="BA38" s="91">
        <v>0</v>
      </c>
      <c r="BB38" s="91"/>
      <c r="BC38" s="91">
        <v>0</v>
      </c>
      <c r="BD38" s="91">
        <v>0</v>
      </c>
      <c r="BE38" s="105">
        <v>0</v>
      </c>
      <c r="BF38" s="239">
        <f t="shared" si="5"/>
        <v>0</v>
      </c>
      <c r="BG38" s="105">
        <v>0</v>
      </c>
      <c r="BH38" s="239">
        <f t="shared" si="6"/>
        <v>0</v>
      </c>
      <c r="BI38" s="105">
        <v>0</v>
      </c>
      <c r="BJ38" s="239">
        <v>1</v>
      </c>
      <c r="BK38" s="105">
        <v>0</v>
      </c>
      <c r="BL38" s="239">
        <f t="shared" si="8"/>
        <v>0</v>
      </c>
      <c r="BM38" s="105">
        <v>0</v>
      </c>
      <c r="BN38" s="239">
        <f t="shared" si="9"/>
        <v>1</v>
      </c>
    </row>
    <row r="39" spans="1:66" x14ac:dyDescent="0.25">
      <c r="A39" s="1">
        <v>13</v>
      </c>
      <c r="B39" s="32" t="s">
        <v>80</v>
      </c>
      <c r="C39" s="9"/>
      <c r="D39" s="9"/>
      <c r="E39" s="9"/>
      <c r="F39" s="9">
        <v>1</v>
      </c>
      <c r="G39" s="9">
        <v>1</v>
      </c>
      <c r="H39" s="9"/>
      <c r="I39" s="22">
        <v>1</v>
      </c>
      <c r="J39" s="9"/>
      <c r="K39" s="9">
        <v>1</v>
      </c>
      <c r="L39" s="9"/>
      <c r="M39" s="9">
        <v>1</v>
      </c>
      <c r="N39" s="9"/>
      <c r="O39" s="9">
        <v>1</v>
      </c>
      <c r="P39" s="9"/>
      <c r="Q39" s="9"/>
      <c r="R39" s="9"/>
      <c r="S39" s="9"/>
      <c r="T39" s="9"/>
      <c r="U39" s="9"/>
      <c r="V39" s="12">
        <v>1</v>
      </c>
      <c r="W39" s="13"/>
      <c r="X39" s="13"/>
      <c r="Y39" s="13">
        <v>2</v>
      </c>
      <c r="Z39" s="13"/>
      <c r="AA39" s="13"/>
      <c r="AB39" s="13"/>
      <c r="AC39" s="13"/>
      <c r="AD39" s="13"/>
      <c r="AE39" s="13"/>
      <c r="AF39" s="13">
        <v>1</v>
      </c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4">
        <f t="shared" si="0"/>
        <v>6</v>
      </c>
      <c r="AT39" s="14">
        <f t="shared" si="1"/>
        <v>4</v>
      </c>
      <c r="AU39" s="15">
        <f t="shared" si="2"/>
        <v>10</v>
      </c>
      <c r="AV39" s="88">
        <v>1</v>
      </c>
      <c r="AW39" s="91">
        <v>49</v>
      </c>
      <c r="AX39" s="91">
        <v>0</v>
      </c>
      <c r="AY39" s="96">
        <f t="shared" si="3"/>
        <v>10</v>
      </c>
      <c r="AZ39" s="96">
        <f t="shared" si="4"/>
        <v>59</v>
      </c>
      <c r="BA39" s="91">
        <v>0</v>
      </c>
      <c r="BB39" s="91">
        <v>8</v>
      </c>
      <c r="BC39" s="91">
        <v>0</v>
      </c>
      <c r="BD39" s="91">
        <v>0</v>
      </c>
      <c r="BE39" s="105">
        <v>0</v>
      </c>
      <c r="BF39" s="239">
        <f t="shared" si="5"/>
        <v>8</v>
      </c>
      <c r="BG39" s="105">
        <v>0</v>
      </c>
      <c r="BH39" s="239">
        <v>6</v>
      </c>
      <c r="BI39" s="105">
        <v>0</v>
      </c>
      <c r="BJ39" s="239">
        <v>6</v>
      </c>
      <c r="BK39" s="105">
        <v>0</v>
      </c>
      <c r="BL39" s="239">
        <f t="shared" si="8"/>
        <v>6</v>
      </c>
      <c r="BM39" s="105">
        <v>0</v>
      </c>
      <c r="BN39" s="239">
        <f t="shared" si="9"/>
        <v>6</v>
      </c>
    </row>
    <row r="40" spans="1:66" x14ac:dyDescent="0.25">
      <c r="A40" s="33">
        <v>14</v>
      </c>
      <c r="B40" s="32" t="s">
        <v>81</v>
      </c>
      <c r="C40" s="9"/>
      <c r="D40" s="9"/>
      <c r="E40" s="9"/>
      <c r="F40" s="9"/>
      <c r="G40" s="9">
        <v>2</v>
      </c>
      <c r="H40" s="9">
        <v>1</v>
      </c>
      <c r="I40" s="22"/>
      <c r="J40" s="9"/>
      <c r="K40" s="9">
        <v>1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12"/>
      <c r="W40" s="13"/>
      <c r="X40" s="13"/>
      <c r="Y40" s="13">
        <v>3</v>
      </c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4">
        <f t="shared" si="0"/>
        <v>4</v>
      </c>
      <c r="AT40" s="14">
        <f t="shared" si="1"/>
        <v>3</v>
      </c>
      <c r="AU40" s="15">
        <f t="shared" si="2"/>
        <v>7</v>
      </c>
      <c r="AV40" s="88">
        <v>1</v>
      </c>
      <c r="AW40" s="91">
        <v>122</v>
      </c>
      <c r="AX40" s="91">
        <v>0</v>
      </c>
      <c r="AY40" s="96">
        <f t="shared" si="3"/>
        <v>7</v>
      </c>
      <c r="AZ40" s="96">
        <f t="shared" si="4"/>
        <v>129</v>
      </c>
      <c r="BA40" s="91">
        <v>0</v>
      </c>
      <c r="BB40" s="91">
        <v>15</v>
      </c>
      <c r="BC40" s="91">
        <v>0</v>
      </c>
      <c r="BD40" s="91">
        <v>0</v>
      </c>
      <c r="BE40" s="105">
        <v>0</v>
      </c>
      <c r="BF40" s="239">
        <f t="shared" si="5"/>
        <v>15</v>
      </c>
      <c r="BG40" s="105">
        <v>0</v>
      </c>
      <c r="BH40" s="239">
        <v>15</v>
      </c>
      <c r="BI40" s="105">
        <v>0</v>
      </c>
      <c r="BJ40" s="239">
        <f t="shared" si="7"/>
        <v>15</v>
      </c>
      <c r="BK40" s="105">
        <v>0</v>
      </c>
      <c r="BL40" s="239">
        <v>20</v>
      </c>
      <c r="BM40" s="105">
        <v>0</v>
      </c>
      <c r="BN40" s="239">
        <f t="shared" si="9"/>
        <v>15</v>
      </c>
    </row>
    <row r="41" spans="1:66" ht="25.5" x14ac:dyDescent="0.25">
      <c r="A41" s="1">
        <v>35</v>
      </c>
      <c r="B41" s="16" t="s">
        <v>82</v>
      </c>
      <c r="C41" s="9"/>
      <c r="D41" s="9"/>
      <c r="E41" s="9"/>
      <c r="F41" s="9"/>
      <c r="G41" s="9"/>
      <c r="H41" s="9"/>
      <c r="I41" s="2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12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34">
        <f t="shared" si="0"/>
        <v>0</v>
      </c>
      <c r="AT41" s="34">
        <f t="shared" si="1"/>
        <v>0</v>
      </c>
      <c r="AU41" s="35">
        <f t="shared" si="2"/>
        <v>0</v>
      </c>
      <c r="AV41" s="88"/>
      <c r="AW41" s="91">
        <v>4</v>
      </c>
      <c r="AX41" s="91">
        <v>0</v>
      </c>
      <c r="AY41" s="96">
        <f t="shared" si="3"/>
        <v>0</v>
      </c>
      <c r="AZ41" s="96">
        <f t="shared" si="4"/>
        <v>4</v>
      </c>
      <c r="BA41" s="91">
        <v>0</v>
      </c>
      <c r="BB41" s="91"/>
      <c r="BC41" s="91">
        <v>0</v>
      </c>
      <c r="BD41" s="91">
        <v>0</v>
      </c>
      <c r="BE41" s="105">
        <v>0</v>
      </c>
      <c r="BF41" s="239">
        <f t="shared" si="5"/>
        <v>0</v>
      </c>
      <c r="BG41" s="105">
        <v>0</v>
      </c>
      <c r="BH41" s="239">
        <f t="shared" si="6"/>
        <v>0</v>
      </c>
      <c r="BI41" s="105">
        <v>0</v>
      </c>
      <c r="BJ41" s="239">
        <f t="shared" si="7"/>
        <v>0</v>
      </c>
      <c r="BK41" s="105">
        <v>0</v>
      </c>
      <c r="BL41" s="239">
        <f t="shared" si="8"/>
        <v>0</v>
      </c>
      <c r="BM41" s="105">
        <v>0</v>
      </c>
      <c r="BN41" s="239">
        <f t="shared" si="9"/>
        <v>0</v>
      </c>
    </row>
    <row r="42" spans="1:66" ht="25.5" x14ac:dyDescent="0.25">
      <c r="A42" s="1">
        <v>36</v>
      </c>
      <c r="B42" s="16" t="s">
        <v>83</v>
      </c>
      <c r="C42" s="9"/>
      <c r="D42" s="9"/>
      <c r="E42" s="9"/>
      <c r="F42" s="9"/>
      <c r="G42" s="9"/>
      <c r="H42" s="9"/>
      <c r="I42" s="22"/>
      <c r="J42" s="9"/>
      <c r="K42" s="9"/>
      <c r="L42" s="9"/>
      <c r="M42" s="9"/>
      <c r="N42" s="9"/>
      <c r="O42" s="9"/>
      <c r="P42" s="9"/>
      <c r="Q42" s="9"/>
      <c r="R42" s="9">
        <v>1</v>
      </c>
      <c r="S42" s="9"/>
      <c r="T42" s="9"/>
      <c r="U42" s="9"/>
      <c r="V42" s="12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8">
        <f t="shared" si="0"/>
        <v>1</v>
      </c>
      <c r="AT42" s="18">
        <f t="shared" si="1"/>
        <v>0</v>
      </c>
      <c r="AU42" s="19">
        <f t="shared" si="2"/>
        <v>1</v>
      </c>
      <c r="AV42" s="88"/>
      <c r="AW42" s="91">
        <v>7</v>
      </c>
      <c r="AX42" s="91">
        <v>0</v>
      </c>
      <c r="AY42" s="96">
        <f t="shared" si="3"/>
        <v>1</v>
      </c>
      <c r="AZ42" s="96">
        <f t="shared" si="4"/>
        <v>8</v>
      </c>
      <c r="BA42" s="91">
        <v>0</v>
      </c>
      <c r="BB42" s="91"/>
      <c r="BC42" s="91">
        <v>0</v>
      </c>
      <c r="BD42" s="91">
        <v>0</v>
      </c>
      <c r="BE42" s="105">
        <v>0</v>
      </c>
      <c r="BF42" s="239">
        <f t="shared" si="5"/>
        <v>0</v>
      </c>
      <c r="BG42" s="105">
        <v>0</v>
      </c>
      <c r="BH42" s="239">
        <f t="shared" si="6"/>
        <v>0</v>
      </c>
      <c r="BI42" s="105">
        <v>0</v>
      </c>
      <c r="BJ42" s="239">
        <f t="shared" si="7"/>
        <v>0</v>
      </c>
      <c r="BK42" s="105">
        <v>0</v>
      </c>
      <c r="BL42" s="239">
        <f t="shared" si="8"/>
        <v>0</v>
      </c>
      <c r="BM42" s="105">
        <v>0</v>
      </c>
      <c r="BN42" s="239">
        <f t="shared" si="9"/>
        <v>0</v>
      </c>
    </row>
    <row r="43" spans="1:66" ht="25.5" x14ac:dyDescent="0.25">
      <c r="A43" s="1">
        <v>37</v>
      </c>
      <c r="B43" s="16" t="s">
        <v>84</v>
      </c>
      <c r="C43" s="9"/>
      <c r="D43" s="9">
        <v>1</v>
      </c>
      <c r="E43" s="9"/>
      <c r="F43" s="9"/>
      <c r="G43" s="9"/>
      <c r="H43" s="9"/>
      <c r="I43" s="22"/>
      <c r="J43" s="9"/>
      <c r="K43" s="9"/>
      <c r="L43" s="9"/>
      <c r="M43" s="9"/>
      <c r="N43" s="9"/>
      <c r="O43" s="9"/>
      <c r="P43" s="9"/>
      <c r="Q43" s="9"/>
      <c r="R43" s="9">
        <v>0.5</v>
      </c>
      <c r="S43" s="9"/>
      <c r="T43" s="9"/>
      <c r="U43" s="9"/>
      <c r="V43" s="12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>
        <v>1</v>
      </c>
      <c r="AP43" s="13"/>
      <c r="AQ43" s="13"/>
      <c r="AR43" s="13"/>
      <c r="AS43" s="18">
        <f t="shared" si="0"/>
        <v>1.5</v>
      </c>
      <c r="AT43" s="18">
        <f t="shared" si="1"/>
        <v>1</v>
      </c>
      <c r="AU43" s="19">
        <f t="shared" si="2"/>
        <v>2.5</v>
      </c>
      <c r="AV43" s="88"/>
      <c r="AW43" s="91">
        <v>1</v>
      </c>
      <c r="AX43" s="91">
        <v>0</v>
      </c>
      <c r="AY43" s="96">
        <f t="shared" si="3"/>
        <v>2.5</v>
      </c>
      <c r="AZ43" s="96">
        <f t="shared" si="4"/>
        <v>3.5</v>
      </c>
      <c r="BA43" s="91">
        <v>0</v>
      </c>
      <c r="BB43" s="91"/>
      <c r="BC43" s="91">
        <v>0</v>
      </c>
      <c r="BD43" s="91">
        <v>0</v>
      </c>
      <c r="BE43" s="105">
        <v>0</v>
      </c>
      <c r="BF43" s="239">
        <f t="shared" si="5"/>
        <v>0</v>
      </c>
      <c r="BG43" s="105">
        <v>0</v>
      </c>
      <c r="BH43" s="239">
        <f t="shared" si="6"/>
        <v>0</v>
      </c>
      <c r="BI43" s="105">
        <v>0</v>
      </c>
      <c r="BJ43" s="239">
        <f t="shared" si="7"/>
        <v>0</v>
      </c>
      <c r="BK43" s="105">
        <v>0</v>
      </c>
      <c r="BL43" s="239">
        <f t="shared" si="8"/>
        <v>0</v>
      </c>
      <c r="BM43" s="105">
        <v>0</v>
      </c>
      <c r="BN43" s="239">
        <f t="shared" si="9"/>
        <v>0</v>
      </c>
    </row>
    <row r="44" spans="1:66" ht="51" x14ac:dyDescent="0.25">
      <c r="A44" s="1">
        <v>38</v>
      </c>
      <c r="B44" s="16" t="s">
        <v>85</v>
      </c>
      <c r="C44" s="9"/>
      <c r="D44" s="9"/>
      <c r="E44" s="9"/>
      <c r="F44" s="9"/>
      <c r="G44" s="9"/>
      <c r="H44" s="9"/>
      <c r="I44" s="2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2">
        <v>1</v>
      </c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8">
        <f t="shared" si="0"/>
        <v>0</v>
      </c>
      <c r="AT44" s="18">
        <f t="shared" si="1"/>
        <v>1</v>
      </c>
      <c r="AU44" s="19">
        <f t="shared" si="2"/>
        <v>1</v>
      </c>
      <c r="AV44" s="88">
        <v>1</v>
      </c>
      <c r="AW44" s="91">
        <v>6</v>
      </c>
      <c r="AX44" s="91">
        <v>0</v>
      </c>
      <c r="AY44" s="96">
        <f t="shared" si="3"/>
        <v>1</v>
      </c>
      <c r="AZ44" s="96">
        <f t="shared" si="4"/>
        <v>7</v>
      </c>
      <c r="BA44" s="91">
        <v>0</v>
      </c>
      <c r="BB44" s="91"/>
      <c r="BC44" s="91">
        <v>0</v>
      </c>
      <c r="BD44" s="91">
        <v>0</v>
      </c>
      <c r="BE44" s="105">
        <v>0</v>
      </c>
      <c r="BF44" s="239">
        <f t="shared" si="5"/>
        <v>0</v>
      </c>
      <c r="BG44" s="105">
        <v>0</v>
      </c>
      <c r="BH44" s="239">
        <f t="shared" si="6"/>
        <v>0</v>
      </c>
      <c r="BI44" s="105">
        <v>0</v>
      </c>
      <c r="BJ44" s="239">
        <f t="shared" si="7"/>
        <v>0</v>
      </c>
      <c r="BK44" s="105">
        <v>0</v>
      </c>
      <c r="BL44" s="239">
        <f t="shared" si="8"/>
        <v>0</v>
      </c>
      <c r="BM44" s="105">
        <v>0</v>
      </c>
      <c r="BN44" s="239">
        <f t="shared" si="9"/>
        <v>0</v>
      </c>
    </row>
    <row r="45" spans="1:66" ht="25.5" x14ac:dyDescent="0.25">
      <c r="A45" s="1">
        <v>39</v>
      </c>
      <c r="B45" s="16" t="s">
        <v>86</v>
      </c>
      <c r="C45" s="9"/>
      <c r="D45" s="9"/>
      <c r="E45" s="9"/>
      <c r="F45" s="9"/>
      <c r="G45" s="9"/>
      <c r="H45" s="9"/>
      <c r="I45" s="2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2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8">
        <f t="shared" si="0"/>
        <v>0</v>
      </c>
      <c r="AT45" s="18">
        <f t="shared" si="1"/>
        <v>0</v>
      </c>
      <c r="AU45" s="19">
        <f t="shared" si="2"/>
        <v>0</v>
      </c>
      <c r="AV45" s="88"/>
      <c r="AW45" s="91">
        <v>1</v>
      </c>
      <c r="AX45" s="91">
        <v>0</v>
      </c>
      <c r="AY45" s="96">
        <f t="shared" si="3"/>
        <v>0</v>
      </c>
      <c r="AZ45" s="96">
        <f t="shared" si="4"/>
        <v>1</v>
      </c>
      <c r="BA45" s="91">
        <v>0</v>
      </c>
      <c r="BB45" s="91"/>
      <c r="BC45" s="91">
        <v>0</v>
      </c>
      <c r="BD45" s="91">
        <v>0</v>
      </c>
      <c r="BE45" s="105">
        <v>0</v>
      </c>
      <c r="BF45" s="239">
        <f t="shared" si="5"/>
        <v>0</v>
      </c>
      <c r="BG45" s="105">
        <v>0</v>
      </c>
      <c r="BH45" s="239">
        <f t="shared" si="6"/>
        <v>0</v>
      </c>
      <c r="BI45" s="105">
        <v>0</v>
      </c>
      <c r="BJ45" s="239">
        <f t="shared" si="7"/>
        <v>0</v>
      </c>
      <c r="BK45" s="105">
        <v>0</v>
      </c>
      <c r="BL45" s="239">
        <f t="shared" si="8"/>
        <v>0</v>
      </c>
      <c r="BM45" s="105">
        <v>0</v>
      </c>
      <c r="BN45" s="239">
        <f t="shared" si="9"/>
        <v>0</v>
      </c>
    </row>
    <row r="46" spans="1:66" ht="25.5" x14ac:dyDescent="0.25">
      <c r="A46" s="1">
        <v>40</v>
      </c>
      <c r="B46" s="16" t="s">
        <v>87</v>
      </c>
      <c r="C46" s="9"/>
      <c r="D46" s="9"/>
      <c r="E46" s="9"/>
      <c r="F46" s="9"/>
      <c r="G46" s="9"/>
      <c r="H46" s="9"/>
      <c r="I46" s="2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21">
        <v>1</v>
      </c>
      <c r="W46" s="13"/>
      <c r="X46" s="13"/>
      <c r="Y46" s="13"/>
      <c r="Z46" s="13"/>
      <c r="AA46" s="13"/>
      <c r="AB46" s="13"/>
      <c r="AC46" s="13"/>
      <c r="AD46" s="13"/>
      <c r="AE46" s="13"/>
      <c r="AF46" s="13">
        <v>1</v>
      </c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8">
        <f t="shared" si="0"/>
        <v>0</v>
      </c>
      <c r="AT46" s="18">
        <f t="shared" si="1"/>
        <v>2</v>
      </c>
      <c r="AU46" s="19">
        <f t="shared" si="2"/>
        <v>2</v>
      </c>
      <c r="AV46" s="88"/>
      <c r="AW46" s="91">
        <v>5</v>
      </c>
      <c r="AX46" s="91">
        <v>0</v>
      </c>
      <c r="AY46" s="96">
        <f t="shared" si="3"/>
        <v>2</v>
      </c>
      <c r="AZ46" s="96">
        <f t="shared" si="4"/>
        <v>7</v>
      </c>
      <c r="BA46" s="91">
        <v>0</v>
      </c>
      <c r="BB46" s="91"/>
      <c r="BC46" s="91">
        <v>0</v>
      </c>
      <c r="BD46" s="91">
        <v>0</v>
      </c>
      <c r="BE46" s="105">
        <v>0</v>
      </c>
      <c r="BF46" s="239">
        <f t="shared" si="5"/>
        <v>0</v>
      </c>
      <c r="BG46" s="105">
        <v>0</v>
      </c>
      <c r="BH46" s="239">
        <f t="shared" si="6"/>
        <v>0</v>
      </c>
      <c r="BI46" s="105">
        <v>0</v>
      </c>
      <c r="BJ46" s="239">
        <f t="shared" si="7"/>
        <v>0</v>
      </c>
      <c r="BK46" s="105">
        <v>0</v>
      </c>
      <c r="BL46" s="239">
        <f t="shared" si="8"/>
        <v>0</v>
      </c>
      <c r="BM46" s="105">
        <v>0</v>
      </c>
      <c r="BN46" s="239">
        <f t="shared" si="9"/>
        <v>0</v>
      </c>
    </row>
    <row r="47" spans="1:66" ht="25.5" x14ac:dyDescent="0.25">
      <c r="A47" s="1">
        <v>41</v>
      </c>
      <c r="B47" s="16" t="s">
        <v>88</v>
      </c>
      <c r="C47" s="9"/>
      <c r="D47" s="9"/>
      <c r="E47" s="9"/>
      <c r="F47" s="9"/>
      <c r="G47" s="9"/>
      <c r="H47" s="9"/>
      <c r="I47" s="22"/>
      <c r="J47" s="9"/>
      <c r="K47" s="9"/>
      <c r="L47" s="9"/>
      <c r="M47" s="9"/>
      <c r="N47" s="9"/>
      <c r="O47" s="9"/>
      <c r="P47" s="9"/>
      <c r="Q47" s="9"/>
      <c r="R47" s="9">
        <v>0.5</v>
      </c>
      <c r="S47" s="9"/>
      <c r="T47" s="9"/>
      <c r="U47" s="9"/>
      <c r="V47" s="12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8">
        <f t="shared" si="0"/>
        <v>0.5</v>
      </c>
      <c r="AT47" s="18">
        <f t="shared" si="1"/>
        <v>0</v>
      </c>
      <c r="AU47" s="19">
        <f t="shared" si="2"/>
        <v>0.5</v>
      </c>
      <c r="AV47" s="88"/>
      <c r="AW47" s="91">
        <v>0</v>
      </c>
      <c r="AX47" s="91">
        <v>0</v>
      </c>
      <c r="AY47" s="96">
        <f t="shared" si="3"/>
        <v>0.5</v>
      </c>
      <c r="AZ47" s="96">
        <f t="shared" si="4"/>
        <v>0.5</v>
      </c>
      <c r="BA47" s="91">
        <v>0</v>
      </c>
      <c r="BB47" s="91"/>
      <c r="BC47" s="91">
        <v>0</v>
      </c>
      <c r="BD47" s="91">
        <v>0</v>
      </c>
      <c r="BE47" s="105">
        <v>0</v>
      </c>
      <c r="BF47" s="239">
        <f t="shared" si="5"/>
        <v>0</v>
      </c>
      <c r="BG47" s="105">
        <v>0</v>
      </c>
      <c r="BH47" s="239">
        <f t="shared" si="6"/>
        <v>0</v>
      </c>
      <c r="BI47" s="105">
        <v>0</v>
      </c>
      <c r="BJ47" s="239">
        <f t="shared" si="7"/>
        <v>0</v>
      </c>
      <c r="BK47" s="105">
        <v>0</v>
      </c>
      <c r="BL47" s="239">
        <f t="shared" si="8"/>
        <v>0</v>
      </c>
      <c r="BM47" s="105">
        <v>0</v>
      </c>
      <c r="BN47" s="239">
        <f t="shared" si="9"/>
        <v>0</v>
      </c>
    </row>
    <row r="48" spans="1:66" x14ac:dyDescent="0.25">
      <c r="A48" s="1">
        <v>42</v>
      </c>
      <c r="B48" s="16" t="s">
        <v>89</v>
      </c>
      <c r="C48" s="9"/>
      <c r="D48" s="9"/>
      <c r="E48" s="9"/>
      <c r="F48" s="9"/>
      <c r="G48" s="9"/>
      <c r="H48" s="9"/>
      <c r="I48" s="22"/>
      <c r="J48" s="9"/>
      <c r="K48" s="9"/>
      <c r="L48" s="9"/>
      <c r="M48" s="9"/>
      <c r="N48" s="9"/>
      <c r="O48" s="9"/>
      <c r="P48" s="20"/>
      <c r="Q48" s="9"/>
      <c r="R48" s="9">
        <v>0.5</v>
      </c>
      <c r="S48" s="9"/>
      <c r="T48" s="9"/>
      <c r="U48" s="9"/>
      <c r="V48" s="12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8">
        <f t="shared" si="0"/>
        <v>0.5</v>
      </c>
      <c r="AT48" s="18">
        <f t="shared" si="1"/>
        <v>0</v>
      </c>
      <c r="AU48" s="19">
        <f t="shared" si="2"/>
        <v>0.5</v>
      </c>
      <c r="AV48" s="88"/>
      <c r="AW48" s="91">
        <v>1</v>
      </c>
      <c r="AX48" s="91">
        <v>0</v>
      </c>
      <c r="AY48" s="96">
        <f t="shared" si="3"/>
        <v>0.5</v>
      </c>
      <c r="AZ48" s="96">
        <f t="shared" si="4"/>
        <v>1.5</v>
      </c>
      <c r="BA48" s="91">
        <v>0</v>
      </c>
      <c r="BB48" s="91"/>
      <c r="BC48" s="91">
        <v>0</v>
      </c>
      <c r="BD48" s="91">
        <v>0</v>
      </c>
      <c r="BE48" s="105">
        <v>0</v>
      </c>
      <c r="BF48" s="239">
        <f t="shared" si="5"/>
        <v>0</v>
      </c>
      <c r="BG48" s="105">
        <v>0</v>
      </c>
      <c r="BH48" s="239">
        <f t="shared" si="6"/>
        <v>0</v>
      </c>
      <c r="BI48" s="105">
        <v>0</v>
      </c>
      <c r="BJ48" s="239">
        <f t="shared" si="7"/>
        <v>0</v>
      </c>
      <c r="BK48" s="105">
        <v>0</v>
      </c>
      <c r="BL48" s="239">
        <f t="shared" si="8"/>
        <v>0</v>
      </c>
      <c r="BM48" s="105">
        <v>0</v>
      </c>
      <c r="BN48" s="239">
        <f t="shared" si="9"/>
        <v>0</v>
      </c>
    </row>
    <row r="49" spans="1:66" x14ac:dyDescent="0.25">
      <c r="A49" s="1">
        <v>15</v>
      </c>
      <c r="B49" s="32" t="s">
        <v>90</v>
      </c>
      <c r="C49" s="9"/>
      <c r="D49" s="9"/>
      <c r="E49" s="9"/>
      <c r="F49" s="9"/>
      <c r="G49" s="9"/>
      <c r="H49" s="10">
        <v>1</v>
      </c>
      <c r="I49" s="22"/>
      <c r="J49" s="9">
        <v>0.5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2"/>
      <c r="W49" s="13"/>
      <c r="X49" s="13"/>
      <c r="Y49" s="13"/>
      <c r="Z49" s="13"/>
      <c r="AA49" s="13"/>
      <c r="AB49" s="13"/>
      <c r="AC49" s="13"/>
      <c r="AD49" s="13">
        <v>8</v>
      </c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4">
        <f t="shared" si="0"/>
        <v>1.5</v>
      </c>
      <c r="AT49" s="14">
        <f t="shared" si="1"/>
        <v>8</v>
      </c>
      <c r="AU49" s="15">
        <f t="shared" si="2"/>
        <v>9.5</v>
      </c>
      <c r="AV49" s="88">
        <v>1</v>
      </c>
      <c r="AW49" s="91">
        <v>17</v>
      </c>
      <c r="AX49" s="91">
        <v>0</v>
      </c>
      <c r="AY49" s="96">
        <f t="shared" si="3"/>
        <v>9.5</v>
      </c>
      <c r="AZ49" s="96">
        <f t="shared" si="4"/>
        <v>26.5</v>
      </c>
      <c r="BA49" s="91">
        <v>0</v>
      </c>
      <c r="BB49" s="91">
        <v>4</v>
      </c>
      <c r="BC49" s="91">
        <v>0</v>
      </c>
      <c r="BD49" s="91">
        <v>0</v>
      </c>
      <c r="BE49" s="105">
        <v>0</v>
      </c>
      <c r="BF49" s="239">
        <f t="shared" si="5"/>
        <v>4</v>
      </c>
      <c r="BG49" s="105">
        <v>0</v>
      </c>
      <c r="BH49" s="239">
        <f t="shared" si="6"/>
        <v>0</v>
      </c>
      <c r="BI49" s="105">
        <v>0</v>
      </c>
      <c r="BJ49" s="239">
        <v>10</v>
      </c>
      <c r="BK49" s="105">
        <v>0</v>
      </c>
      <c r="BL49" s="239">
        <f t="shared" si="8"/>
        <v>0</v>
      </c>
      <c r="BM49" s="105">
        <v>0</v>
      </c>
      <c r="BN49" s="239">
        <f t="shared" si="9"/>
        <v>10</v>
      </c>
    </row>
    <row r="50" spans="1:66" x14ac:dyDescent="0.25">
      <c r="A50" s="7">
        <v>44</v>
      </c>
      <c r="B50" s="25" t="s">
        <v>91</v>
      </c>
      <c r="C50" s="9"/>
      <c r="D50" s="9"/>
      <c r="E50" s="9"/>
      <c r="F50" s="9"/>
      <c r="G50" s="9"/>
      <c r="H50" s="9"/>
      <c r="I50" s="2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2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34">
        <f t="shared" si="0"/>
        <v>0</v>
      </c>
      <c r="AT50" s="34">
        <f t="shared" si="1"/>
        <v>0</v>
      </c>
      <c r="AU50" s="35">
        <f t="shared" si="2"/>
        <v>0</v>
      </c>
      <c r="AV50" s="88"/>
      <c r="AW50" s="91">
        <v>4</v>
      </c>
      <c r="AX50" s="91">
        <v>0</v>
      </c>
      <c r="AY50" s="96">
        <f t="shared" si="3"/>
        <v>0</v>
      </c>
      <c r="AZ50" s="96">
        <f t="shared" si="4"/>
        <v>4</v>
      </c>
      <c r="BA50" s="91">
        <v>0</v>
      </c>
      <c r="BB50" s="91"/>
      <c r="BC50" s="91">
        <v>0</v>
      </c>
      <c r="BD50" s="91">
        <v>0</v>
      </c>
      <c r="BE50" s="105">
        <v>0</v>
      </c>
      <c r="BF50" s="239">
        <f t="shared" si="5"/>
        <v>0</v>
      </c>
      <c r="BG50" s="105">
        <v>0</v>
      </c>
      <c r="BH50" s="239">
        <f t="shared" si="6"/>
        <v>0</v>
      </c>
      <c r="BI50" s="105">
        <v>0</v>
      </c>
      <c r="BJ50" s="239">
        <f t="shared" si="7"/>
        <v>0</v>
      </c>
      <c r="BK50" s="105">
        <v>0</v>
      </c>
      <c r="BL50" s="239">
        <f t="shared" si="8"/>
        <v>0</v>
      </c>
      <c r="BM50" s="105">
        <v>0</v>
      </c>
      <c r="BN50" s="239">
        <f t="shared" si="9"/>
        <v>0</v>
      </c>
    </row>
    <row r="51" spans="1:66" x14ac:dyDescent="0.25">
      <c r="A51" s="7">
        <v>45</v>
      </c>
      <c r="B51" s="25" t="s">
        <v>92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2"/>
      <c r="W51" s="13"/>
      <c r="X51" s="13"/>
      <c r="Y51" s="13"/>
      <c r="Z51" s="13"/>
      <c r="AA51" s="13"/>
      <c r="AB51" s="27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34">
        <f t="shared" si="0"/>
        <v>0</v>
      </c>
      <c r="AT51" s="34">
        <f t="shared" si="1"/>
        <v>0</v>
      </c>
      <c r="AU51" s="35">
        <f t="shared" si="2"/>
        <v>0</v>
      </c>
      <c r="AV51" s="88"/>
      <c r="AW51" s="91">
        <v>4</v>
      </c>
      <c r="AX51" s="91">
        <v>0</v>
      </c>
      <c r="AY51" s="96">
        <f t="shared" si="3"/>
        <v>0</v>
      </c>
      <c r="AZ51" s="96">
        <f t="shared" si="4"/>
        <v>4</v>
      </c>
      <c r="BA51" s="91">
        <v>0</v>
      </c>
      <c r="BB51" s="91"/>
      <c r="BC51" s="91">
        <v>0</v>
      </c>
      <c r="BD51" s="91">
        <v>0</v>
      </c>
      <c r="BE51" s="105">
        <v>0</v>
      </c>
      <c r="BF51" s="239">
        <f t="shared" si="5"/>
        <v>0</v>
      </c>
      <c r="BG51" s="105">
        <v>0</v>
      </c>
      <c r="BH51" s="239">
        <f t="shared" si="6"/>
        <v>0</v>
      </c>
      <c r="BI51" s="105">
        <v>0</v>
      </c>
      <c r="BJ51" s="239">
        <f t="shared" si="7"/>
        <v>0</v>
      </c>
      <c r="BK51" s="105">
        <v>0</v>
      </c>
      <c r="BL51" s="239">
        <f t="shared" si="8"/>
        <v>0</v>
      </c>
      <c r="BM51" s="105">
        <v>0</v>
      </c>
      <c r="BN51" s="239">
        <f t="shared" si="9"/>
        <v>0</v>
      </c>
    </row>
    <row r="52" spans="1:66" ht="25.5" x14ac:dyDescent="0.25">
      <c r="A52" s="7">
        <v>46</v>
      </c>
      <c r="B52" s="25" t="s">
        <v>93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12"/>
      <c r="W52" s="13"/>
      <c r="X52" s="13"/>
      <c r="Y52" s="13"/>
      <c r="Z52" s="13"/>
      <c r="AA52" s="13"/>
      <c r="AB52" s="27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34">
        <f t="shared" si="0"/>
        <v>0</v>
      </c>
      <c r="AT52" s="34">
        <f t="shared" si="1"/>
        <v>0</v>
      </c>
      <c r="AU52" s="35">
        <f t="shared" si="2"/>
        <v>0</v>
      </c>
      <c r="AV52" s="88"/>
      <c r="AW52" s="91">
        <v>1</v>
      </c>
      <c r="AX52" s="91">
        <v>0</v>
      </c>
      <c r="AY52" s="96">
        <f t="shared" si="3"/>
        <v>0</v>
      </c>
      <c r="AZ52" s="96">
        <f t="shared" si="4"/>
        <v>1</v>
      </c>
      <c r="BA52" s="91">
        <v>0</v>
      </c>
      <c r="BB52" s="91"/>
      <c r="BC52" s="91">
        <v>0</v>
      </c>
      <c r="BD52" s="91">
        <v>0</v>
      </c>
      <c r="BE52" s="105">
        <v>0</v>
      </c>
      <c r="BF52" s="239">
        <f t="shared" si="5"/>
        <v>0</v>
      </c>
      <c r="BG52" s="105">
        <v>0</v>
      </c>
      <c r="BH52" s="239">
        <f t="shared" si="6"/>
        <v>0</v>
      </c>
      <c r="BI52" s="105">
        <v>0</v>
      </c>
      <c r="BJ52" s="239">
        <f t="shared" si="7"/>
        <v>0</v>
      </c>
      <c r="BK52" s="105">
        <v>0</v>
      </c>
      <c r="BL52" s="239">
        <f t="shared" si="8"/>
        <v>0</v>
      </c>
      <c r="BM52" s="105">
        <v>0</v>
      </c>
      <c r="BN52" s="239">
        <f t="shared" si="9"/>
        <v>0</v>
      </c>
    </row>
    <row r="53" spans="1:66" x14ac:dyDescent="0.25">
      <c r="A53" s="1">
        <v>16</v>
      </c>
      <c r="B53" s="8" t="s">
        <v>94</v>
      </c>
      <c r="C53" s="9"/>
      <c r="D53" s="9"/>
      <c r="E53" s="9"/>
      <c r="F53" s="9"/>
      <c r="G53" s="10">
        <v>1.5</v>
      </c>
      <c r="H53" s="9"/>
      <c r="I53" s="9"/>
      <c r="J53" s="9">
        <v>0.5</v>
      </c>
      <c r="K53" s="9"/>
      <c r="L53" s="9">
        <v>1</v>
      </c>
      <c r="M53" s="9">
        <v>2</v>
      </c>
      <c r="N53" s="9"/>
      <c r="O53" s="9">
        <v>1</v>
      </c>
      <c r="P53" s="9"/>
      <c r="Q53" s="9"/>
      <c r="R53" s="9"/>
      <c r="S53" s="9"/>
      <c r="T53" s="9"/>
      <c r="U53" s="9"/>
      <c r="V53" s="12"/>
      <c r="W53" s="13"/>
      <c r="X53" s="13"/>
      <c r="Y53" s="13"/>
      <c r="Z53" s="13"/>
      <c r="AA53" s="13"/>
      <c r="AB53" s="13">
        <v>4</v>
      </c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4">
        <f t="shared" si="0"/>
        <v>6</v>
      </c>
      <c r="AT53" s="14">
        <f t="shared" si="1"/>
        <v>4</v>
      </c>
      <c r="AU53" s="15">
        <f t="shared" si="2"/>
        <v>10</v>
      </c>
      <c r="AV53" s="88">
        <v>2.5</v>
      </c>
      <c r="AW53" s="91">
        <v>16</v>
      </c>
      <c r="AX53" s="91">
        <v>0</v>
      </c>
      <c r="AY53" s="96">
        <f t="shared" si="3"/>
        <v>10</v>
      </c>
      <c r="AZ53" s="96">
        <f t="shared" si="4"/>
        <v>26</v>
      </c>
      <c r="BA53" s="91">
        <v>0</v>
      </c>
      <c r="BB53" s="91"/>
      <c r="BC53" s="91">
        <v>0</v>
      </c>
      <c r="BD53" s="91">
        <v>0</v>
      </c>
      <c r="BE53" s="105">
        <v>0</v>
      </c>
      <c r="BF53" s="239">
        <f t="shared" si="5"/>
        <v>0</v>
      </c>
      <c r="BG53" s="105">
        <v>0</v>
      </c>
      <c r="BH53" s="239">
        <v>5</v>
      </c>
      <c r="BI53" s="105">
        <v>0</v>
      </c>
      <c r="BJ53" s="239">
        <v>10</v>
      </c>
      <c r="BK53" s="105">
        <v>0</v>
      </c>
      <c r="BL53" s="239">
        <f t="shared" si="8"/>
        <v>5</v>
      </c>
      <c r="BM53" s="105">
        <v>0</v>
      </c>
      <c r="BN53" s="239">
        <f t="shared" si="9"/>
        <v>10</v>
      </c>
    </row>
    <row r="54" spans="1:66" x14ac:dyDescent="0.25">
      <c r="A54" s="1">
        <v>48</v>
      </c>
      <c r="B54" s="16" t="s">
        <v>95</v>
      </c>
      <c r="C54" s="9"/>
      <c r="D54" s="9"/>
      <c r="E54" s="9"/>
      <c r="F54" s="9"/>
      <c r="G54" s="9"/>
      <c r="H54" s="9"/>
      <c r="I54" s="2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12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>
        <v>1</v>
      </c>
      <c r="AO54" s="27"/>
      <c r="AP54" s="13"/>
      <c r="AQ54" s="13"/>
      <c r="AR54" s="13"/>
      <c r="AS54" s="18">
        <f t="shared" si="0"/>
        <v>0</v>
      </c>
      <c r="AT54" s="18">
        <f t="shared" si="1"/>
        <v>1</v>
      </c>
      <c r="AU54" s="19">
        <f t="shared" si="2"/>
        <v>1</v>
      </c>
      <c r="AV54" s="88"/>
      <c r="AW54" s="91">
        <v>1</v>
      </c>
      <c r="AX54" s="91">
        <v>0</v>
      </c>
      <c r="AY54" s="96">
        <f t="shared" si="3"/>
        <v>1</v>
      </c>
      <c r="AZ54" s="96">
        <f t="shared" si="4"/>
        <v>2</v>
      </c>
      <c r="BA54" s="91">
        <v>0</v>
      </c>
      <c r="BB54" s="91"/>
      <c r="BC54" s="91">
        <v>0</v>
      </c>
      <c r="BD54" s="91">
        <v>0</v>
      </c>
      <c r="BE54" s="105">
        <v>0</v>
      </c>
      <c r="BF54" s="239">
        <f t="shared" si="5"/>
        <v>0</v>
      </c>
      <c r="BG54" s="105">
        <v>0</v>
      </c>
      <c r="BH54" s="239">
        <f t="shared" si="6"/>
        <v>0</v>
      </c>
      <c r="BI54" s="105">
        <v>0</v>
      </c>
      <c r="BJ54" s="239">
        <f t="shared" si="7"/>
        <v>0</v>
      </c>
      <c r="BK54" s="105">
        <v>0</v>
      </c>
      <c r="BL54" s="239">
        <f t="shared" si="8"/>
        <v>0</v>
      </c>
      <c r="BM54" s="105">
        <v>0</v>
      </c>
      <c r="BN54" s="239">
        <f t="shared" si="9"/>
        <v>0</v>
      </c>
    </row>
    <row r="55" spans="1:66" x14ac:dyDescent="0.25">
      <c r="A55" s="1">
        <v>49</v>
      </c>
      <c r="B55" s="16" t="s">
        <v>96</v>
      </c>
      <c r="C55" s="9"/>
      <c r="D55" s="9">
        <v>1</v>
      </c>
      <c r="E55" s="9"/>
      <c r="F55" s="11"/>
      <c r="G55" s="9"/>
      <c r="H55" s="9"/>
      <c r="I55" s="2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26"/>
      <c r="V55" s="12"/>
      <c r="W55" s="13"/>
      <c r="X55" s="13"/>
      <c r="Y55" s="13">
        <v>3</v>
      </c>
      <c r="Z55" s="13"/>
      <c r="AA55" s="13"/>
      <c r="AB55" s="13"/>
      <c r="AC55" s="13"/>
      <c r="AD55" s="13"/>
      <c r="AE55" s="13"/>
      <c r="AF55" s="13">
        <v>1</v>
      </c>
      <c r="AG55" s="13"/>
      <c r="AH55" s="13"/>
      <c r="AI55" s="13"/>
      <c r="AJ55" s="13"/>
      <c r="AK55" s="13"/>
      <c r="AL55" s="13"/>
      <c r="AM55" s="36"/>
      <c r="AN55" s="13"/>
      <c r="AO55" s="13"/>
      <c r="AP55" s="13"/>
      <c r="AQ55" s="13"/>
      <c r="AR55" s="13"/>
      <c r="AS55" s="18">
        <f t="shared" si="0"/>
        <v>1</v>
      </c>
      <c r="AT55" s="18">
        <f t="shared" si="1"/>
        <v>4</v>
      </c>
      <c r="AU55" s="19">
        <f t="shared" si="2"/>
        <v>5</v>
      </c>
      <c r="AV55" s="88"/>
      <c r="AW55" s="91">
        <v>3</v>
      </c>
      <c r="AX55" s="91">
        <v>0</v>
      </c>
      <c r="AY55" s="96">
        <f t="shared" si="3"/>
        <v>5</v>
      </c>
      <c r="AZ55" s="96">
        <f t="shared" si="4"/>
        <v>8</v>
      </c>
      <c r="BA55" s="91">
        <v>0</v>
      </c>
      <c r="BB55" s="91"/>
      <c r="BC55" s="91">
        <v>0</v>
      </c>
      <c r="BD55" s="91">
        <v>0</v>
      </c>
      <c r="BE55" s="105">
        <v>0</v>
      </c>
      <c r="BF55" s="239">
        <f t="shared" si="5"/>
        <v>0</v>
      </c>
      <c r="BG55" s="105">
        <v>0</v>
      </c>
      <c r="BH55" s="239">
        <v>2</v>
      </c>
      <c r="BI55" s="105">
        <v>0</v>
      </c>
      <c r="BJ55" s="239">
        <f t="shared" si="7"/>
        <v>0</v>
      </c>
      <c r="BK55" s="105">
        <v>0</v>
      </c>
      <c r="BL55" s="239">
        <f t="shared" si="8"/>
        <v>2</v>
      </c>
      <c r="BM55" s="105">
        <v>0</v>
      </c>
      <c r="BN55" s="239">
        <f t="shared" si="9"/>
        <v>0</v>
      </c>
    </row>
    <row r="56" spans="1:66" x14ac:dyDescent="0.25">
      <c r="A56" s="1">
        <v>50</v>
      </c>
      <c r="B56" s="16" t="s">
        <v>97</v>
      </c>
      <c r="C56" s="9"/>
      <c r="D56" s="9"/>
      <c r="E56" s="9"/>
      <c r="F56" s="11"/>
      <c r="G56" s="9"/>
      <c r="H56" s="9"/>
      <c r="I56" s="2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26"/>
      <c r="V56" s="12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36"/>
      <c r="AN56" s="13"/>
      <c r="AO56" s="13"/>
      <c r="AP56" s="13"/>
      <c r="AQ56" s="13"/>
      <c r="AR56" s="13"/>
      <c r="AS56" s="18">
        <f t="shared" si="0"/>
        <v>0</v>
      </c>
      <c r="AT56" s="18">
        <f t="shared" si="1"/>
        <v>0</v>
      </c>
      <c r="AU56" s="19">
        <f t="shared" si="2"/>
        <v>0</v>
      </c>
      <c r="AV56" s="88"/>
      <c r="AW56" s="91">
        <v>0</v>
      </c>
      <c r="AX56" s="91">
        <v>0</v>
      </c>
      <c r="AY56" s="96">
        <f t="shared" si="3"/>
        <v>0</v>
      </c>
      <c r="AZ56" s="96">
        <f t="shared" si="4"/>
        <v>0</v>
      </c>
      <c r="BA56" s="91">
        <v>0</v>
      </c>
      <c r="BB56" s="91"/>
      <c r="BC56" s="91">
        <v>0</v>
      </c>
      <c r="BD56" s="91">
        <v>0</v>
      </c>
      <c r="BE56" s="105">
        <v>0</v>
      </c>
      <c r="BF56" s="239">
        <f t="shared" si="5"/>
        <v>0</v>
      </c>
      <c r="BG56" s="105">
        <v>0</v>
      </c>
      <c r="BH56" s="239">
        <f t="shared" si="6"/>
        <v>0</v>
      </c>
      <c r="BI56" s="105">
        <v>0</v>
      </c>
      <c r="BJ56" s="239">
        <f t="shared" si="7"/>
        <v>0</v>
      </c>
      <c r="BK56" s="105">
        <v>0</v>
      </c>
      <c r="BL56" s="239">
        <f t="shared" si="8"/>
        <v>0</v>
      </c>
      <c r="BM56" s="105">
        <v>0</v>
      </c>
      <c r="BN56" s="239">
        <f t="shared" si="9"/>
        <v>0</v>
      </c>
    </row>
    <row r="57" spans="1:66" x14ac:dyDescent="0.25">
      <c r="A57" s="1">
        <v>51</v>
      </c>
      <c r="B57" s="16" t="s">
        <v>98</v>
      </c>
      <c r="C57" s="9"/>
      <c r="D57" s="9"/>
      <c r="E57" s="9"/>
      <c r="F57" s="9"/>
      <c r="G57" s="9"/>
      <c r="H57" s="9"/>
      <c r="I57" s="22"/>
      <c r="J57" s="9"/>
      <c r="K57" s="11"/>
      <c r="L57" s="9"/>
      <c r="M57" s="9"/>
      <c r="N57" s="9"/>
      <c r="O57" s="9"/>
      <c r="P57" s="9"/>
      <c r="Q57" s="9"/>
      <c r="R57" s="9"/>
      <c r="S57" s="9"/>
      <c r="T57" s="9"/>
      <c r="U57" s="9"/>
      <c r="V57" s="12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8">
        <f t="shared" si="0"/>
        <v>0</v>
      </c>
      <c r="AT57" s="18">
        <f t="shared" si="1"/>
        <v>0</v>
      </c>
      <c r="AU57" s="19">
        <f t="shared" si="2"/>
        <v>0</v>
      </c>
      <c r="AV57" s="88"/>
      <c r="AW57" s="91">
        <v>4</v>
      </c>
      <c r="AX57" s="91">
        <v>0</v>
      </c>
      <c r="AY57" s="96">
        <f t="shared" si="3"/>
        <v>0</v>
      </c>
      <c r="AZ57" s="96">
        <f t="shared" si="4"/>
        <v>4</v>
      </c>
      <c r="BA57" s="91">
        <v>0</v>
      </c>
      <c r="BB57" s="91"/>
      <c r="BC57" s="91">
        <v>0</v>
      </c>
      <c r="BD57" s="91">
        <v>0</v>
      </c>
      <c r="BE57" s="105">
        <v>0</v>
      </c>
      <c r="BF57" s="239">
        <f t="shared" si="5"/>
        <v>0</v>
      </c>
      <c r="BG57" s="105">
        <v>0</v>
      </c>
      <c r="BH57" s="239">
        <f t="shared" si="6"/>
        <v>0</v>
      </c>
      <c r="BI57" s="105">
        <v>0</v>
      </c>
      <c r="BJ57" s="239">
        <f t="shared" si="7"/>
        <v>0</v>
      </c>
      <c r="BK57" s="105">
        <v>0</v>
      </c>
      <c r="BL57" s="239">
        <f t="shared" si="8"/>
        <v>0</v>
      </c>
      <c r="BM57" s="105">
        <v>0</v>
      </c>
      <c r="BN57" s="239">
        <f t="shared" si="9"/>
        <v>0</v>
      </c>
    </row>
    <row r="58" spans="1:66" x14ac:dyDescent="0.25">
      <c r="A58" s="1">
        <v>52</v>
      </c>
      <c r="B58" s="25" t="s">
        <v>99</v>
      </c>
      <c r="C58" s="9"/>
      <c r="D58" s="9"/>
      <c r="E58" s="9"/>
      <c r="F58" s="9"/>
      <c r="G58" s="9"/>
      <c r="H58" s="9"/>
      <c r="I58" s="2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12"/>
      <c r="W58" s="13">
        <v>1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27"/>
      <c r="AP58" s="13"/>
      <c r="AQ58" s="24"/>
      <c r="AR58" s="13"/>
      <c r="AS58" s="18">
        <f t="shared" si="0"/>
        <v>0</v>
      </c>
      <c r="AT58" s="18">
        <f t="shared" si="1"/>
        <v>1</v>
      </c>
      <c r="AU58" s="19">
        <f t="shared" si="2"/>
        <v>1</v>
      </c>
      <c r="AV58" s="88"/>
      <c r="AW58" s="91">
        <v>1</v>
      </c>
      <c r="AX58" s="91">
        <v>0</v>
      </c>
      <c r="AY58" s="96">
        <f t="shared" si="3"/>
        <v>1</v>
      </c>
      <c r="AZ58" s="96">
        <f t="shared" si="4"/>
        <v>2</v>
      </c>
      <c r="BA58" s="91">
        <v>0</v>
      </c>
      <c r="BB58" s="91"/>
      <c r="BC58" s="91">
        <v>0</v>
      </c>
      <c r="BD58" s="91">
        <v>0</v>
      </c>
      <c r="BE58" s="105">
        <v>0</v>
      </c>
      <c r="BF58" s="239">
        <f t="shared" si="5"/>
        <v>0</v>
      </c>
      <c r="BG58" s="105">
        <v>0</v>
      </c>
      <c r="BH58" s="239">
        <f t="shared" si="6"/>
        <v>0</v>
      </c>
      <c r="BI58" s="105">
        <v>0</v>
      </c>
      <c r="BJ58" s="239">
        <f t="shared" si="7"/>
        <v>0</v>
      </c>
      <c r="BK58" s="105">
        <v>0</v>
      </c>
      <c r="BL58" s="239">
        <f t="shared" si="8"/>
        <v>0</v>
      </c>
      <c r="BM58" s="105">
        <v>0</v>
      </c>
      <c r="BN58" s="239">
        <f t="shared" si="9"/>
        <v>0</v>
      </c>
    </row>
    <row r="59" spans="1:66" x14ac:dyDescent="0.25">
      <c r="A59" s="1">
        <v>17</v>
      </c>
      <c r="B59" s="8" t="s">
        <v>100</v>
      </c>
      <c r="C59" s="9"/>
      <c r="D59" s="9"/>
      <c r="E59" s="9"/>
      <c r="F59" s="9">
        <v>1</v>
      </c>
      <c r="G59" s="9">
        <v>1</v>
      </c>
      <c r="H59" s="9"/>
      <c r="I59" s="22"/>
      <c r="J59" s="9"/>
      <c r="K59" s="9"/>
      <c r="L59" s="9">
        <v>1</v>
      </c>
      <c r="M59" s="10">
        <v>1</v>
      </c>
      <c r="N59" s="9"/>
      <c r="O59" s="9"/>
      <c r="P59" s="9"/>
      <c r="Q59" s="9"/>
      <c r="R59" s="9"/>
      <c r="S59" s="9"/>
      <c r="T59" s="9"/>
      <c r="U59" s="9"/>
      <c r="V59" s="12">
        <v>1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24">
        <v>0.5</v>
      </c>
      <c r="AR59" s="13"/>
      <c r="AS59" s="18">
        <f t="shared" si="0"/>
        <v>4</v>
      </c>
      <c r="AT59" s="18">
        <f t="shared" si="1"/>
        <v>1.5</v>
      </c>
      <c r="AU59" s="19">
        <f t="shared" si="2"/>
        <v>5.5</v>
      </c>
      <c r="AV59" s="88">
        <v>3</v>
      </c>
      <c r="AW59" s="91">
        <v>52</v>
      </c>
      <c r="AX59" s="91">
        <v>0</v>
      </c>
      <c r="AY59" s="96">
        <f t="shared" si="3"/>
        <v>5.5</v>
      </c>
      <c r="AZ59" s="96">
        <f t="shared" si="4"/>
        <v>57.5</v>
      </c>
      <c r="BA59" s="91">
        <v>0</v>
      </c>
      <c r="BB59" s="91">
        <v>1</v>
      </c>
      <c r="BC59" s="91">
        <v>0</v>
      </c>
      <c r="BD59" s="91">
        <v>0</v>
      </c>
      <c r="BE59" s="105">
        <v>0</v>
      </c>
      <c r="BF59" s="239">
        <f t="shared" si="5"/>
        <v>1</v>
      </c>
      <c r="BG59" s="105">
        <v>0</v>
      </c>
      <c r="BH59" s="239">
        <v>6</v>
      </c>
      <c r="BI59" s="105">
        <v>0</v>
      </c>
      <c r="BJ59" s="239">
        <v>2</v>
      </c>
      <c r="BK59" s="105">
        <v>0</v>
      </c>
      <c r="BL59" s="239">
        <f t="shared" si="8"/>
        <v>6</v>
      </c>
      <c r="BM59" s="105">
        <v>0</v>
      </c>
      <c r="BN59" s="239">
        <f t="shared" si="9"/>
        <v>2</v>
      </c>
    </row>
    <row r="60" spans="1:66" ht="51" x14ac:dyDescent="0.25">
      <c r="A60" s="1">
        <v>18</v>
      </c>
      <c r="B60" s="8" t="s">
        <v>101</v>
      </c>
      <c r="C60" s="9"/>
      <c r="D60" s="9">
        <v>1</v>
      </c>
      <c r="E60" s="9"/>
      <c r="F60" s="9"/>
      <c r="G60" s="9"/>
      <c r="H60" s="9"/>
      <c r="I60" s="22"/>
      <c r="J60" s="9"/>
      <c r="K60" s="9">
        <v>1</v>
      </c>
      <c r="L60" s="9">
        <v>1</v>
      </c>
      <c r="M60" s="9">
        <v>1</v>
      </c>
      <c r="N60" s="9"/>
      <c r="O60" s="9"/>
      <c r="P60" s="9"/>
      <c r="Q60" s="9"/>
      <c r="R60" s="9">
        <v>1</v>
      </c>
      <c r="S60" s="9"/>
      <c r="T60" s="9"/>
      <c r="U60" s="9"/>
      <c r="V60" s="12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>
        <v>15</v>
      </c>
      <c r="AN60" s="13">
        <v>1</v>
      </c>
      <c r="AO60" s="13"/>
      <c r="AP60" s="13"/>
      <c r="AQ60" s="13"/>
      <c r="AR60" s="13"/>
      <c r="AS60" s="14">
        <f t="shared" si="0"/>
        <v>5</v>
      </c>
      <c r="AT60" s="14">
        <f t="shared" si="1"/>
        <v>16</v>
      </c>
      <c r="AU60" s="15">
        <f t="shared" si="2"/>
        <v>21</v>
      </c>
      <c r="AV60" s="88"/>
      <c r="AW60" s="91">
        <v>26</v>
      </c>
      <c r="AX60" s="91">
        <v>0</v>
      </c>
      <c r="AY60" s="96">
        <f t="shared" si="3"/>
        <v>21</v>
      </c>
      <c r="AZ60" s="96">
        <f t="shared" si="4"/>
        <v>47</v>
      </c>
      <c r="BA60" s="91">
        <v>0</v>
      </c>
      <c r="BB60" s="91">
        <v>1</v>
      </c>
      <c r="BC60" s="91">
        <v>0</v>
      </c>
      <c r="BD60" s="91">
        <v>0</v>
      </c>
      <c r="BE60" s="105">
        <v>0</v>
      </c>
      <c r="BF60" s="239">
        <f t="shared" si="5"/>
        <v>1</v>
      </c>
      <c r="BG60" s="105">
        <v>0</v>
      </c>
      <c r="BH60" s="239">
        <v>7</v>
      </c>
      <c r="BI60" s="105">
        <v>0</v>
      </c>
      <c r="BJ60" s="239">
        <v>10</v>
      </c>
      <c r="BK60" s="105">
        <v>0</v>
      </c>
      <c r="BL60" s="239">
        <f t="shared" si="8"/>
        <v>7</v>
      </c>
      <c r="BM60" s="105">
        <v>0</v>
      </c>
      <c r="BN60" s="239">
        <f t="shared" si="9"/>
        <v>10</v>
      </c>
    </row>
    <row r="61" spans="1:66" x14ac:dyDescent="0.25">
      <c r="A61" s="1">
        <v>55</v>
      </c>
      <c r="B61" s="16" t="s">
        <v>102</v>
      </c>
      <c r="C61" s="9"/>
      <c r="D61" s="9"/>
      <c r="E61" s="9"/>
      <c r="F61" s="9"/>
      <c r="G61" s="9"/>
      <c r="H61" s="9"/>
      <c r="I61" s="2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12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8">
        <f t="shared" si="0"/>
        <v>0</v>
      </c>
      <c r="AT61" s="18">
        <f t="shared" si="1"/>
        <v>0</v>
      </c>
      <c r="AU61" s="19">
        <f t="shared" si="2"/>
        <v>0</v>
      </c>
      <c r="AV61" s="88"/>
      <c r="AW61" s="91">
        <v>6</v>
      </c>
      <c r="AX61" s="91">
        <v>0</v>
      </c>
      <c r="AY61" s="96">
        <f t="shared" si="3"/>
        <v>0</v>
      </c>
      <c r="AZ61" s="96">
        <f t="shared" si="4"/>
        <v>6</v>
      </c>
      <c r="BA61" s="91">
        <v>0</v>
      </c>
      <c r="BB61" s="91"/>
      <c r="BC61" s="91">
        <v>0</v>
      </c>
      <c r="BD61" s="91">
        <v>0</v>
      </c>
      <c r="BE61" s="105">
        <v>0</v>
      </c>
      <c r="BF61" s="239">
        <f t="shared" si="5"/>
        <v>0</v>
      </c>
      <c r="BG61" s="105">
        <v>0</v>
      </c>
      <c r="BH61" s="239">
        <f t="shared" si="6"/>
        <v>0</v>
      </c>
      <c r="BI61" s="105">
        <v>0</v>
      </c>
      <c r="BJ61" s="239">
        <f t="shared" si="7"/>
        <v>0</v>
      </c>
      <c r="BK61" s="105">
        <v>0</v>
      </c>
      <c r="BL61" s="239">
        <f t="shared" si="8"/>
        <v>0</v>
      </c>
      <c r="BM61" s="105">
        <v>0</v>
      </c>
      <c r="BN61" s="239">
        <f t="shared" si="9"/>
        <v>0</v>
      </c>
    </row>
    <row r="62" spans="1:66" x14ac:dyDescent="0.25">
      <c r="A62" s="1">
        <v>56</v>
      </c>
      <c r="B62" s="37" t="s">
        <v>103</v>
      </c>
      <c r="C62" s="9"/>
      <c r="D62" s="9"/>
      <c r="E62" s="9"/>
      <c r="F62" s="9"/>
      <c r="G62" s="10">
        <v>1</v>
      </c>
      <c r="H62" s="9"/>
      <c r="I62" s="22">
        <v>1</v>
      </c>
      <c r="J62" s="9"/>
      <c r="K62" s="9"/>
      <c r="L62" s="9"/>
      <c r="M62" s="9"/>
      <c r="N62" s="9"/>
      <c r="O62" s="9"/>
      <c r="P62" s="9"/>
      <c r="Q62" s="9"/>
      <c r="R62" s="9"/>
      <c r="S62" s="9">
        <v>1</v>
      </c>
      <c r="T62" s="9"/>
      <c r="U62" s="9"/>
      <c r="V62" s="12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27"/>
      <c r="AP62" s="13"/>
      <c r="AQ62" s="13"/>
      <c r="AR62" s="13"/>
      <c r="AS62" s="14">
        <f t="shared" si="0"/>
        <v>3</v>
      </c>
      <c r="AT62" s="14">
        <f t="shared" si="1"/>
        <v>0</v>
      </c>
      <c r="AU62" s="15">
        <f t="shared" si="2"/>
        <v>3</v>
      </c>
      <c r="AV62" s="88">
        <v>2</v>
      </c>
      <c r="AW62" s="91">
        <v>35</v>
      </c>
      <c r="AX62" s="91">
        <v>0</v>
      </c>
      <c r="AY62" s="96">
        <f t="shared" si="3"/>
        <v>3</v>
      </c>
      <c r="AZ62" s="96">
        <f t="shared" si="4"/>
        <v>38</v>
      </c>
      <c r="BA62" s="91">
        <v>0</v>
      </c>
      <c r="BB62" s="91"/>
      <c r="BC62" s="91">
        <v>0</v>
      </c>
      <c r="BD62" s="91">
        <v>0</v>
      </c>
      <c r="BE62" s="105">
        <v>0</v>
      </c>
      <c r="BF62" s="239">
        <f t="shared" si="5"/>
        <v>0</v>
      </c>
      <c r="BG62" s="105">
        <v>0</v>
      </c>
      <c r="BH62" s="239">
        <f t="shared" si="6"/>
        <v>0</v>
      </c>
      <c r="BI62" s="105">
        <v>0</v>
      </c>
      <c r="BJ62" s="239">
        <f t="shared" si="7"/>
        <v>0</v>
      </c>
      <c r="BK62" s="105">
        <v>0</v>
      </c>
      <c r="BL62" s="239">
        <f t="shared" si="8"/>
        <v>0</v>
      </c>
      <c r="BM62" s="105">
        <v>0</v>
      </c>
      <c r="BN62" s="239">
        <f t="shared" si="9"/>
        <v>0</v>
      </c>
    </row>
    <row r="63" spans="1:66" x14ac:dyDescent="0.25">
      <c r="A63" s="1">
        <v>57</v>
      </c>
      <c r="B63" s="16" t="s">
        <v>104</v>
      </c>
      <c r="C63" s="9"/>
      <c r="D63" s="9">
        <v>1</v>
      </c>
      <c r="E63" s="9"/>
      <c r="F63" s="11"/>
      <c r="G63" s="9"/>
      <c r="H63" s="9"/>
      <c r="I63" s="22"/>
      <c r="J63" s="9"/>
      <c r="K63" s="9"/>
      <c r="L63" s="9">
        <v>1</v>
      </c>
      <c r="M63" s="9"/>
      <c r="N63" s="9"/>
      <c r="O63" s="9"/>
      <c r="P63" s="9"/>
      <c r="Q63" s="9"/>
      <c r="R63" s="9"/>
      <c r="S63" s="9"/>
      <c r="T63" s="9"/>
      <c r="U63" s="9"/>
      <c r="V63" s="12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27">
        <f t="shared" si="0"/>
        <v>2</v>
      </c>
      <c r="AT63" s="27">
        <f t="shared" si="1"/>
        <v>0</v>
      </c>
      <c r="AU63" s="38">
        <f t="shared" si="2"/>
        <v>2</v>
      </c>
      <c r="AV63" s="88"/>
      <c r="AW63" s="91">
        <v>15</v>
      </c>
      <c r="AX63" s="91">
        <v>0</v>
      </c>
      <c r="AY63" s="96">
        <f t="shared" si="3"/>
        <v>2</v>
      </c>
      <c r="AZ63" s="96">
        <f t="shared" si="4"/>
        <v>17</v>
      </c>
      <c r="BA63" s="91">
        <v>0</v>
      </c>
      <c r="BB63" s="91"/>
      <c r="BC63" s="91">
        <v>0</v>
      </c>
      <c r="BD63" s="91">
        <v>0</v>
      </c>
      <c r="BE63" s="105">
        <v>0</v>
      </c>
      <c r="BF63" s="239">
        <f t="shared" si="5"/>
        <v>0</v>
      </c>
      <c r="BG63" s="105">
        <v>0</v>
      </c>
      <c r="BH63" s="239">
        <f t="shared" si="6"/>
        <v>0</v>
      </c>
      <c r="BI63" s="105">
        <v>0</v>
      </c>
      <c r="BJ63" s="239">
        <f t="shared" si="7"/>
        <v>0</v>
      </c>
      <c r="BK63" s="105">
        <v>0</v>
      </c>
      <c r="BL63" s="239">
        <f t="shared" si="8"/>
        <v>0</v>
      </c>
      <c r="BM63" s="105">
        <v>0</v>
      </c>
      <c r="BN63" s="239">
        <f t="shared" si="9"/>
        <v>0</v>
      </c>
    </row>
    <row r="64" spans="1:66" x14ac:dyDescent="0.25">
      <c r="A64" s="1">
        <v>58</v>
      </c>
      <c r="B64" s="16" t="s">
        <v>105</v>
      </c>
      <c r="C64" s="9"/>
      <c r="D64" s="9"/>
      <c r="E64" s="9"/>
      <c r="F64" s="11"/>
      <c r="G64" s="9"/>
      <c r="H64" s="9"/>
      <c r="I64" s="2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12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27">
        <f t="shared" si="0"/>
        <v>0</v>
      </c>
      <c r="AT64" s="27">
        <f t="shared" si="1"/>
        <v>0</v>
      </c>
      <c r="AU64" s="38">
        <f t="shared" si="2"/>
        <v>0</v>
      </c>
      <c r="AV64" s="88"/>
      <c r="AW64" s="91">
        <v>9</v>
      </c>
      <c r="AX64" s="91">
        <v>0</v>
      </c>
      <c r="AY64" s="96">
        <f t="shared" si="3"/>
        <v>0</v>
      </c>
      <c r="AZ64" s="96">
        <f t="shared" si="4"/>
        <v>9</v>
      </c>
      <c r="BA64" s="91">
        <v>0</v>
      </c>
      <c r="BB64" s="91"/>
      <c r="BC64" s="91">
        <v>0</v>
      </c>
      <c r="BD64" s="91">
        <v>0</v>
      </c>
      <c r="BE64" s="105">
        <v>0</v>
      </c>
      <c r="BF64" s="239">
        <f t="shared" si="5"/>
        <v>0</v>
      </c>
      <c r="BG64" s="105">
        <v>0</v>
      </c>
      <c r="BH64" s="239">
        <f t="shared" si="6"/>
        <v>0</v>
      </c>
      <c r="BI64" s="105">
        <v>0</v>
      </c>
      <c r="BJ64" s="239">
        <f t="shared" si="7"/>
        <v>0</v>
      </c>
      <c r="BK64" s="105">
        <v>0</v>
      </c>
      <c r="BL64" s="239">
        <f t="shared" si="8"/>
        <v>0</v>
      </c>
      <c r="BM64" s="105">
        <v>0</v>
      </c>
      <c r="BN64" s="239">
        <f t="shared" si="9"/>
        <v>0</v>
      </c>
    </row>
    <row r="65" spans="1:66" ht="25.5" x14ac:dyDescent="0.25">
      <c r="A65" s="1">
        <v>59</v>
      </c>
      <c r="B65" s="16" t="s">
        <v>106</v>
      </c>
      <c r="C65" s="9"/>
      <c r="D65" s="9"/>
      <c r="E65" s="9"/>
      <c r="F65" s="11"/>
      <c r="G65" s="9"/>
      <c r="H65" s="9"/>
      <c r="I65" s="2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12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27">
        <f t="shared" si="0"/>
        <v>0</v>
      </c>
      <c r="AT65" s="27">
        <f t="shared" si="1"/>
        <v>0</v>
      </c>
      <c r="AU65" s="38">
        <f t="shared" si="2"/>
        <v>0</v>
      </c>
      <c r="AV65" s="88"/>
      <c r="AW65" s="91">
        <v>16</v>
      </c>
      <c r="AX65" s="91">
        <v>0</v>
      </c>
      <c r="AY65" s="96">
        <f t="shared" si="3"/>
        <v>0</v>
      </c>
      <c r="AZ65" s="96">
        <f t="shared" si="4"/>
        <v>16</v>
      </c>
      <c r="BA65" s="91">
        <v>0</v>
      </c>
      <c r="BB65" s="91"/>
      <c r="BC65" s="91">
        <v>0</v>
      </c>
      <c r="BD65" s="91">
        <v>0</v>
      </c>
      <c r="BE65" s="105">
        <v>0</v>
      </c>
      <c r="BF65" s="239">
        <f t="shared" si="5"/>
        <v>0</v>
      </c>
      <c r="BG65" s="105">
        <v>0</v>
      </c>
      <c r="BH65" s="239">
        <f t="shared" si="6"/>
        <v>0</v>
      </c>
      <c r="BI65" s="105">
        <v>0</v>
      </c>
      <c r="BJ65" s="239">
        <f t="shared" si="7"/>
        <v>0</v>
      </c>
      <c r="BK65" s="105">
        <v>0</v>
      </c>
      <c r="BL65" s="239">
        <f t="shared" si="8"/>
        <v>0</v>
      </c>
      <c r="BM65" s="105">
        <v>0</v>
      </c>
      <c r="BN65" s="239">
        <f t="shared" si="9"/>
        <v>0</v>
      </c>
    </row>
    <row r="66" spans="1:66" ht="25.5" x14ac:dyDescent="0.25">
      <c r="A66" s="1">
        <v>60</v>
      </c>
      <c r="B66" s="16" t="s">
        <v>107</v>
      </c>
      <c r="C66" s="9"/>
      <c r="D66" s="9"/>
      <c r="E66" s="9"/>
      <c r="F66" s="11"/>
      <c r="G66" s="9"/>
      <c r="H66" s="9"/>
      <c r="I66" s="2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12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27">
        <f t="shared" si="0"/>
        <v>0</v>
      </c>
      <c r="AT66" s="27">
        <f t="shared" si="1"/>
        <v>0</v>
      </c>
      <c r="AU66" s="38">
        <f t="shared" si="2"/>
        <v>0</v>
      </c>
      <c r="AV66" s="88"/>
      <c r="AW66" s="91">
        <v>0</v>
      </c>
      <c r="AX66" s="91">
        <v>0</v>
      </c>
      <c r="AY66" s="96">
        <f t="shared" si="3"/>
        <v>0</v>
      </c>
      <c r="AZ66" s="96">
        <f t="shared" si="4"/>
        <v>0</v>
      </c>
      <c r="BA66" s="91">
        <v>0</v>
      </c>
      <c r="BB66" s="91"/>
      <c r="BC66" s="91">
        <v>0</v>
      </c>
      <c r="BD66" s="91">
        <v>0</v>
      </c>
      <c r="BE66" s="105">
        <v>0</v>
      </c>
      <c r="BF66" s="239">
        <f t="shared" si="5"/>
        <v>0</v>
      </c>
      <c r="BG66" s="105">
        <v>0</v>
      </c>
      <c r="BH66" s="239">
        <f t="shared" si="6"/>
        <v>0</v>
      </c>
      <c r="BI66" s="105">
        <v>0</v>
      </c>
      <c r="BJ66" s="239">
        <f t="shared" si="7"/>
        <v>0</v>
      </c>
      <c r="BK66" s="105">
        <v>0</v>
      </c>
      <c r="BL66" s="239">
        <f t="shared" si="8"/>
        <v>0</v>
      </c>
      <c r="BM66" s="105">
        <v>0</v>
      </c>
      <c r="BN66" s="239">
        <f t="shared" si="9"/>
        <v>0</v>
      </c>
    </row>
    <row r="67" spans="1:66" x14ac:dyDescent="0.25">
      <c r="A67" s="1">
        <v>61</v>
      </c>
      <c r="B67" s="16" t="s">
        <v>108</v>
      </c>
      <c r="C67" s="9"/>
      <c r="D67" s="9"/>
      <c r="E67" s="9"/>
      <c r="F67" s="11"/>
      <c r="G67" s="9"/>
      <c r="H67" s="9"/>
      <c r="I67" s="2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2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8">
        <f t="shared" si="0"/>
        <v>0</v>
      </c>
      <c r="AT67" s="18">
        <f t="shared" si="1"/>
        <v>0</v>
      </c>
      <c r="AU67" s="19">
        <f t="shared" si="2"/>
        <v>0</v>
      </c>
      <c r="AV67" s="88"/>
      <c r="AW67" s="91">
        <v>0</v>
      </c>
      <c r="AX67" s="91">
        <v>0</v>
      </c>
      <c r="AY67" s="96">
        <f t="shared" si="3"/>
        <v>0</v>
      </c>
      <c r="AZ67" s="96">
        <f t="shared" si="4"/>
        <v>0</v>
      </c>
      <c r="BA67" s="91">
        <v>0</v>
      </c>
      <c r="BB67" s="91"/>
      <c r="BC67" s="91">
        <v>0</v>
      </c>
      <c r="BD67" s="91">
        <v>0</v>
      </c>
      <c r="BE67" s="105">
        <v>0</v>
      </c>
      <c r="BF67" s="239">
        <f t="shared" si="5"/>
        <v>0</v>
      </c>
      <c r="BG67" s="105">
        <v>0</v>
      </c>
      <c r="BH67" s="239">
        <f t="shared" si="6"/>
        <v>0</v>
      </c>
      <c r="BI67" s="105">
        <v>0</v>
      </c>
      <c r="BJ67" s="239">
        <f t="shared" si="7"/>
        <v>0</v>
      </c>
      <c r="BK67" s="105">
        <v>0</v>
      </c>
      <c r="BL67" s="239">
        <f t="shared" si="8"/>
        <v>0</v>
      </c>
      <c r="BM67" s="105">
        <v>0</v>
      </c>
      <c r="BN67" s="239">
        <f t="shared" si="9"/>
        <v>0</v>
      </c>
    </row>
    <row r="68" spans="1:66" ht="25.5" x14ac:dyDescent="0.25">
      <c r="A68" s="1">
        <v>19</v>
      </c>
      <c r="B68" s="8" t="s">
        <v>109</v>
      </c>
      <c r="C68" s="9"/>
      <c r="D68" s="9"/>
      <c r="E68" s="9"/>
      <c r="F68" s="9"/>
      <c r="G68" s="9"/>
      <c r="H68" s="9"/>
      <c r="I68" s="2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2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>
        <v>11</v>
      </c>
      <c r="AM68" s="13"/>
      <c r="AN68" s="13"/>
      <c r="AO68" s="13"/>
      <c r="AP68" s="13"/>
      <c r="AQ68" s="13"/>
      <c r="AR68" s="13"/>
      <c r="AS68" s="14">
        <f t="shared" si="0"/>
        <v>0</v>
      </c>
      <c r="AT68" s="14">
        <f t="shared" si="1"/>
        <v>11</v>
      </c>
      <c r="AU68" s="15">
        <f t="shared" si="2"/>
        <v>11</v>
      </c>
      <c r="AV68" s="88"/>
      <c r="AW68" s="91">
        <v>13</v>
      </c>
      <c r="AX68" s="91">
        <v>0</v>
      </c>
      <c r="AY68" s="96">
        <f t="shared" si="3"/>
        <v>11</v>
      </c>
      <c r="AZ68" s="96">
        <f t="shared" si="4"/>
        <v>24</v>
      </c>
      <c r="BA68" s="91">
        <v>0</v>
      </c>
      <c r="BB68" s="91">
        <v>4</v>
      </c>
      <c r="BC68" s="91">
        <v>0</v>
      </c>
      <c r="BD68" s="91">
        <v>0</v>
      </c>
      <c r="BE68" s="105">
        <v>0</v>
      </c>
      <c r="BF68" s="239">
        <f t="shared" si="5"/>
        <v>4</v>
      </c>
      <c r="BG68" s="105">
        <v>0</v>
      </c>
      <c r="BH68" s="239">
        <v>4</v>
      </c>
      <c r="BI68" s="105">
        <v>0</v>
      </c>
      <c r="BJ68" s="239">
        <v>10</v>
      </c>
      <c r="BK68" s="105">
        <v>0</v>
      </c>
      <c r="BL68" s="239">
        <f t="shared" si="8"/>
        <v>4</v>
      </c>
      <c r="BM68" s="105">
        <v>0</v>
      </c>
      <c r="BN68" s="239">
        <f t="shared" si="9"/>
        <v>10</v>
      </c>
    </row>
    <row r="69" spans="1:66" ht="38.25" x14ac:dyDescent="0.25">
      <c r="A69" s="1">
        <v>63</v>
      </c>
      <c r="B69" s="16" t="s">
        <v>110</v>
      </c>
      <c r="C69" s="9"/>
      <c r="D69" s="9"/>
      <c r="E69" s="9"/>
      <c r="F69" s="9"/>
      <c r="G69" s="9"/>
      <c r="H69" s="9"/>
      <c r="I69" s="2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12"/>
      <c r="W69" s="13"/>
      <c r="X69" s="13"/>
      <c r="Y69" s="13"/>
      <c r="Z69" s="13"/>
      <c r="AA69" s="13"/>
      <c r="AB69" s="13"/>
      <c r="AC69" s="13"/>
      <c r="AD69" s="13">
        <v>1</v>
      </c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8">
        <f t="shared" si="0"/>
        <v>0</v>
      </c>
      <c r="AT69" s="18">
        <f t="shared" si="1"/>
        <v>1</v>
      </c>
      <c r="AU69" s="19">
        <f t="shared" si="2"/>
        <v>1</v>
      </c>
      <c r="AV69" s="88"/>
      <c r="AW69" s="91">
        <v>2</v>
      </c>
      <c r="AX69" s="91">
        <v>0</v>
      </c>
      <c r="AY69" s="96">
        <f t="shared" si="3"/>
        <v>1</v>
      </c>
      <c r="AZ69" s="96">
        <f t="shared" si="4"/>
        <v>3</v>
      </c>
      <c r="BA69" s="91">
        <v>0</v>
      </c>
      <c r="BB69" s="91"/>
      <c r="BC69" s="91">
        <v>0</v>
      </c>
      <c r="BD69" s="91">
        <v>0</v>
      </c>
      <c r="BE69" s="105">
        <v>0</v>
      </c>
      <c r="BF69" s="239">
        <f t="shared" si="5"/>
        <v>0</v>
      </c>
      <c r="BG69" s="105">
        <v>0</v>
      </c>
      <c r="BH69" s="239">
        <f t="shared" si="6"/>
        <v>0</v>
      </c>
      <c r="BI69" s="105">
        <v>0</v>
      </c>
      <c r="BJ69" s="239">
        <f t="shared" si="7"/>
        <v>0</v>
      </c>
      <c r="BK69" s="105">
        <v>0</v>
      </c>
      <c r="BL69" s="239">
        <f t="shared" si="8"/>
        <v>0</v>
      </c>
      <c r="BM69" s="105">
        <v>0</v>
      </c>
      <c r="BN69" s="239">
        <f t="shared" si="9"/>
        <v>0</v>
      </c>
    </row>
    <row r="70" spans="1:66" ht="25.5" x14ac:dyDescent="0.25">
      <c r="A70" s="1">
        <v>64</v>
      </c>
      <c r="B70" s="25" t="s">
        <v>111</v>
      </c>
      <c r="C70" s="9"/>
      <c r="D70" s="9"/>
      <c r="E70" s="9"/>
      <c r="F70" s="9"/>
      <c r="G70" s="9"/>
      <c r="H70" s="9"/>
      <c r="I70" s="2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12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8">
        <f t="shared" ref="AS70:AS113" si="10">C70+D70+E70+F70+G70+H70+I70+J70+K70+L70+M70+N70+O70+P70+Q70+R70+S70+T70+U70</f>
        <v>0</v>
      </c>
      <c r="AT70" s="18">
        <f t="shared" ref="AT70:AT109" si="11">V70+W70+X70+Y70+Z70+AA70+AB70+AC70+AD70+AE70+AF70+AG70+AH70+AI70+AJ70+AK70+AL70+AM70+AN70+AO70+AP70+AQ70+AR70</f>
        <v>0</v>
      </c>
      <c r="AU70" s="19">
        <f t="shared" si="2"/>
        <v>0</v>
      </c>
      <c r="AV70" s="88"/>
      <c r="AW70" s="91">
        <v>3</v>
      </c>
      <c r="AX70" s="91">
        <v>0</v>
      </c>
      <c r="AY70" s="96">
        <f t="shared" si="3"/>
        <v>0</v>
      </c>
      <c r="AZ70" s="96">
        <f t="shared" si="4"/>
        <v>3</v>
      </c>
      <c r="BA70" s="91">
        <v>0</v>
      </c>
      <c r="BB70" s="91"/>
      <c r="BC70" s="91">
        <v>0</v>
      </c>
      <c r="BD70" s="91">
        <v>0</v>
      </c>
      <c r="BE70" s="105">
        <v>0</v>
      </c>
      <c r="BF70" s="239">
        <f t="shared" si="5"/>
        <v>0</v>
      </c>
      <c r="BG70" s="105">
        <v>0</v>
      </c>
      <c r="BH70" s="239">
        <f t="shared" si="6"/>
        <v>0</v>
      </c>
      <c r="BI70" s="105">
        <v>0</v>
      </c>
      <c r="BJ70" s="239">
        <f t="shared" si="7"/>
        <v>0</v>
      </c>
      <c r="BK70" s="105">
        <v>0</v>
      </c>
      <c r="BL70" s="239">
        <f t="shared" si="8"/>
        <v>0</v>
      </c>
      <c r="BM70" s="105">
        <v>0</v>
      </c>
      <c r="BN70" s="239">
        <f t="shared" si="9"/>
        <v>0</v>
      </c>
    </row>
    <row r="71" spans="1:66" x14ac:dyDescent="0.25">
      <c r="A71" s="1">
        <v>20</v>
      </c>
      <c r="B71" s="32" t="s">
        <v>112</v>
      </c>
      <c r="C71" s="9"/>
      <c r="D71" s="9"/>
      <c r="E71" s="9"/>
      <c r="F71" s="9">
        <v>2</v>
      </c>
      <c r="G71" s="9">
        <v>1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12">
        <v>4</v>
      </c>
      <c r="W71" s="13"/>
      <c r="X71" s="13"/>
      <c r="Y71" s="13"/>
      <c r="Z71" s="13"/>
      <c r="AA71" s="13">
        <v>1</v>
      </c>
      <c r="AB71" s="13"/>
      <c r="AC71" s="13"/>
      <c r="AD71" s="13"/>
      <c r="AE71" s="13"/>
      <c r="AF71" s="13"/>
      <c r="AG71" s="13"/>
      <c r="AH71" s="13">
        <v>1</v>
      </c>
      <c r="AI71" s="13">
        <v>1</v>
      </c>
      <c r="AJ71" s="13"/>
      <c r="AK71" s="13"/>
      <c r="AL71" s="13"/>
      <c r="AM71" s="13"/>
      <c r="AN71" s="13">
        <v>1</v>
      </c>
      <c r="AO71" s="13">
        <v>1</v>
      </c>
      <c r="AP71" s="13"/>
      <c r="AQ71" s="13"/>
      <c r="AR71" s="13"/>
      <c r="AS71" s="14">
        <f t="shared" si="10"/>
        <v>3</v>
      </c>
      <c r="AT71" s="14">
        <f>V71+W71+X71+Y71+Z71+AA71+AB71+AC71+AD71+AE71+AF71+AG71+AH71+AI71+AJ71+AK71+AL71+AM71+AN71+AO71+AP71+AQ71+AR71</f>
        <v>9</v>
      </c>
      <c r="AU71" s="15">
        <f t="shared" si="2"/>
        <v>12</v>
      </c>
      <c r="AV71" s="88">
        <v>3</v>
      </c>
      <c r="AW71" s="91">
        <v>68</v>
      </c>
      <c r="AX71" s="91">
        <v>0</v>
      </c>
      <c r="AY71" s="96">
        <f t="shared" ref="AY71:AY114" si="12">AU71</f>
        <v>12</v>
      </c>
      <c r="AZ71" s="96">
        <f t="shared" si="4"/>
        <v>80</v>
      </c>
      <c r="BA71" s="91">
        <v>0</v>
      </c>
      <c r="BB71" s="91">
        <v>7</v>
      </c>
      <c r="BC71" s="91">
        <v>0</v>
      </c>
      <c r="BD71" s="91">
        <v>0</v>
      </c>
      <c r="BE71" s="105">
        <v>0</v>
      </c>
      <c r="BF71" s="239">
        <f t="shared" si="5"/>
        <v>7</v>
      </c>
      <c r="BG71" s="105">
        <v>0</v>
      </c>
      <c r="BH71" s="239">
        <v>4</v>
      </c>
      <c r="BI71" s="105">
        <v>0</v>
      </c>
      <c r="BJ71" s="239">
        <v>6</v>
      </c>
      <c r="BK71" s="105">
        <v>0</v>
      </c>
      <c r="BL71" s="239">
        <f t="shared" si="8"/>
        <v>4</v>
      </c>
      <c r="BM71" s="105">
        <v>0</v>
      </c>
      <c r="BN71" s="239">
        <f t="shared" si="9"/>
        <v>6</v>
      </c>
    </row>
    <row r="72" spans="1:66" x14ac:dyDescent="0.25">
      <c r="A72" s="1">
        <v>21</v>
      </c>
      <c r="B72" s="32" t="s">
        <v>113</v>
      </c>
      <c r="C72" s="9"/>
      <c r="D72" s="9">
        <v>2</v>
      </c>
      <c r="E72" s="9"/>
      <c r="F72" s="9"/>
      <c r="G72" s="9">
        <v>3</v>
      </c>
      <c r="H72" s="10">
        <v>2</v>
      </c>
      <c r="I72" s="9">
        <v>1</v>
      </c>
      <c r="J72" s="9"/>
      <c r="K72" s="9"/>
      <c r="L72" s="9"/>
      <c r="M72" s="9">
        <v>1</v>
      </c>
      <c r="N72" s="9"/>
      <c r="O72" s="9"/>
      <c r="P72" s="9"/>
      <c r="Q72" s="9"/>
      <c r="R72" s="9"/>
      <c r="S72" s="9"/>
      <c r="T72" s="9"/>
      <c r="U72" s="9"/>
      <c r="V72" s="12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27"/>
      <c r="AP72" s="13"/>
      <c r="AQ72" s="13"/>
      <c r="AR72" s="13"/>
      <c r="AS72" s="27">
        <f t="shared" si="10"/>
        <v>9</v>
      </c>
      <c r="AT72" s="27">
        <f>V72+W72+X72+Y72+Z72+AA72+AB72+AC72+AD72+AE72+AF72+AG72+AH72+AI72+AJ72+AK72+AL72+AM72+AN72+AO72+AP72+AQ72+AR72</f>
        <v>0</v>
      </c>
      <c r="AU72" s="39">
        <f t="shared" ref="AU72:AU113" si="13">AS72+AT72</f>
        <v>9</v>
      </c>
      <c r="AV72" s="88">
        <v>2</v>
      </c>
      <c r="AW72" s="91">
        <v>125</v>
      </c>
      <c r="AX72" s="91">
        <v>0</v>
      </c>
      <c r="AY72" s="96">
        <f t="shared" si="12"/>
        <v>9</v>
      </c>
      <c r="AZ72" s="96">
        <f t="shared" ref="AZ72:AZ114" si="14">AW72+AY72</f>
        <v>134</v>
      </c>
      <c r="BA72" s="91">
        <v>0</v>
      </c>
      <c r="BB72" s="91"/>
      <c r="BC72" s="91">
        <v>0</v>
      </c>
      <c r="BD72" s="91">
        <v>0</v>
      </c>
      <c r="BE72" s="105">
        <v>0</v>
      </c>
      <c r="BF72" s="239">
        <f t="shared" ref="BF72:BF113" si="15">BB72</f>
        <v>0</v>
      </c>
      <c r="BG72" s="105">
        <v>0</v>
      </c>
      <c r="BH72" s="239">
        <f t="shared" ref="BH72:BH113" si="16">BD72</f>
        <v>0</v>
      </c>
      <c r="BI72" s="105">
        <v>0</v>
      </c>
      <c r="BJ72" s="239">
        <v>20</v>
      </c>
      <c r="BK72" s="105">
        <v>0</v>
      </c>
      <c r="BL72" s="239">
        <v>8</v>
      </c>
      <c r="BM72" s="105">
        <v>0</v>
      </c>
      <c r="BN72" s="239">
        <f t="shared" ref="BN72:BN113" si="17">BJ72</f>
        <v>20</v>
      </c>
    </row>
    <row r="73" spans="1:66" x14ac:dyDescent="0.25">
      <c r="A73" s="1">
        <v>67</v>
      </c>
      <c r="B73" s="25" t="s">
        <v>114</v>
      </c>
      <c r="C73" s="9"/>
      <c r="D73" s="9"/>
      <c r="E73" s="9"/>
      <c r="F73" s="9"/>
      <c r="G73" s="9"/>
      <c r="H73" s="9"/>
      <c r="I73" s="2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12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27"/>
      <c r="AJ73" s="27"/>
      <c r="AK73" s="13"/>
      <c r="AL73" s="13"/>
      <c r="AM73" s="13"/>
      <c r="AN73" s="13"/>
      <c r="AO73" s="13"/>
      <c r="AP73" s="13"/>
      <c r="AQ73" s="13"/>
      <c r="AR73" s="13"/>
      <c r="AS73" s="18">
        <f t="shared" si="10"/>
        <v>0</v>
      </c>
      <c r="AT73" s="18">
        <f t="shared" si="11"/>
        <v>0</v>
      </c>
      <c r="AU73" s="19">
        <f t="shared" si="13"/>
        <v>0</v>
      </c>
      <c r="AV73" s="88"/>
      <c r="AW73" s="91">
        <v>0</v>
      </c>
      <c r="AX73" s="91">
        <v>0</v>
      </c>
      <c r="AY73" s="96">
        <f t="shared" si="12"/>
        <v>0</v>
      </c>
      <c r="AZ73" s="96">
        <f t="shared" si="14"/>
        <v>0</v>
      </c>
      <c r="BA73" s="91">
        <v>0</v>
      </c>
      <c r="BB73" s="91"/>
      <c r="BC73" s="91">
        <v>0</v>
      </c>
      <c r="BD73" s="91">
        <v>0</v>
      </c>
      <c r="BE73" s="105">
        <v>0</v>
      </c>
      <c r="BF73" s="239">
        <f t="shared" si="15"/>
        <v>0</v>
      </c>
      <c r="BG73" s="105">
        <v>0</v>
      </c>
      <c r="BH73" s="239">
        <f t="shared" si="16"/>
        <v>0</v>
      </c>
      <c r="BI73" s="105">
        <v>0</v>
      </c>
      <c r="BJ73" s="239">
        <f t="shared" ref="BJ73:BJ113" si="18">BF73</f>
        <v>0</v>
      </c>
      <c r="BK73" s="105">
        <v>0</v>
      </c>
      <c r="BL73" s="239">
        <f t="shared" ref="BL73:BL113" si="19">BH73</f>
        <v>0</v>
      </c>
      <c r="BM73" s="105">
        <v>0</v>
      </c>
      <c r="BN73" s="239">
        <f t="shared" si="17"/>
        <v>0</v>
      </c>
    </row>
    <row r="74" spans="1:66" x14ac:dyDescent="0.25">
      <c r="A74" s="1">
        <v>22</v>
      </c>
      <c r="B74" s="8" t="s">
        <v>115</v>
      </c>
      <c r="C74" s="9"/>
      <c r="D74" s="9">
        <v>1</v>
      </c>
      <c r="E74" s="9"/>
      <c r="F74" s="9">
        <v>1</v>
      </c>
      <c r="G74" s="9"/>
      <c r="H74" s="9">
        <v>1</v>
      </c>
      <c r="I74" s="22"/>
      <c r="J74" s="9"/>
      <c r="K74" s="9">
        <v>1</v>
      </c>
      <c r="L74" s="9"/>
      <c r="M74" s="10">
        <v>1</v>
      </c>
      <c r="N74" s="9"/>
      <c r="O74" s="9"/>
      <c r="P74" s="9"/>
      <c r="Q74" s="9"/>
      <c r="R74" s="9">
        <v>1</v>
      </c>
      <c r="S74" s="9"/>
      <c r="T74" s="9"/>
      <c r="U74" s="9"/>
      <c r="V74" s="12">
        <v>1</v>
      </c>
      <c r="W74" s="13"/>
      <c r="X74" s="13"/>
      <c r="Y74" s="13">
        <v>2</v>
      </c>
      <c r="Z74" s="13"/>
      <c r="AA74" s="13"/>
      <c r="AB74" s="13"/>
      <c r="AC74" s="13"/>
      <c r="AD74" s="13"/>
      <c r="AE74" s="13"/>
      <c r="AF74" s="13">
        <v>1</v>
      </c>
      <c r="AG74" s="13"/>
      <c r="AH74" s="13"/>
      <c r="AI74" s="13"/>
      <c r="AJ74" s="13"/>
      <c r="AK74" s="13"/>
      <c r="AL74" s="13"/>
      <c r="AM74" s="13"/>
      <c r="AN74" s="13">
        <v>1</v>
      </c>
      <c r="AO74" s="13"/>
      <c r="AP74" s="13"/>
      <c r="AQ74" s="13"/>
      <c r="AR74" s="13"/>
      <c r="AS74" s="14">
        <f t="shared" si="10"/>
        <v>6</v>
      </c>
      <c r="AT74" s="14">
        <f t="shared" si="11"/>
        <v>5</v>
      </c>
      <c r="AU74" s="15">
        <f t="shared" si="13"/>
        <v>11</v>
      </c>
      <c r="AV74" s="88">
        <v>2</v>
      </c>
      <c r="AW74" s="91">
        <v>23</v>
      </c>
      <c r="AX74" s="91">
        <v>0</v>
      </c>
      <c r="AY74" s="96">
        <f t="shared" si="12"/>
        <v>11</v>
      </c>
      <c r="AZ74" s="96">
        <f t="shared" si="14"/>
        <v>34</v>
      </c>
      <c r="BA74" s="91">
        <v>0</v>
      </c>
      <c r="BB74" s="91">
        <v>1</v>
      </c>
      <c r="BC74" s="91">
        <v>0</v>
      </c>
      <c r="BD74" s="91">
        <v>0</v>
      </c>
      <c r="BE74" s="105">
        <v>0</v>
      </c>
      <c r="BF74" s="239">
        <f t="shared" si="15"/>
        <v>1</v>
      </c>
      <c r="BG74" s="105">
        <v>0</v>
      </c>
      <c r="BH74" s="239">
        <v>1</v>
      </c>
      <c r="BI74" s="105">
        <v>0</v>
      </c>
      <c r="BJ74" s="239">
        <v>4</v>
      </c>
      <c r="BK74" s="105">
        <v>0</v>
      </c>
      <c r="BL74" s="239">
        <f t="shared" si="19"/>
        <v>1</v>
      </c>
      <c r="BM74" s="105">
        <v>0</v>
      </c>
      <c r="BN74" s="239">
        <f t="shared" si="17"/>
        <v>4</v>
      </c>
    </row>
    <row r="75" spans="1:66" x14ac:dyDescent="0.25">
      <c r="A75" s="1">
        <v>69</v>
      </c>
      <c r="B75" s="25" t="s">
        <v>116</v>
      </c>
      <c r="C75" s="9"/>
      <c r="D75" s="9">
        <v>0.5</v>
      </c>
      <c r="E75" s="9"/>
      <c r="F75" s="9"/>
      <c r="G75" s="9"/>
      <c r="H75" s="9"/>
      <c r="I75" s="2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12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8">
        <f t="shared" si="10"/>
        <v>0.5</v>
      </c>
      <c r="AT75" s="18">
        <f t="shared" si="11"/>
        <v>0</v>
      </c>
      <c r="AU75" s="19">
        <f t="shared" si="13"/>
        <v>0.5</v>
      </c>
      <c r="AV75" s="88"/>
      <c r="AW75" s="91">
        <v>3</v>
      </c>
      <c r="AX75" s="91">
        <v>0</v>
      </c>
      <c r="AY75" s="96">
        <f t="shared" si="12"/>
        <v>0.5</v>
      </c>
      <c r="AZ75" s="96">
        <f t="shared" si="14"/>
        <v>3.5</v>
      </c>
      <c r="BA75" s="91">
        <v>0</v>
      </c>
      <c r="BB75" s="91"/>
      <c r="BC75" s="91">
        <v>0</v>
      </c>
      <c r="BD75" s="91">
        <v>0</v>
      </c>
      <c r="BE75" s="105">
        <v>0</v>
      </c>
      <c r="BF75" s="239">
        <f t="shared" si="15"/>
        <v>0</v>
      </c>
      <c r="BG75" s="105">
        <v>0</v>
      </c>
      <c r="BH75" s="239">
        <f t="shared" si="16"/>
        <v>0</v>
      </c>
      <c r="BI75" s="105">
        <v>0</v>
      </c>
      <c r="BJ75" s="239">
        <f t="shared" si="18"/>
        <v>0</v>
      </c>
      <c r="BK75" s="105">
        <v>0</v>
      </c>
      <c r="BL75" s="239">
        <f t="shared" si="19"/>
        <v>0</v>
      </c>
      <c r="BM75" s="105">
        <v>0</v>
      </c>
      <c r="BN75" s="239">
        <f t="shared" si="17"/>
        <v>0</v>
      </c>
    </row>
    <row r="76" spans="1:66" ht="25.5" x14ac:dyDescent="0.25">
      <c r="A76" s="1">
        <v>23</v>
      </c>
      <c r="B76" s="8" t="s">
        <v>117</v>
      </c>
      <c r="C76" s="9"/>
      <c r="D76" s="9"/>
      <c r="E76" s="9"/>
      <c r="F76" s="9"/>
      <c r="G76" s="9"/>
      <c r="H76" s="9"/>
      <c r="I76" s="2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12">
        <v>1</v>
      </c>
      <c r="W76" s="13"/>
      <c r="X76" s="13"/>
      <c r="Y76" s="13">
        <v>2</v>
      </c>
      <c r="Z76" s="13"/>
      <c r="AA76" s="13"/>
      <c r="AB76" s="13"/>
      <c r="AC76" s="13"/>
      <c r="AD76" s="13"/>
      <c r="AE76" s="13"/>
      <c r="AF76" s="13">
        <v>1</v>
      </c>
      <c r="AG76" s="13"/>
      <c r="AH76" s="13"/>
      <c r="AI76" s="13">
        <v>1</v>
      </c>
      <c r="AJ76" s="13"/>
      <c r="AK76" s="13"/>
      <c r="AL76" s="13"/>
      <c r="AM76" s="13"/>
      <c r="AN76" s="13"/>
      <c r="AO76" s="13"/>
      <c r="AP76" s="13"/>
      <c r="AQ76" s="13"/>
      <c r="AR76" s="13"/>
      <c r="AS76" s="18">
        <f t="shared" si="10"/>
        <v>0</v>
      </c>
      <c r="AT76" s="18">
        <f t="shared" si="11"/>
        <v>5</v>
      </c>
      <c r="AU76" s="19">
        <f t="shared" si="13"/>
        <v>5</v>
      </c>
      <c r="AV76" s="88">
        <v>1.5</v>
      </c>
      <c r="AW76" s="91">
        <v>22</v>
      </c>
      <c r="AX76" s="91">
        <v>0</v>
      </c>
      <c r="AY76" s="96">
        <f t="shared" si="12"/>
        <v>5</v>
      </c>
      <c r="AZ76" s="96">
        <f t="shared" si="14"/>
        <v>27</v>
      </c>
      <c r="BA76" s="91">
        <v>0</v>
      </c>
      <c r="BB76" s="91"/>
      <c r="BC76" s="91">
        <v>0</v>
      </c>
      <c r="BD76" s="91">
        <v>0</v>
      </c>
      <c r="BE76" s="105">
        <v>0</v>
      </c>
      <c r="BF76" s="239">
        <f t="shared" si="15"/>
        <v>0</v>
      </c>
      <c r="BG76" s="105">
        <v>0</v>
      </c>
      <c r="BH76" s="239">
        <f t="shared" si="16"/>
        <v>0</v>
      </c>
      <c r="BI76" s="105">
        <v>0</v>
      </c>
      <c r="BJ76" s="239">
        <v>2</v>
      </c>
      <c r="BK76" s="105">
        <v>0</v>
      </c>
      <c r="BL76" s="239">
        <f t="shared" si="19"/>
        <v>0</v>
      </c>
      <c r="BM76" s="105">
        <v>0</v>
      </c>
      <c r="BN76" s="239">
        <f t="shared" si="17"/>
        <v>2</v>
      </c>
    </row>
    <row r="77" spans="1:66" x14ac:dyDescent="0.25">
      <c r="A77" s="1">
        <v>71</v>
      </c>
      <c r="B77" s="25" t="s">
        <v>118</v>
      </c>
      <c r="C77" s="9"/>
      <c r="D77" s="9">
        <v>0.5</v>
      </c>
      <c r="E77" s="9"/>
      <c r="F77" s="9"/>
      <c r="G77" s="9"/>
      <c r="H77" s="9"/>
      <c r="I77" s="2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12"/>
      <c r="W77" s="13"/>
      <c r="X77" s="13"/>
      <c r="Y77" s="13"/>
      <c r="Z77" s="13"/>
      <c r="AA77" s="13"/>
      <c r="AB77" s="13"/>
      <c r="AC77" s="13">
        <v>0.5</v>
      </c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8">
        <f t="shared" si="10"/>
        <v>0.5</v>
      </c>
      <c r="AT77" s="18">
        <f t="shared" si="11"/>
        <v>0.5</v>
      </c>
      <c r="AU77" s="19">
        <f t="shared" si="13"/>
        <v>1</v>
      </c>
      <c r="AV77" s="88"/>
      <c r="AW77" s="91">
        <v>6</v>
      </c>
      <c r="AX77" s="91">
        <v>0</v>
      </c>
      <c r="AY77" s="96">
        <f t="shared" si="12"/>
        <v>1</v>
      </c>
      <c r="AZ77" s="96">
        <f t="shared" si="14"/>
        <v>7</v>
      </c>
      <c r="BA77" s="91">
        <v>0</v>
      </c>
      <c r="BB77" s="91"/>
      <c r="BC77" s="91">
        <v>0</v>
      </c>
      <c r="BD77" s="91">
        <v>0</v>
      </c>
      <c r="BE77" s="105">
        <v>0</v>
      </c>
      <c r="BF77" s="239">
        <f t="shared" si="15"/>
        <v>0</v>
      </c>
      <c r="BG77" s="105">
        <v>0</v>
      </c>
      <c r="BH77" s="239">
        <f t="shared" si="16"/>
        <v>0</v>
      </c>
      <c r="BI77" s="105">
        <v>0</v>
      </c>
      <c r="BJ77" s="239">
        <f t="shared" si="18"/>
        <v>0</v>
      </c>
      <c r="BK77" s="105">
        <v>0</v>
      </c>
      <c r="BL77" s="239">
        <f t="shared" si="19"/>
        <v>0</v>
      </c>
      <c r="BM77" s="105">
        <v>0</v>
      </c>
      <c r="BN77" s="239">
        <f t="shared" si="17"/>
        <v>0</v>
      </c>
    </row>
    <row r="78" spans="1:66" ht="25.5" x14ac:dyDescent="0.25">
      <c r="A78" s="1">
        <v>72</v>
      </c>
      <c r="B78" s="16" t="s">
        <v>119</v>
      </c>
      <c r="C78" s="9"/>
      <c r="D78" s="9"/>
      <c r="E78" s="9"/>
      <c r="F78" s="9"/>
      <c r="G78" s="9"/>
      <c r="H78" s="9"/>
      <c r="I78" s="22"/>
      <c r="J78" s="9"/>
      <c r="K78" s="9"/>
      <c r="L78" s="9"/>
      <c r="M78" s="9"/>
      <c r="N78" s="9"/>
      <c r="O78" s="9"/>
      <c r="P78" s="9"/>
      <c r="Q78" s="9"/>
      <c r="R78" s="9">
        <v>0.5</v>
      </c>
      <c r="S78" s="9"/>
      <c r="T78" s="9"/>
      <c r="U78" s="9"/>
      <c r="V78" s="12"/>
      <c r="W78" s="13"/>
      <c r="X78" s="13"/>
      <c r="Y78" s="13"/>
      <c r="Z78" s="13"/>
      <c r="AA78" s="13"/>
      <c r="AB78" s="13"/>
      <c r="AC78" s="13"/>
      <c r="AD78" s="13"/>
      <c r="AE78" s="13"/>
      <c r="AF78" s="13">
        <v>1</v>
      </c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8">
        <f t="shared" si="10"/>
        <v>0.5</v>
      </c>
      <c r="AT78" s="18">
        <f t="shared" si="11"/>
        <v>1</v>
      </c>
      <c r="AU78" s="19">
        <f t="shared" si="13"/>
        <v>1.5</v>
      </c>
      <c r="AV78" s="88"/>
      <c r="AW78" s="91">
        <v>1</v>
      </c>
      <c r="AX78" s="91">
        <v>0</v>
      </c>
      <c r="AY78" s="96">
        <f t="shared" si="12"/>
        <v>1.5</v>
      </c>
      <c r="AZ78" s="96">
        <f t="shared" si="14"/>
        <v>2.5</v>
      </c>
      <c r="BA78" s="91">
        <v>0</v>
      </c>
      <c r="BB78" s="91"/>
      <c r="BC78" s="91">
        <v>0</v>
      </c>
      <c r="BD78" s="91">
        <v>0</v>
      </c>
      <c r="BE78" s="105">
        <v>0</v>
      </c>
      <c r="BF78" s="239">
        <f t="shared" si="15"/>
        <v>0</v>
      </c>
      <c r="BG78" s="105">
        <v>0</v>
      </c>
      <c r="BH78" s="239">
        <f t="shared" si="16"/>
        <v>0</v>
      </c>
      <c r="BI78" s="105">
        <v>0</v>
      </c>
      <c r="BJ78" s="239">
        <v>1</v>
      </c>
      <c r="BK78" s="105">
        <v>0</v>
      </c>
      <c r="BL78" s="239">
        <f t="shared" si="19"/>
        <v>0</v>
      </c>
      <c r="BM78" s="105">
        <v>0</v>
      </c>
      <c r="BN78" s="239">
        <f t="shared" si="17"/>
        <v>1</v>
      </c>
    </row>
    <row r="79" spans="1:66" ht="25.5" x14ac:dyDescent="0.25">
      <c r="A79" s="1">
        <v>73</v>
      </c>
      <c r="B79" s="25" t="s">
        <v>120</v>
      </c>
      <c r="C79" s="9"/>
      <c r="D79" s="9"/>
      <c r="E79" s="9"/>
      <c r="F79" s="9"/>
      <c r="G79" s="9"/>
      <c r="H79" s="9"/>
      <c r="I79" s="2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12">
        <v>1</v>
      </c>
      <c r="W79" s="13"/>
      <c r="X79" s="13"/>
      <c r="Y79" s="13"/>
      <c r="Z79" s="13"/>
      <c r="AA79" s="13"/>
      <c r="AB79" s="13"/>
      <c r="AC79" s="13">
        <v>0.5</v>
      </c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8">
        <f t="shared" si="10"/>
        <v>0</v>
      </c>
      <c r="AT79" s="18">
        <f t="shared" si="11"/>
        <v>1.5</v>
      </c>
      <c r="AU79" s="19">
        <f t="shared" si="13"/>
        <v>1.5</v>
      </c>
      <c r="AV79" s="88">
        <v>1</v>
      </c>
      <c r="AW79" s="91">
        <v>1</v>
      </c>
      <c r="AX79" s="91">
        <v>0</v>
      </c>
      <c r="AY79" s="96">
        <f t="shared" si="12"/>
        <v>1.5</v>
      </c>
      <c r="AZ79" s="96">
        <f t="shared" si="14"/>
        <v>2.5</v>
      </c>
      <c r="BA79" s="91">
        <v>0</v>
      </c>
      <c r="BB79" s="91"/>
      <c r="BC79" s="91">
        <v>0</v>
      </c>
      <c r="BD79" s="91">
        <v>0</v>
      </c>
      <c r="BE79" s="105">
        <v>0</v>
      </c>
      <c r="BF79" s="239">
        <f t="shared" si="15"/>
        <v>0</v>
      </c>
      <c r="BG79" s="105">
        <v>0</v>
      </c>
      <c r="BH79" s="239">
        <f t="shared" si="16"/>
        <v>0</v>
      </c>
      <c r="BI79" s="105">
        <v>0</v>
      </c>
      <c r="BJ79" s="239">
        <f t="shared" si="18"/>
        <v>0</v>
      </c>
      <c r="BK79" s="105">
        <v>0</v>
      </c>
      <c r="BL79" s="239">
        <f t="shared" si="19"/>
        <v>0</v>
      </c>
      <c r="BM79" s="105">
        <v>0</v>
      </c>
      <c r="BN79" s="239">
        <f t="shared" si="17"/>
        <v>0</v>
      </c>
    </row>
    <row r="80" spans="1:66" x14ac:dyDescent="0.25">
      <c r="A80" s="1">
        <v>74</v>
      </c>
      <c r="B80" s="16" t="s">
        <v>121</v>
      </c>
      <c r="C80" s="9"/>
      <c r="D80" s="9"/>
      <c r="E80" s="9"/>
      <c r="F80" s="9"/>
      <c r="G80" s="9"/>
      <c r="H80" s="9"/>
      <c r="I80" s="22"/>
      <c r="J80" s="9"/>
      <c r="K80" s="9"/>
      <c r="L80" s="9"/>
      <c r="M80" s="9"/>
      <c r="N80" s="9"/>
      <c r="O80" s="9"/>
      <c r="P80" s="9"/>
      <c r="Q80" s="9"/>
      <c r="R80" s="9">
        <v>0.5</v>
      </c>
      <c r="S80" s="9"/>
      <c r="T80" s="9"/>
      <c r="U80" s="9"/>
      <c r="V80" s="12"/>
      <c r="W80" s="13">
        <v>1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>
        <v>0.5</v>
      </c>
      <c r="AR80" s="13"/>
      <c r="AS80" s="18">
        <f t="shared" si="10"/>
        <v>0.5</v>
      </c>
      <c r="AT80" s="18">
        <f t="shared" si="11"/>
        <v>1.5</v>
      </c>
      <c r="AU80" s="19">
        <f t="shared" si="13"/>
        <v>2</v>
      </c>
      <c r="AV80" s="88"/>
      <c r="AW80" s="91">
        <v>11</v>
      </c>
      <c r="AX80" s="91">
        <v>0</v>
      </c>
      <c r="AY80" s="96">
        <f t="shared" si="12"/>
        <v>2</v>
      </c>
      <c r="AZ80" s="96">
        <f t="shared" si="14"/>
        <v>13</v>
      </c>
      <c r="BA80" s="91">
        <v>0</v>
      </c>
      <c r="BB80" s="91"/>
      <c r="BC80" s="91">
        <v>0</v>
      </c>
      <c r="BD80" s="91">
        <v>0</v>
      </c>
      <c r="BE80" s="105">
        <v>0</v>
      </c>
      <c r="BF80" s="239">
        <f t="shared" si="15"/>
        <v>0</v>
      </c>
      <c r="BG80" s="105">
        <v>0</v>
      </c>
      <c r="BH80" s="239">
        <f t="shared" si="16"/>
        <v>0</v>
      </c>
      <c r="BI80" s="105">
        <v>0</v>
      </c>
      <c r="BJ80" s="239">
        <f t="shared" si="18"/>
        <v>0</v>
      </c>
      <c r="BK80" s="105">
        <v>0</v>
      </c>
      <c r="BL80" s="239">
        <f t="shared" si="19"/>
        <v>0</v>
      </c>
      <c r="BM80" s="105">
        <v>0</v>
      </c>
      <c r="BN80" s="239">
        <f t="shared" si="17"/>
        <v>0</v>
      </c>
    </row>
    <row r="81" spans="1:66" x14ac:dyDescent="0.25">
      <c r="A81" s="1">
        <v>75</v>
      </c>
      <c r="B81" s="16" t="s">
        <v>122</v>
      </c>
      <c r="C81" s="9"/>
      <c r="D81" s="9"/>
      <c r="E81" s="9"/>
      <c r="F81" s="9"/>
      <c r="G81" s="9"/>
      <c r="H81" s="9"/>
      <c r="I81" s="2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12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8">
        <f t="shared" si="10"/>
        <v>0</v>
      </c>
      <c r="AT81" s="18">
        <f t="shared" si="11"/>
        <v>0</v>
      </c>
      <c r="AU81" s="19">
        <f t="shared" si="13"/>
        <v>0</v>
      </c>
      <c r="AV81" s="88"/>
      <c r="AW81" s="91">
        <v>0</v>
      </c>
      <c r="AX81" s="91">
        <v>0</v>
      </c>
      <c r="AY81" s="96">
        <f t="shared" si="12"/>
        <v>0</v>
      </c>
      <c r="AZ81" s="96">
        <f t="shared" si="14"/>
        <v>0</v>
      </c>
      <c r="BA81" s="91">
        <v>0</v>
      </c>
      <c r="BB81" s="91"/>
      <c r="BC81" s="91">
        <v>0</v>
      </c>
      <c r="BD81" s="91">
        <v>0</v>
      </c>
      <c r="BE81" s="105">
        <v>0</v>
      </c>
      <c r="BF81" s="239">
        <f t="shared" si="15"/>
        <v>0</v>
      </c>
      <c r="BG81" s="105">
        <v>0</v>
      </c>
      <c r="BH81" s="239">
        <f t="shared" si="16"/>
        <v>0</v>
      </c>
      <c r="BI81" s="105">
        <v>0</v>
      </c>
      <c r="BJ81" s="239">
        <f t="shared" si="18"/>
        <v>0</v>
      </c>
      <c r="BK81" s="105">
        <v>0</v>
      </c>
      <c r="BL81" s="239">
        <f t="shared" si="19"/>
        <v>0</v>
      </c>
      <c r="BM81" s="105">
        <v>0</v>
      </c>
      <c r="BN81" s="239">
        <f t="shared" si="17"/>
        <v>0</v>
      </c>
    </row>
    <row r="82" spans="1:66" x14ac:dyDescent="0.25">
      <c r="A82" s="1">
        <v>24</v>
      </c>
      <c r="B82" s="32" t="s">
        <v>123</v>
      </c>
      <c r="C82" s="9"/>
      <c r="D82" s="9">
        <v>0.5</v>
      </c>
      <c r="E82" s="9"/>
      <c r="F82" s="9"/>
      <c r="G82" s="9"/>
      <c r="H82" s="9"/>
      <c r="I82" s="22"/>
      <c r="J82" s="9"/>
      <c r="K82" s="9"/>
      <c r="L82" s="9">
        <v>1</v>
      </c>
      <c r="M82" s="9"/>
      <c r="N82" s="9"/>
      <c r="O82" s="9">
        <v>1</v>
      </c>
      <c r="P82" s="9"/>
      <c r="Q82" s="9"/>
      <c r="R82" s="9"/>
      <c r="S82" s="9">
        <v>1</v>
      </c>
      <c r="T82" s="9"/>
      <c r="U82" s="9">
        <v>1</v>
      </c>
      <c r="V82" s="12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27">
        <f t="shared" si="10"/>
        <v>4.5</v>
      </c>
      <c r="AT82" s="27">
        <f t="shared" si="11"/>
        <v>0</v>
      </c>
      <c r="AU82" s="38">
        <f t="shared" si="13"/>
        <v>4.5</v>
      </c>
      <c r="AV82" s="88"/>
      <c r="AW82" s="91">
        <v>53</v>
      </c>
      <c r="AX82" s="91">
        <v>0</v>
      </c>
      <c r="AY82" s="96">
        <f t="shared" si="12"/>
        <v>4.5</v>
      </c>
      <c r="AZ82" s="96">
        <f t="shared" si="14"/>
        <v>57.5</v>
      </c>
      <c r="BA82" s="91">
        <v>0</v>
      </c>
      <c r="BB82" s="91">
        <v>2</v>
      </c>
      <c r="BC82" s="91">
        <v>0</v>
      </c>
      <c r="BD82" s="91">
        <v>0</v>
      </c>
      <c r="BE82" s="105">
        <v>0</v>
      </c>
      <c r="BF82" s="239">
        <f t="shared" si="15"/>
        <v>2</v>
      </c>
      <c r="BG82" s="105">
        <v>0</v>
      </c>
      <c r="BH82" s="239">
        <f t="shared" si="16"/>
        <v>0</v>
      </c>
      <c r="BI82" s="105">
        <v>0</v>
      </c>
      <c r="BJ82" s="239">
        <v>4</v>
      </c>
      <c r="BK82" s="105">
        <v>0</v>
      </c>
      <c r="BL82" s="239">
        <f t="shared" si="19"/>
        <v>0</v>
      </c>
      <c r="BM82" s="105">
        <v>0</v>
      </c>
      <c r="BN82" s="239">
        <f t="shared" si="17"/>
        <v>4</v>
      </c>
    </row>
    <row r="83" spans="1:66" x14ac:dyDescent="0.25">
      <c r="A83" s="1">
        <v>77</v>
      </c>
      <c r="B83" s="16" t="s">
        <v>124</v>
      </c>
      <c r="C83" s="9"/>
      <c r="D83" s="9"/>
      <c r="E83" s="9"/>
      <c r="F83" s="9"/>
      <c r="G83" s="9"/>
      <c r="H83" s="9"/>
      <c r="I83" s="2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12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27">
        <f t="shared" si="10"/>
        <v>0</v>
      </c>
      <c r="AT83" s="27">
        <f t="shared" si="11"/>
        <v>0</v>
      </c>
      <c r="AU83" s="38">
        <f t="shared" si="13"/>
        <v>0</v>
      </c>
      <c r="AV83" s="88"/>
      <c r="AW83" s="91">
        <v>16</v>
      </c>
      <c r="AX83" s="91">
        <v>0</v>
      </c>
      <c r="AY83" s="96">
        <f t="shared" si="12"/>
        <v>0</v>
      </c>
      <c r="AZ83" s="96">
        <f t="shared" si="14"/>
        <v>16</v>
      </c>
      <c r="BA83" s="91">
        <v>0</v>
      </c>
      <c r="BB83" s="91"/>
      <c r="BC83" s="91">
        <v>0</v>
      </c>
      <c r="BD83" s="91">
        <v>0</v>
      </c>
      <c r="BE83" s="105">
        <v>0</v>
      </c>
      <c r="BF83" s="239">
        <f t="shared" si="15"/>
        <v>0</v>
      </c>
      <c r="BG83" s="105">
        <v>0</v>
      </c>
      <c r="BH83" s="239">
        <f t="shared" si="16"/>
        <v>0</v>
      </c>
      <c r="BI83" s="105">
        <v>0</v>
      </c>
      <c r="BJ83" s="239">
        <f t="shared" si="18"/>
        <v>0</v>
      </c>
      <c r="BK83" s="105">
        <v>0</v>
      </c>
      <c r="BL83" s="239">
        <f t="shared" si="19"/>
        <v>0</v>
      </c>
      <c r="BM83" s="105">
        <v>0</v>
      </c>
      <c r="BN83" s="239">
        <f t="shared" si="17"/>
        <v>0</v>
      </c>
    </row>
    <row r="84" spans="1:66" ht="25.5" x14ac:dyDescent="0.25">
      <c r="A84" s="1">
        <v>78</v>
      </c>
      <c r="B84" s="25" t="s">
        <v>125</v>
      </c>
      <c r="C84" s="9"/>
      <c r="D84" s="9"/>
      <c r="E84" s="9"/>
      <c r="F84" s="9"/>
      <c r="G84" s="9"/>
      <c r="H84" s="9"/>
      <c r="I84" s="22"/>
      <c r="J84" s="9">
        <v>0.25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12"/>
      <c r="W84" s="13"/>
      <c r="X84" s="13"/>
      <c r="Y84" s="13"/>
      <c r="Z84" s="13"/>
      <c r="AA84" s="13">
        <v>1</v>
      </c>
      <c r="AB84" s="13"/>
      <c r="AC84" s="13"/>
      <c r="AD84" s="13">
        <v>1</v>
      </c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27"/>
      <c r="AP84" s="13"/>
      <c r="AQ84" s="13"/>
      <c r="AR84" s="13"/>
      <c r="AS84" s="18">
        <f t="shared" si="10"/>
        <v>0.25</v>
      </c>
      <c r="AT84" s="18">
        <f t="shared" si="11"/>
        <v>2</v>
      </c>
      <c r="AU84" s="19">
        <f t="shared" si="13"/>
        <v>2.25</v>
      </c>
      <c r="AV84" s="88"/>
      <c r="AW84" s="91">
        <v>13</v>
      </c>
      <c r="AX84" s="91">
        <v>0</v>
      </c>
      <c r="AY84" s="96">
        <f t="shared" si="12"/>
        <v>2.25</v>
      </c>
      <c r="AZ84" s="96">
        <f t="shared" si="14"/>
        <v>15.25</v>
      </c>
      <c r="BA84" s="91">
        <v>0</v>
      </c>
      <c r="BB84" s="91"/>
      <c r="BC84" s="91">
        <v>0</v>
      </c>
      <c r="BD84" s="91">
        <v>0</v>
      </c>
      <c r="BE84" s="105">
        <v>0</v>
      </c>
      <c r="BF84" s="239">
        <f t="shared" si="15"/>
        <v>0</v>
      </c>
      <c r="BG84" s="105">
        <v>0</v>
      </c>
      <c r="BH84" s="239">
        <f t="shared" si="16"/>
        <v>0</v>
      </c>
      <c r="BI84" s="105">
        <v>0</v>
      </c>
      <c r="BJ84" s="239">
        <v>2</v>
      </c>
      <c r="BK84" s="105">
        <v>0</v>
      </c>
      <c r="BL84" s="239">
        <f t="shared" si="19"/>
        <v>0</v>
      </c>
      <c r="BM84" s="105">
        <v>0</v>
      </c>
      <c r="BN84" s="239">
        <f t="shared" si="17"/>
        <v>2</v>
      </c>
    </row>
    <row r="85" spans="1:66" x14ac:dyDescent="0.25">
      <c r="A85" s="1">
        <v>25</v>
      </c>
      <c r="B85" s="32" t="s">
        <v>126</v>
      </c>
      <c r="C85" s="9"/>
      <c r="D85" s="9">
        <v>3</v>
      </c>
      <c r="E85" s="9"/>
      <c r="F85" s="9">
        <v>2</v>
      </c>
      <c r="G85" s="9">
        <v>1</v>
      </c>
      <c r="H85" s="9"/>
      <c r="I85" s="22"/>
      <c r="J85" s="9"/>
      <c r="K85" s="9">
        <v>1.25</v>
      </c>
      <c r="L85" s="9">
        <v>1</v>
      </c>
      <c r="M85" s="9"/>
      <c r="N85" s="9"/>
      <c r="O85" s="9"/>
      <c r="P85" s="9"/>
      <c r="Q85" s="9"/>
      <c r="R85" s="9"/>
      <c r="S85" s="9">
        <v>1</v>
      </c>
      <c r="T85" s="9">
        <v>1</v>
      </c>
      <c r="U85" s="9"/>
      <c r="V85" s="12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4">
        <f t="shared" si="10"/>
        <v>10.25</v>
      </c>
      <c r="AT85" s="14">
        <f t="shared" si="11"/>
        <v>0</v>
      </c>
      <c r="AU85" s="15">
        <f t="shared" si="13"/>
        <v>10.25</v>
      </c>
      <c r="AV85" s="88"/>
      <c r="AW85" s="91">
        <v>60</v>
      </c>
      <c r="AX85" s="91">
        <v>0</v>
      </c>
      <c r="AY85" s="96">
        <f t="shared" si="12"/>
        <v>10.25</v>
      </c>
      <c r="AZ85" s="96">
        <f t="shared" si="14"/>
        <v>70.25</v>
      </c>
      <c r="BA85" s="91">
        <v>0</v>
      </c>
      <c r="BB85" s="91">
        <v>4</v>
      </c>
      <c r="BC85" s="91">
        <v>0</v>
      </c>
      <c r="BD85" s="91">
        <v>0</v>
      </c>
      <c r="BE85" s="105">
        <v>0</v>
      </c>
      <c r="BF85" s="239">
        <f t="shared" si="15"/>
        <v>4</v>
      </c>
      <c r="BG85" s="105">
        <v>0</v>
      </c>
      <c r="BH85" s="239">
        <v>6</v>
      </c>
      <c r="BI85" s="105">
        <v>0</v>
      </c>
      <c r="BJ85" s="239">
        <v>10</v>
      </c>
      <c r="BK85" s="105">
        <v>0</v>
      </c>
      <c r="BL85" s="239">
        <f t="shared" si="19"/>
        <v>6</v>
      </c>
      <c r="BM85" s="105">
        <v>0</v>
      </c>
      <c r="BN85" s="239">
        <f t="shared" si="17"/>
        <v>10</v>
      </c>
    </row>
    <row r="86" spans="1:66" x14ac:dyDescent="0.25">
      <c r="A86" s="1">
        <v>26</v>
      </c>
      <c r="B86" s="8" t="s">
        <v>127</v>
      </c>
      <c r="C86" s="9"/>
      <c r="D86" s="9"/>
      <c r="E86" s="9"/>
      <c r="F86" s="9"/>
      <c r="G86" s="9"/>
      <c r="H86" s="9">
        <v>1</v>
      </c>
      <c r="I86" s="22"/>
      <c r="J86" s="9"/>
      <c r="K86" s="9"/>
      <c r="L86" s="9"/>
      <c r="M86" s="9"/>
      <c r="N86" s="9"/>
      <c r="O86" s="9"/>
      <c r="P86" s="9"/>
      <c r="Q86" s="9"/>
      <c r="R86" s="9">
        <v>0.5</v>
      </c>
      <c r="S86" s="9"/>
      <c r="T86" s="9"/>
      <c r="U86" s="9"/>
      <c r="V86" s="12"/>
      <c r="W86" s="13"/>
      <c r="X86" s="13"/>
      <c r="Y86" s="13">
        <v>1</v>
      </c>
      <c r="Z86" s="13"/>
      <c r="AA86" s="13"/>
      <c r="AB86" s="13"/>
      <c r="AC86" s="13"/>
      <c r="AD86" s="13"/>
      <c r="AE86" s="13"/>
      <c r="AF86" s="13">
        <v>1</v>
      </c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8">
        <f t="shared" si="10"/>
        <v>1.5</v>
      </c>
      <c r="AT86" s="18">
        <f t="shared" si="11"/>
        <v>2</v>
      </c>
      <c r="AU86" s="19">
        <f t="shared" si="13"/>
        <v>3.5</v>
      </c>
      <c r="AV86" s="88">
        <v>1</v>
      </c>
      <c r="AW86" s="91">
        <v>4</v>
      </c>
      <c r="AX86" s="91">
        <v>0</v>
      </c>
      <c r="AY86" s="96">
        <f t="shared" si="12"/>
        <v>3.5</v>
      </c>
      <c r="AZ86" s="96">
        <f t="shared" si="14"/>
        <v>7.5</v>
      </c>
      <c r="BA86" s="91">
        <v>0</v>
      </c>
      <c r="BB86" s="91"/>
      <c r="BC86" s="91">
        <v>0</v>
      </c>
      <c r="BD86" s="91">
        <v>0</v>
      </c>
      <c r="BE86" s="105">
        <v>0</v>
      </c>
      <c r="BF86" s="239">
        <f t="shared" si="15"/>
        <v>0</v>
      </c>
      <c r="BG86" s="105">
        <v>0</v>
      </c>
      <c r="BH86" s="239">
        <f t="shared" si="16"/>
        <v>0</v>
      </c>
      <c r="BI86" s="105">
        <v>0</v>
      </c>
      <c r="BJ86" s="239">
        <f t="shared" si="18"/>
        <v>0</v>
      </c>
      <c r="BK86" s="105">
        <v>0</v>
      </c>
      <c r="BL86" s="239">
        <f t="shared" si="19"/>
        <v>0</v>
      </c>
      <c r="BM86" s="105">
        <v>0</v>
      </c>
      <c r="BN86" s="239">
        <f t="shared" si="17"/>
        <v>0</v>
      </c>
    </row>
    <row r="87" spans="1:66" ht="25.5" x14ac:dyDescent="0.25">
      <c r="A87" s="1">
        <v>81</v>
      </c>
      <c r="B87" s="25" t="s">
        <v>128</v>
      </c>
      <c r="C87" s="9"/>
      <c r="D87" s="9"/>
      <c r="E87" s="9"/>
      <c r="F87" s="9"/>
      <c r="G87" s="9"/>
      <c r="H87" s="9"/>
      <c r="I87" s="2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12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8">
        <f t="shared" si="10"/>
        <v>0</v>
      </c>
      <c r="AT87" s="18">
        <f t="shared" si="11"/>
        <v>0</v>
      </c>
      <c r="AU87" s="19">
        <f t="shared" si="13"/>
        <v>0</v>
      </c>
      <c r="AV87" s="88"/>
      <c r="AW87" s="91">
        <v>0</v>
      </c>
      <c r="AX87" s="91">
        <v>0</v>
      </c>
      <c r="AY87" s="96">
        <f t="shared" si="12"/>
        <v>0</v>
      </c>
      <c r="AZ87" s="96">
        <f t="shared" si="14"/>
        <v>0</v>
      </c>
      <c r="BA87" s="91">
        <v>0</v>
      </c>
      <c r="BB87" s="91"/>
      <c r="BC87" s="91">
        <v>0</v>
      </c>
      <c r="BD87" s="91">
        <v>0</v>
      </c>
      <c r="BE87" s="105">
        <v>0</v>
      </c>
      <c r="BF87" s="239">
        <f t="shared" si="15"/>
        <v>0</v>
      </c>
      <c r="BG87" s="105">
        <v>0</v>
      </c>
      <c r="BH87" s="239">
        <v>1</v>
      </c>
      <c r="BI87" s="105">
        <v>0</v>
      </c>
      <c r="BJ87" s="239">
        <f t="shared" si="18"/>
        <v>0</v>
      </c>
      <c r="BK87" s="105">
        <v>0</v>
      </c>
      <c r="BL87" s="239">
        <f t="shared" si="19"/>
        <v>1</v>
      </c>
      <c r="BM87" s="105">
        <v>0</v>
      </c>
      <c r="BN87" s="239">
        <f t="shared" si="17"/>
        <v>0</v>
      </c>
    </row>
    <row r="88" spans="1:66" x14ac:dyDescent="0.25">
      <c r="A88" s="1">
        <v>82</v>
      </c>
      <c r="B88" s="25" t="s">
        <v>129</v>
      </c>
      <c r="C88" s="9"/>
      <c r="D88" s="9"/>
      <c r="E88" s="9"/>
      <c r="F88" s="9"/>
      <c r="G88" s="9"/>
      <c r="H88" s="9"/>
      <c r="I88" s="2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2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8">
        <f t="shared" si="10"/>
        <v>0</v>
      </c>
      <c r="AT88" s="18">
        <f t="shared" si="11"/>
        <v>0</v>
      </c>
      <c r="AU88" s="19">
        <f t="shared" si="13"/>
        <v>0</v>
      </c>
      <c r="AV88" s="88"/>
      <c r="AW88" s="91">
        <v>0</v>
      </c>
      <c r="AX88" s="91">
        <v>0</v>
      </c>
      <c r="AY88" s="96">
        <f t="shared" si="12"/>
        <v>0</v>
      </c>
      <c r="AZ88" s="96">
        <f t="shared" si="14"/>
        <v>0</v>
      </c>
      <c r="BA88" s="91">
        <v>0</v>
      </c>
      <c r="BB88" s="91"/>
      <c r="BC88" s="91">
        <v>0</v>
      </c>
      <c r="BD88" s="91">
        <v>0</v>
      </c>
      <c r="BE88" s="105">
        <v>0</v>
      </c>
      <c r="BF88" s="239">
        <f t="shared" si="15"/>
        <v>0</v>
      </c>
      <c r="BG88" s="105">
        <v>0</v>
      </c>
      <c r="BH88" s="239">
        <v>1</v>
      </c>
      <c r="BI88" s="105">
        <v>0</v>
      </c>
      <c r="BJ88" s="239">
        <f t="shared" si="18"/>
        <v>0</v>
      </c>
      <c r="BK88" s="105">
        <v>0</v>
      </c>
      <c r="BL88" s="239">
        <f t="shared" si="19"/>
        <v>1</v>
      </c>
      <c r="BM88" s="105">
        <v>0</v>
      </c>
      <c r="BN88" s="239">
        <f t="shared" si="17"/>
        <v>0</v>
      </c>
    </row>
    <row r="89" spans="1:66" ht="25.5" x14ac:dyDescent="0.25">
      <c r="A89" s="1">
        <v>83</v>
      </c>
      <c r="B89" s="25" t="s">
        <v>130</v>
      </c>
      <c r="C89" s="9"/>
      <c r="D89" s="9"/>
      <c r="E89" s="9"/>
      <c r="F89" s="9"/>
      <c r="G89" s="9"/>
      <c r="H89" s="9"/>
      <c r="I89" s="2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12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8">
        <f t="shared" si="10"/>
        <v>0</v>
      </c>
      <c r="AT89" s="18">
        <f t="shared" si="11"/>
        <v>0</v>
      </c>
      <c r="AU89" s="19">
        <f t="shared" si="13"/>
        <v>0</v>
      </c>
      <c r="AV89" s="88"/>
      <c r="AW89" s="91">
        <v>0</v>
      </c>
      <c r="AX89" s="91">
        <v>0</v>
      </c>
      <c r="AY89" s="96">
        <f t="shared" si="12"/>
        <v>0</v>
      </c>
      <c r="AZ89" s="96">
        <f t="shared" si="14"/>
        <v>0</v>
      </c>
      <c r="BA89" s="91">
        <v>0</v>
      </c>
      <c r="BB89" s="91"/>
      <c r="BC89" s="91">
        <v>0</v>
      </c>
      <c r="BD89" s="91">
        <v>0</v>
      </c>
      <c r="BE89" s="105">
        <v>0</v>
      </c>
      <c r="BF89" s="239">
        <f t="shared" si="15"/>
        <v>0</v>
      </c>
      <c r="BG89" s="105">
        <v>0</v>
      </c>
      <c r="BH89" s="239">
        <f t="shared" si="16"/>
        <v>0</v>
      </c>
      <c r="BI89" s="105">
        <v>0</v>
      </c>
      <c r="BJ89" s="239">
        <f t="shared" si="18"/>
        <v>0</v>
      </c>
      <c r="BK89" s="105">
        <v>0</v>
      </c>
      <c r="BL89" s="239">
        <f t="shared" si="19"/>
        <v>0</v>
      </c>
      <c r="BM89" s="105">
        <v>0</v>
      </c>
      <c r="BN89" s="239">
        <f t="shared" si="17"/>
        <v>0</v>
      </c>
    </row>
    <row r="90" spans="1:66" x14ac:dyDescent="0.25">
      <c r="A90" s="1">
        <v>84</v>
      </c>
      <c r="B90" s="16" t="s">
        <v>131</v>
      </c>
      <c r="C90" s="9"/>
      <c r="D90" s="9">
        <v>1</v>
      </c>
      <c r="E90" s="9"/>
      <c r="F90" s="9"/>
      <c r="G90" s="9"/>
      <c r="H90" s="9"/>
      <c r="I90" s="2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12">
        <v>1</v>
      </c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>
        <v>1</v>
      </c>
      <c r="AJ90" s="13"/>
      <c r="AK90" s="13"/>
      <c r="AL90" s="13"/>
      <c r="AM90" s="13"/>
      <c r="AN90" s="13">
        <v>1</v>
      </c>
      <c r="AO90" s="13"/>
      <c r="AP90" s="13"/>
      <c r="AQ90" s="13"/>
      <c r="AR90" s="13"/>
      <c r="AS90" s="18">
        <f t="shared" si="10"/>
        <v>1</v>
      </c>
      <c r="AT90" s="18">
        <f t="shared" si="11"/>
        <v>3</v>
      </c>
      <c r="AU90" s="19">
        <f t="shared" si="13"/>
        <v>4</v>
      </c>
      <c r="AV90" s="88">
        <v>1</v>
      </c>
      <c r="AW90" s="91">
        <v>9</v>
      </c>
      <c r="AX90" s="91">
        <v>0</v>
      </c>
      <c r="AY90" s="96">
        <f t="shared" si="12"/>
        <v>4</v>
      </c>
      <c r="AZ90" s="96">
        <f t="shared" si="14"/>
        <v>13</v>
      </c>
      <c r="BA90" s="91">
        <v>0</v>
      </c>
      <c r="BB90" s="91">
        <v>2</v>
      </c>
      <c r="BC90" s="91">
        <v>0</v>
      </c>
      <c r="BD90" s="91">
        <v>0</v>
      </c>
      <c r="BE90" s="105">
        <v>0</v>
      </c>
      <c r="BF90" s="239">
        <f t="shared" si="15"/>
        <v>2</v>
      </c>
      <c r="BG90" s="105">
        <v>0</v>
      </c>
      <c r="BH90" s="239">
        <v>2</v>
      </c>
      <c r="BI90" s="105">
        <v>0</v>
      </c>
      <c r="BJ90" s="239">
        <f t="shared" si="18"/>
        <v>2</v>
      </c>
      <c r="BK90" s="105">
        <v>0</v>
      </c>
      <c r="BL90" s="239">
        <f t="shared" si="19"/>
        <v>2</v>
      </c>
      <c r="BM90" s="105">
        <v>0</v>
      </c>
      <c r="BN90" s="239">
        <f t="shared" si="17"/>
        <v>2</v>
      </c>
    </row>
    <row r="91" spans="1:66" x14ac:dyDescent="0.25">
      <c r="A91" s="1">
        <v>85</v>
      </c>
      <c r="B91" s="25" t="s">
        <v>132</v>
      </c>
      <c r="C91" s="9"/>
      <c r="D91" s="9"/>
      <c r="E91" s="9"/>
      <c r="F91" s="9"/>
      <c r="G91" s="9"/>
      <c r="H91" s="9">
        <v>1</v>
      </c>
      <c r="I91" s="22"/>
      <c r="J91" s="9"/>
      <c r="K91" s="9"/>
      <c r="L91" s="9"/>
      <c r="M91" s="9"/>
      <c r="N91" s="9"/>
      <c r="O91" s="9"/>
      <c r="P91" s="9"/>
      <c r="Q91" s="9"/>
      <c r="R91" s="9">
        <v>0.5</v>
      </c>
      <c r="S91" s="9"/>
      <c r="T91" s="9"/>
      <c r="U91" s="9"/>
      <c r="V91" s="12"/>
      <c r="W91" s="13"/>
      <c r="X91" s="13"/>
      <c r="Y91" s="13"/>
      <c r="Z91" s="13"/>
      <c r="AA91" s="13"/>
      <c r="AB91" s="13"/>
      <c r="AC91" s="13"/>
      <c r="AD91" s="13"/>
      <c r="AE91" s="13"/>
      <c r="AF91" s="13">
        <v>1</v>
      </c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8">
        <f t="shared" si="10"/>
        <v>1.5</v>
      </c>
      <c r="AT91" s="18">
        <f t="shared" si="11"/>
        <v>1</v>
      </c>
      <c r="AU91" s="19">
        <f t="shared" si="13"/>
        <v>2.5</v>
      </c>
      <c r="AV91" s="88"/>
      <c r="AW91" s="91">
        <v>2</v>
      </c>
      <c r="AX91" s="91">
        <v>0</v>
      </c>
      <c r="AY91" s="96">
        <f t="shared" si="12"/>
        <v>2.5</v>
      </c>
      <c r="AZ91" s="96">
        <f t="shared" si="14"/>
        <v>4.5</v>
      </c>
      <c r="BA91" s="91">
        <v>0</v>
      </c>
      <c r="BB91" s="91"/>
      <c r="BC91" s="91">
        <v>0</v>
      </c>
      <c r="BD91" s="91">
        <v>0</v>
      </c>
      <c r="BE91" s="105">
        <v>0</v>
      </c>
      <c r="BF91" s="239">
        <f t="shared" si="15"/>
        <v>0</v>
      </c>
      <c r="BG91" s="105">
        <v>0</v>
      </c>
      <c r="BH91" s="239">
        <f t="shared" si="16"/>
        <v>0</v>
      </c>
      <c r="BI91" s="105">
        <v>0</v>
      </c>
      <c r="BJ91" s="239">
        <f t="shared" si="18"/>
        <v>0</v>
      </c>
      <c r="BK91" s="105">
        <v>0</v>
      </c>
      <c r="BL91" s="239">
        <f t="shared" si="19"/>
        <v>0</v>
      </c>
      <c r="BM91" s="105">
        <v>0</v>
      </c>
      <c r="BN91" s="239">
        <f t="shared" si="17"/>
        <v>0</v>
      </c>
    </row>
    <row r="92" spans="1:66" x14ac:dyDescent="0.25">
      <c r="A92" s="1">
        <v>86</v>
      </c>
      <c r="B92" s="25" t="s">
        <v>133</v>
      </c>
      <c r="C92" s="9"/>
      <c r="D92" s="9"/>
      <c r="E92" s="9"/>
      <c r="F92" s="9"/>
      <c r="G92" s="9"/>
      <c r="H92" s="9"/>
      <c r="I92" s="2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12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>
        <v>1</v>
      </c>
      <c r="AJ92" s="13"/>
      <c r="AK92" s="13"/>
      <c r="AL92" s="13"/>
      <c r="AM92" s="13"/>
      <c r="AN92" s="13">
        <v>1</v>
      </c>
      <c r="AO92" s="13"/>
      <c r="AP92" s="13"/>
      <c r="AQ92" s="13"/>
      <c r="AR92" s="13"/>
      <c r="AS92" s="18">
        <f t="shared" si="10"/>
        <v>0</v>
      </c>
      <c r="AT92" s="18">
        <f t="shared" si="11"/>
        <v>2</v>
      </c>
      <c r="AU92" s="19">
        <f t="shared" si="13"/>
        <v>2</v>
      </c>
      <c r="AV92" s="88"/>
      <c r="AW92" s="91">
        <v>11</v>
      </c>
      <c r="AX92" s="91">
        <v>0</v>
      </c>
      <c r="AY92" s="96">
        <f t="shared" si="12"/>
        <v>2</v>
      </c>
      <c r="AZ92" s="96">
        <f t="shared" si="14"/>
        <v>13</v>
      </c>
      <c r="BA92" s="91">
        <v>0</v>
      </c>
      <c r="BB92" s="91"/>
      <c r="BC92" s="91">
        <v>0</v>
      </c>
      <c r="BD92" s="91">
        <v>0</v>
      </c>
      <c r="BE92" s="105">
        <v>0</v>
      </c>
      <c r="BF92" s="239">
        <f t="shared" si="15"/>
        <v>0</v>
      </c>
      <c r="BG92" s="105">
        <v>0</v>
      </c>
      <c r="BH92" s="239">
        <f t="shared" si="16"/>
        <v>0</v>
      </c>
      <c r="BI92" s="105">
        <v>0</v>
      </c>
      <c r="BJ92" s="239">
        <f t="shared" si="18"/>
        <v>0</v>
      </c>
      <c r="BK92" s="105">
        <v>0</v>
      </c>
      <c r="BL92" s="239">
        <f t="shared" si="19"/>
        <v>0</v>
      </c>
      <c r="BM92" s="105">
        <v>0</v>
      </c>
      <c r="BN92" s="239">
        <f t="shared" si="17"/>
        <v>0</v>
      </c>
    </row>
    <row r="93" spans="1:66" x14ac:dyDescent="0.25">
      <c r="A93" s="1">
        <v>87</v>
      </c>
      <c r="B93" s="25" t="s">
        <v>134</v>
      </c>
      <c r="C93" s="9"/>
      <c r="D93" s="9"/>
      <c r="E93" s="9"/>
      <c r="F93" s="9"/>
      <c r="G93" s="9"/>
      <c r="H93" s="9"/>
      <c r="I93" s="2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12"/>
      <c r="W93" s="13"/>
      <c r="X93" s="13"/>
      <c r="Y93" s="13"/>
      <c r="Z93" s="13"/>
      <c r="AA93" s="13"/>
      <c r="AB93" s="13"/>
      <c r="AC93" s="13"/>
      <c r="AD93" s="13"/>
      <c r="AE93" s="13">
        <v>1</v>
      </c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8">
        <f t="shared" si="10"/>
        <v>0</v>
      </c>
      <c r="AT93" s="18">
        <f t="shared" si="11"/>
        <v>1</v>
      </c>
      <c r="AU93" s="19">
        <f t="shared" si="13"/>
        <v>1</v>
      </c>
      <c r="AV93" s="88">
        <v>1</v>
      </c>
      <c r="AW93" s="91">
        <v>29</v>
      </c>
      <c r="AX93" s="91">
        <v>0</v>
      </c>
      <c r="AY93" s="96">
        <f t="shared" si="12"/>
        <v>1</v>
      </c>
      <c r="AZ93" s="96">
        <f t="shared" si="14"/>
        <v>30</v>
      </c>
      <c r="BA93" s="91">
        <v>0</v>
      </c>
      <c r="BB93" s="91"/>
      <c r="BC93" s="91">
        <v>0</v>
      </c>
      <c r="BD93" s="91">
        <v>0</v>
      </c>
      <c r="BE93" s="105">
        <v>0</v>
      </c>
      <c r="BF93" s="239">
        <f t="shared" si="15"/>
        <v>0</v>
      </c>
      <c r="BG93" s="105">
        <v>0</v>
      </c>
      <c r="BH93" s="239">
        <f t="shared" si="16"/>
        <v>0</v>
      </c>
      <c r="BI93" s="105">
        <v>0</v>
      </c>
      <c r="BJ93" s="239">
        <f t="shared" si="18"/>
        <v>0</v>
      </c>
      <c r="BK93" s="105">
        <v>0</v>
      </c>
      <c r="BL93" s="239">
        <f t="shared" si="19"/>
        <v>0</v>
      </c>
      <c r="BM93" s="105">
        <v>0</v>
      </c>
      <c r="BN93" s="239">
        <f t="shared" si="17"/>
        <v>0</v>
      </c>
    </row>
    <row r="94" spans="1:66" x14ac:dyDescent="0.25">
      <c r="A94" s="1">
        <v>88</v>
      </c>
      <c r="B94" s="25" t="s">
        <v>135</v>
      </c>
      <c r="C94" s="9"/>
      <c r="D94" s="9"/>
      <c r="E94" s="9"/>
      <c r="F94" s="9"/>
      <c r="G94" s="9"/>
      <c r="H94" s="9"/>
      <c r="I94" s="2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12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8">
        <f t="shared" si="10"/>
        <v>0</v>
      </c>
      <c r="AT94" s="18">
        <f t="shared" si="11"/>
        <v>0</v>
      </c>
      <c r="AU94" s="19">
        <f t="shared" si="13"/>
        <v>0</v>
      </c>
      <c r="AV94" s="88"/>
      <c r="AW94" s="91">
        <v>1</v>
      </c>
      <c r="AX94" s="91">
        <v>0</v>
      </c>
      <c r="AY94" s="96">
        <f t="shared" si="12"/>
        <v>0</v>
      </c>
      <c r="AZ94" s="96">
        <f t="shared" si="14"/>
        <v>1</v>
      </c>
      <c r="BA94" s="91">
        <v>0</v>
      </c>
      <c r="BB94" s="91"/>
      <c r="BC94" s="91">
        <v>0</v>
      </c>
      <c r="BD94" s="91">
        <v>0</v>
      </c>
      <c r="BE94" s="105">
        <v>0</v>
      </c>
      <c r="BF94" s="239">
        <f t="shared" si="15"/>
        <v>0</v>
      </c>
      <c r="BG94" s="105">
        <v>0</v>
      </c>
      <c r="BH94" s="239">
        <f t="shared" si="16"/>
        <v>0</v>
      </c>
      <c r="BI94" s="105">
        <v>0</v>
      </c>
      <c r="BJ94" s="239">
        <f t="shared" si="18"/>
        <v>0</v>
      </c>
      <c r="BK94" s="105">
        <v>0</v>
      </c>
      <c r="BL94" s="239">
        <f t="shared" si="19"/>
        <v>0</v>
      </c>
      <c r="BM94" s="105">
        <v>0</v>
      </c>
      <c r="BN94" s="239">
        <f t="shared" si="17"/>
        <v>0</v>
      </c>
    </row>
    <row r="95" spans="1:66" x14ac:dyDescent="0.25">
      <c r="A95" s="41">
        <v>89</v>
      </c>
      <c r="B95" s="42" t="s">
        <v>136</v>
      </c>
      <c r="C95" s="9"/>
      <c r="D95" s="9"/>
      <c r="E95" s="9"/>
      <c r="F95" s="9"/>
      <c r="G95" s="9"/>
      <c r="H95" s="9"/>
      <c r="I95" s="2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12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8">
        <f t="shared" si="10"/>
        <v>0</v>
      </c>
      <c r="AT95" s="18">
        <f t="shared" si="11"/>
        <v>0</v>
      </c>
      <c r="AU95" s="19">
        <f t="shared" si="13"/>
        <v>0</v>
      </c>
      <c r="AV95" s="88"/>
      <c r="AW95" s="91">
        <v>43</v>
      </c>
      <c r="AX95" s="91">
        <v>0</v>
      </c>
      <c r="AY95" s="96">
        <f t="shared" si="12"/>
        <v>0</v>
      </c>
      <c r="AZ95" s="96">
        <f t="shared" si="14"/>
        <v>43</v>
      </c>
      <c r="BA95" s="91">
        <v>0</v>
      </c>
      <c r="BB95" s="91"/>
      <c r="BC95" s="91">
        <v>0</v>
      </c>
      <c r="BD95" s="91">
        <v>0</v>
      </c>
      <c r="BE95" s="105">
        <v>0</v>
      </c>
      <c r="BF95" s="239">
        <f t="shared" si="15"/>
        <v>0</v>
      </c>
      <c r="BG95" s="105">
        <v>0</v>
      </c>
      <c r="BH95" s="239">
        <f t="shared" si="16"/>
        <v>0</v>
      </c>
      <c r="BI95" s="105">
        <v>0</v>
      </c>
      <c r="BJ95" s="239">
        <f t="shared" si="18"/>
        <v>0</v>
      </c>
      <c r="BK95" s="105">
        <v>0</v>
      </c>
      <c r="BL95" s="239">
        <f t="shared" si="19"/>
        <v>0</v>
      </c>
      <c r="BM95" s="105">
        <v>0</v>
      </c>
      <c r="BN95" s="239">
        <f t="shared" si="17"/>
        <v>0</v>
      </c>
    </row>
    <row r="96" spans="1:66" ht="25.5" x14ac:dyDescent="0.25">
      <c r="A96" s="1">
        <v>90</v>
      </c>
      <c r="B96" s="25" t="s">
        <v>137</v>
      </c>
      <c r="C96" s="9"/>
      <c r="D96" s="9"/>
      <c r="E96" s="9"/>
      <c r="F96" s="9"/>
      <c r="G96" s="9"/>
      <c r="H96" s="9"/>
      <c r="I96" s="2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12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>
        <v>1</v>
      </c>
      <c r="AH96" s="13"/>
      <c r="AI96" s="13"/>
      <c r="AJ96" s="13"/>
      <c r="AK96" s="13">
        <v>1</v>
      </c>
      <c r="AL96" s="13"/>
      <c r="AM96" s="13"/>
      <c r="AN96" s="13"/>
      <c r="AO96" s="13"/>
      <c r="AP96" s="13"/>
      <c r="AQ96" s="13"/>
      <c r="AR96" s="13"/>
      <c r="AS96" s="18">
        <f t="shared" si="10"/>
        <v>0</v>
      </c>
      <c r="AT96" s="18">
        <f t="shared" si="11"/>
        <v>2</v>
      </c>
      <c r="AU96" s="19">
        <f t="shared" si="13"/>
        <v>2</v>
      </c>
      <c r="AV96" s="88"/>
      <c r="AW96" s="91">
        <v>33</v>
      </c>
      <c r="AX96" s="91">
        <v>0</v>
      </c>
      <c r="AY96" s="96">
        <f t="shared" si="12"/>
        <v>2</v>
      </c>
      <c r="AZ96" s="96">
        <f t="shared" si="14"/>
        <v>35</v>
      </c>
      <c r="BA96" s="91">
        <v>0</v>
      </c>
      <c r="BB96" s="91"/>
      <c r="BC96" s="91">
        <v>0</v>
      </c>
      <c r="BD96" s="91">
        <v>0</v>
      </c>
      <c r="BE96" s="105">
        <v>0</v>
      </c>
      <c r="BF96" s="239">
        <f t="shared" si="15"/>
        <v>0</v>
      </c>
      <c r="BG96" s="105">
        <v>0</v>
      </c>
      <c r="BH96" s="239">
        <f t="shared" si="16"/>
        <v>0</v>
      </c>
      <c r="BI96" s="105">
        <v>0</v>
      </c>
      <c r="BJ96" s="239">
        <f t="shared" si="18"/>
        <v>0</v>
      </c>
      <c r="BK96" s="105">
        <v>0</v>
      </c>
      <c r="BL96" s="239">
        <f t="shared" si="19"/>
        <v>0</v>
      </c>
      <c r="BM96" s="105">
        <v>0</v>
      </c>
      <c r="BN96" s="239">
        <f t="shared" si="17"/>
        <v>0</v>
      </c>
    </row>
    <row r="97" spans="1:66" x14ac:dyDescent="0.25">
      <c r="A97" s="7">
        <v>91</v>
      </c>
      <c r="B97" s="25" t="s">
        <v>138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12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27">
        <f t="shared" si="10"/>
        <v>0</v>
      </c>
      <c r="AT97" s="27">
        <f t="shared" si="11"/>
        <v>0</v>
      </c>
      <c r="AU97" s="38">
        <f t="shared" si="13"/>
        <v>0</v>
      </c>
      <c r="AV97" s="88"/>
      <c r="AW97" s="91">
        <v>0</v>
      </c>
      <c r="AX97" s="91">
        <v>0</v>
      </c>
      <c r="AY97" s="96">
        <f t="shared" si="12"/>
        <v>0</v>
      </c>
      <c r="AZ97" s="96">
        <f t="shared" si="14"/>
        <v>0</v>
      </c>
      <c r="BA97" s="91">
        <v>0</v>
      </c>
      <c r="BB97" s="91"/>
      <c r="BC97" s="91">
        <v>0</v>
      </c>
      <c r="BD97" s="91">
        <v>0</v>
      </c>
      <c r="BE97" s="105">
        <v>0</v>
      </c>
      <c r="BF97" s="239">
        <f t="shared" si="15"/>
        <v>0</v>
      </c>
      <c r="BG97" s="105">
        <v>0</v>
      </c>
      <c r="BH97" s="239">
        <f t="shared" si="16"/>
        <v>0</v>
      </c>
      <c r="BI97" s="105">
        <v>0</v>
      </c>
      <c r="BJ97" s="239">
        <f t="shared" si="18"/>
        <v>0</v>
      </c>
      <c r="BK97" s="105">
        <v>0</v>
      </c>
      <c r="BL97" s="239">
        <f t="shared" si="19"/>
        <v>0</v>
      </c>
      <c r="BM97" s="105">
        <v>0</v>
      </c>
      <c r="BN97" s="239">
        <f t="shared" si="17"/>
        <v>0</v>
      </c>
    </row>
    <row r="98" spans="1:66" x14ac:dyDescent="0.25">
      <c r="A98" s="33">
        <v>92</v>
      </c>
      <c r="B98" s="25" t="s">
        <v>139</v>
      </c>
      <c r="C98" s="9"/>
      <c r="D98" s="9"/>
      <c r="E98" s="9"/>
      <c r="F98" s="9"/>
      <c r="G98" s="9"/>
      <c r="H98" s="9"/>
      <c r="I98" s="2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12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8">
        <f t="shared" si="10"/>
        <v>0</v>
      </c>
      <c r="AT98" s="18">
        <f t="shared" si="11"/>
        <v>0</v>
      </c>
      <c r="AU98" s="19">
        <f t="shared" si="13"/>
        <v>0</v>
      </c>
      <c r="AV98" s="88">
        <v>1</v>
      </c>
      <c r="AW98" s="91">
        <v>31</v>
      </c>
      <c r="AX98" s="91">
        <v>0</v>
      </c>
      <c r="AY98" s="96">
        <f t="shared" si="12"/>
        <v>0</v>
      </c>
      <c r="AZ98" s="96">
        <f t="shared" si="14"/>
        <v>31</v>
      </c>
      <c r="BA98" s="91">
        <v>0</v>
      </c>
      <c r="BB98" s="91"/>
      <c r="BC98" s="91">
        <v>0</v>
      </c>
      <c r="BD98" s="91">
        <v>0</v>
      </c>
      <c r="BE98" s="105">
        <v>0</v>
      </c>
      <c r="BF98" s="239">
        <f t="shared" si="15"/>
        <v>0</v>
      </c>
      <c r="BG98" s="105">
        <v>0</v>
      </c>
      <c r="BH98" s="239">
        <f t="shared" si="16"/>
        <v>0</v>
      </c>
      <c r="BI98" s="105">
        <v>0</v>
      </c>
      <c r="BJ98" s="239">
        <f t="shared" si="18"/>
        <v>0</v>
      </c>
      <c r="BK98" s="105">
        <v>0</v>
      </c>
      <c r="BL98" s="239">
        <f t="shared" si="19"/>
        <v>0</v>
      </c>
      <c r="BM98" s="105">
        <v>0</v>
      </c>
      <c r="BN98" s="239">
        <f t="shared" si="17"/>
        <v>0</v>
      </c>
    </row>
    <row r="99" spans="1:66" ht="51" x14ac:dyDescent="0.25">
      <c r="A99" s="7">
        <v>93</v>
      </c>
      <c r="B99" s="25" t="s">
        <v>140</v>
      </c>
      <c r="C99" s="9"/>
      <c r="D99" s="9"/>
      <c r="E99" s="9"/>
      <c r="F99" s="9"/>
      <c r="G99" s="9"/>
      <c r="H99" s="9"/>
      <c r="I99" s="22"/>
      <c r="J99" s="9"/>
      <c r="K99" s="9"/>
      <c r="L99" s="9"/>
      <c r="M99" s="9"/>
      <c r="N99" s="9"/>
      <c r="O99" s="9"/>
      <c r="P99" s="9"/>
      <c r="Q99" s="9">
        <v>1</v>
      </c>
      <c r="R99" s="9"/>
      <c r="S99" s="9"/>
      <c r="T99" s="9"/>
      <c r="U99" s="9"/>
      <c r="V99" s="12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8">
        <f t="shared" si="10"/>
        <v>1</v>
      </c>
      <c r="AT99" s="18">
        <f t="shared" si="11"/>
        <v>0</v>
      </c>
      <c r="AU99" s="19">
        <f t="shared" si="13"/>
        <v>1</v>
      </c>
      <c r="AV99" s="88"/>
      <c r="AW99" s="91">
        <v>27</v>
      </c>
      <c r="AX99" s="91">
        <v>0</v>
      </c>
      <c r="AY99" s="96">
        <f t="shared" si="12"/>
        <v>1</v>
      </c>
      <c r="AZ99" s="96">
        <f t="shared" si="14"/>
        <v>28</v>
      </c>
      <c r="BA99" s="91">
        <v>0</v>
      </c>
      <c r="BB99" s="91"/>
      <c r="BC99" s="91">
        <v>0</v>
      </c>
      <c r="BD99" s="91">
        <v>0</v>
      </c>
      <c r="BE99" s="105">
        <v>0</v>
      </c>
      <c r="BF99" s="239">
        <f t="shared" si="15"/>
        <v>0</v>
      </c>
      <c r="BG99" s="105">
        <v>0</v>
      </c>
      <c r="BH99" s="239">
        <f t="shared" si="16"/>
        <v>0</v>
      </c>
      <c r="BI99" s="105">
        <v>0</v>
      </c>
      <c r="BJ99" s="239">
        <f t="shared" si="18"/>
        <v>0</v>
      </c>
      <c r="BK99" s="105">
        <v>0</v>
      </c>
      <c r="BL99" s="239">
        <f t="shared" si="19"/>
        <v>0</v>
      </c>
      <c r="BM99" s="105">
        <v>0</v>
      </c>
      <c r="BN99" s="239">
        <f t="shared" si="17"/>
        <v>0</v>
      </c>
    </row>
    <row r="100" spans="1:66" ht="51" x14ac:dyDescent="0.25">
      <c r="A100" s="7">
        <v>94</v>
      </c>
      <c r="B100" s="25" t="s">
        <v>141</v>
      </c>
      <c r="C100" s="9"/>
      <c r="D100" s="9"/>
      <c r="E100" s="9"/>
      <c r="F100" s="9"/>
      <c r="G100" s="9"/>
      <c r="H100" s="9">
        <v>1</v>
      </c>
      <c r="I100" s="2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12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8">
        <f t="shared" si="10"/>
        <v>1</v>
      </c>
      <c r="AT100" s="18">
        <f t="shared" si="11"/>
        <v>0</v>
      </c>
      <c r="AU100" s="19">
        <f t="shared" si="13"/>
        <v>1</v>
      </c>
      <c r="AV100" s="88"/>
      <c r="AW100" s="91">
        <v>9</v>
      </c>
      <c r="AX100" s="91">
        <v>0</v>
      </c>
      <c r="AY100" s="96">
        <f t="shared" si="12"/>
        <v>1</v>
      </c>
      <c r="AZ100" s="96">
        <f t="shared" si="14"/>
        <v>10</v>
      </c>
      <c r="BA100" s="91">
        <v>0</v>
      </c>
      <c r="BB100" s="91"/>
      <c r="BC100" s="91">
        <v>0</v>
      </c>
      <c r="BD100" s="91">
        <v>0</v>
      </c>
      <c r="BE100" s="105">
        <v>0</v>
      </c>
      <c r="BF100" s="239">
        <f t="shared" si="15"/>
        <v>0</v>
      </c>
      <c r="BG100" s="105">
        <v>0</v>
      </c>
      <c r="BH100" s="239">
        <f t="shared" si="16"/>
        <v>0</v>
      </c>
      <c r="BI100" s="105">
        <v>0</v>
      </c>
      <c r="BJ100" s="239">
        <f t="shared" si="18"/>
        <v>0</v>
      </c>
      <c r="BK100" s="105">
        <v>0</v>
      </c>
      <c r="BL100" s="239">
        <f t="shared" si="19"/>
        <v>0</v>
      </c>
      <c r="BM100" s="105">
        <v>0</v>
      </c>
      <c r="BN100" s="239">
        <f t="shared" si="17"/>
        <v>0</v>
      </c>
    </row>
    <row r="101" spans="1:66" ht="38.25" x14ac:dyDescent="0.25">
      <c r="A101" s="7">
        <v>95</v>
      </c>
      <c r="B101" s="25" t="s">
        <v>142</v>
      </c>
      <c r="C101" s="9"/>
      <c r="D101" s="9"/>
      <c r="E101" s="9"/>
      <c r="F101" s="9"/>
      <c r="G101" s="9"/>
      <c r="H101" s="9"/>
      <c r="I101" s="22">
        <v>1</v>
      </c>
      <c r="J101" s="9"/>
      <c r="K101" s="9"/>
      <c r="L101" s="9"/>
      <c r="M101" s="9"/>
      <c r="N101" s="9"/>
      <c r="O101" s="9">
        <v>1</v>
      </c>
      <c r="P101" s="9"/>
      <c r="Q101" s="9"/>
      <c r="R101" s="9"/>
      <c r="S101" s="9"/>
      <c r="T101" s="9"/>
      <c r="U101" s="9"/>
      <c r="V101" s="12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>
        <v>1</v>
      </c>
      <c r="AJ101" s="13"/>
      <c r="AK101" s="13"/>
      <c r="AL101" s="13"/>
      <c r="AM101" s="13"/>
      <c r="AN101" s="13"/>
      <c r="AO101" s="13"/>
      <c r="AP101" s="13"/>
      <c r="AQ101" s="13"/>
      <c r="AR101" s="13"/>
      <c r="AS101" s="18">
        <f t="shared" si="10"/>
        <v>2</v>
      </c>
      <c r="AT101" s="18">
        <f t="shared" si="11"/>
        <v>1</v>
      </c>
      <c r="AU101" s="19">
        <f t="shared" si="13"/>
        <v>3</v>
      </c>
      <c r="AV101" s="88"/>
      <c r="AW101" s="91">
        <v>34</v>
      </c>
      <c r="AX101" s="91">
        <v>0</v>
      </c>
      <c r="AY101" s="96">
        <f t="shared" si="12"/>
        <v>3</v>
      </c>
      <c r="AZ101" s="96">
        <f t="shared" si="14"/>
        <v>37</v>
      </c>
      <c r="BA101" s="91">
        <v>0</v>
      </c>
      <c r="BB101" s="91"/>
      <c r="BC101" s="91">
        <v>0</v>
      </c>
      <c r="BD101" s="91">
        <v>0</v>
      </c>
      <c r="BE101" s="105">
        <v>0</v>
      </c>
      <c r="BF101" s="239">
        <f t="shared" si="15"/>
        <v>0</v>
      </c>
      <c r="BG101" s="105">
        <v>0</v>
      </c>
      <c r="BH101" s="239">
        <f t="shared" si="16"/>
        <v>0</v>
      </c>
      <c r="BI101" s="105">
        <v>0</v>
      </c>
      <c r="BJ101" s="239">
        <f t="shared" si="18"/>
        <v>0</v>
      </c>
      <c r="BK101" s="105">
        <v>0</v>
      </c>
      <c r="BL101" s="239">
        <f t="shared" si="19"/>
        <v>0</v>
      </c>
      <c r="BM101" s="105">
        <v>0</v>
      </c>
      <c r="BN101" s="239">
        <f t="shared" si="17"/>
        <v>0</v>
      </c>
    </row>
    <row r="102" spans="1:66" ht="25.5" x14ac:dyDescent="0.25">
      <c r="A102" s="7">
        <v>96</v>
      </c>
      <c r="B102" s="25" t="s">
        <v>143</v>
      </c>
      <c r="C102" s="9"/>
      <c r="D102" s="9"/>
      <c r="E102" s="9"/>
      <c r="F102" s="9"/>
      <c r="G102" s="9"/>
      <c r="H102" s="9"/>
      <c r="I102" s="2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12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8">
        <f t="shared" si="10"/>
        <v>0</v>
      </c>
      <c r="AT102" s="18">
        <f t="shared" si="11"/>
        <v>0</v>
      </c>
      <c r="AU102" s="19">
        <f t="shared" si="13"/>
        <v>0</v>
      </c>
      <c r="AV102" s="88"/>
      <c r="AW102" s="91">
        <v>174</v>
      </c>
      <c r="AX102" s="91">
        <v>0</v>
      </c>
      <c r="AY102" s="96">
        <f t="shared" si="12"/>
        <v>0</v>
      </c>
      <c r="AZ102" s="96">
        <f t="shared" si="14"/>
        <v>174</v>
      </c>
      <c r="BA102" s="91">
        <v>0</v>
      </c>
      <c r="BB102" s="91"/>
      <c r="BC102" s="91">
        <v>0</v>
      </c>
      <c r="BD102" s="91">
        <v>0</v>
      </c>
      <c r="BE102" s="105">
        <v>0</v>
      </c>
      <c r="BF102" s="239">
        <f t="shared" si="15"/>
        <v>0</v>
      </c>
      <c r="BG102" s="105">
        <v>0</v>
      </c>
      <c r="BH102" s="239">
        <f t="shared" si="16"/>
        <v>0</v>
      </c>
      <c r="BI102" s="105">
        <v>0</v>
      </c>
      <c r="BJ102" s="239">
        <f t="shared" si="18"/>
        <v>0</v>
      </c>
      <c r="BK102" s="105">
        <v>0</v>
      </c>
      <c r="BL102" s="239">
        <f t="shared" si="19"/>
        <v>0</v>
      </c>
      <c r="BM102" s="105">
        <v>0</v>
      </c>
      <c r="BN102" s="239">
        <f t="shared" si="17"/>
        <v>0</v>
      </c>
    </row>
    <row r="103" spans="1:66" x14ac:dyDescent="0.25">
      <c r="A103" s="7">
        <v>97</v>
      </c>
      <c r="B103" s="25" t="s">
        <v>144</v>
      </c>
      <c r="C103" s="9"/>
      <c r="D103" s="9"/>
      <c r="E103" s="9"/>
      <c r="F103" s="9"/>
      <c r="G103" s="9"/>
      <c r="H103" s="9"/>
      <c r="I103" s="2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2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8">
        <f t="shared" si="10"/>
        <v>0</v>
      </c>
      <c r="AT103" s="18">
        <f t="shared" si="11"/>
        <v>0</v>
      </c>
      <c r="AU103" s="19">
        <f t="shared" si="13"/>
        <v>0</v>
      </c>
      <c r="AV103" s="88"/>
      <c r="AW103" s="91">
        <v>0</v>
      </c>
      <c r="AX103" s="91">
        <v>0</v>
      </c>
      <c r="AY103" s="96">
        <f t="shared" si="12"/>
        <v>0</v>
      </c>
      <c r="AZ103" s="96">
        <f t="shared" si="14"/>
        <v>0</v>
      </c>
      <c r="BA103" s="91">
        <v>0</v>
      </c>
      <c r="BB103" s="91"/>
      <c r="BC103" s="91">
        <v>0</v>
      </c>
      <c r="BD103" s="91">
        <v>0</v>
      </c>
      <c r="BE103" s="105">
        <v>0</v>
      </c>
      <c r="BF103" s="239">
        <f t="shared" si="15"/>
        <v>0</v>
      </c>
      <c r="BG103" s="105">
        <v>0</v>
      </c>
      <c r="BH103" s="239">
        <f t="shared" si="16"/>
        <v>0</v>
      </c>
      <c r="BI103" s="105">
        <v>0</v>
      </c>
      <c r="BJ103" s="239">
        <f t="shared" si="18"/>
        <v>0</v>
      </c>
      <c r="BK103" s="105">
        <v>0</v>
      </c>
      <c r="BL103" s="239">
        <f t="shared" si="19"/>
        <v>0</v>
      </c>
      <c r="BM103" s="105">
        <v>0</v>
      </c>
      <c r="BN103" s="239">
        <f t="shared" si="17"/>
        <v>0</v>
      </c>
    </row>
    <row r="104" spans="1:66" ht="38.25" x14ac:dyDescent="0.25">
      <c r="A104" s="7">
        <v>98</v>
      </c>
      <c r="B104" s="25" t="s">
        <v>243</v>
      </c>
      <c r="C104" s="9"/>
      <c r="D104" s="9"/>
      <c r="E104" s="9"/>
      <c r="F104" s="9"/>
      <c r="G104" s="9">
        <v>1</v>
      </c>
      <c r="H104" s="9"/>
      <c r="I104" s="2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2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8">
        <f t="shared" si="10"/>
        <v>1</v>
      </c>
      <c r="AT104" s="18">
        <f t="shared" si="11"/>
        <v>0</v>
      </c>
      <c r="AU104" s="19">
        <f t="shared" si="13"/>
        <v>1</v>
      </c>
      <c r="AV104" s="88"/>
      <c r="AW104" s="91">
        <v>10</v>
      </c>
      <c r="AX104" s="91">
        <v>0</v>
      </c>
      <c r="AY104" s="96">
        <f t="shared" si="12"/>
        <v>1</v>
      </c>
      <c r="AZ104" s="96">
        <f t="shared" si="14"/>
        <v>11</v>
      </c>
      <c r="BA104" s="91">
        <v>0</v>
      </c>
      <c r="BB104" s="91"/>
      <c r="BC104" s="91">
        <v>0</v>
      </c>
      <c r="BD104" s="91">
        <v>0</v>
      </c>
      <c r="BE104" s="105">
        <v>0</v>
      </c>
      <c r="BF104" s="239">
        <f t="shared" si="15"/>
        <v>0</v>
      </c>
      <c r="BG104" s="105">
        <v>0</v>
      </c>
      <c r="BH104" s="239">
        <f t="shared" si="16"/>
        <v>0</v>
      </c>
      <c r="BI104" s="105">
        <v>0</v>
      </c>
      <c r="BJ104" s="239">
        <f t="shared" si="18"/>
        <v>0</v>
      </c>
      <c r="BK104" s="105">
        <v>0</v>
      </c>
      <c r="BL104" s="239">
        <f t="shared" si="19"/>
        <v>0</v>
      </c>
      <c r="BM104" s="105">
        <v>0</v>
      </c>
      <c r="BN104" s="239">
        <f t="shared" si="17"/>
        <v>0</v>
      </c>
    </row>
    <row r="105" spans="1:66" ht="38.25" x14ac:dyDescent="0.25">
      <c r="A105" s="7">
        <v>99</v>
      </c>
      <c r="B105" s="25" t="s">
        <v>145</v>
      </c>
      <c r="C105" s="9"/>
      <c r="D105" s="9"/>
      <c r="E105" s="9"/>
      <c r="F105" s="9"/>
      <c r="G105" s="9"/>
      <c r="H105" s="9"/>
      <c r="I105" s="2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2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8">
        <f t="shared" si="10"/>
        <v>0</v>
      </c>
      <c r="AT105" s="18">
        <f t="shared" si="11"/>
        <v>0</v>
      </c>
      <c r="AU105" s="19">
        <f t="shared" si="13"/>
        <v>0</v>
      </c>
      <c r="AV105" s="88"/>
      <c r="AW105" s="91">
        <v>1</v>
      </c>
      <c r="AX105" s="91">
        <v>0</v>
      </c>
      <c r="AY105" s="96">
        <f t="shared" si="12"/>
        <v>0</v>
      </c>
      <c r="AZ105" s="96">
        <f t="shared" si="14"/>
        <v>1</v>
      </c>
      <c r="BA105" s="91">
        <v>0</v>
      </c>
      <c r="BB105" s="91"/>
      <c r="BC105" s="91">
        <v>0</v>
      </c>
      <c r="BD105" s="91">
        <v>0</v>
      </c>
      <c r="BE105" s="105">
        <v>0</v>
      </c>
      <c r="BF105" s="239">
        <f t="shared" si="15"/>
        <v>0</v>
      </c>
      <c r="BG105" s="105">
        <v>0</v>
      </c>
      <c r="BH105" s="239">
        <f t="shared" si="16"/>
        <v>0</v>
      </c>
      <c r="BI105" s="105">
        <v>0</v>
      </c>
      <c r="BJ105" s="239">
        <f t="shared" si="18"/>
        <v>0</v>
      </c>
      <c r="BK105" s="105">
        <v>0</v>
      </c>
      <c r="BL105" s="239">
        <f t="shared" si="19"/>
        <v>0</v>
      </c>
      <c r="BM105" s="105">
        <v>0</v>
      </c>
      <c r="BN105" s="239">
        <f t="shared" si="17"/>
        <v>0</v>
      </c>
    </row>
    <row r="106" spans="1:66" ht="25.5" x14ac:dyDescent="0.25">
      <c r="A106" s="7">
        <v>100</v>
      </c>
      <c r="B106" s="25" t="s">
        <v>258</v>
      </c>
      <c r="C106" s="9"/>
      <c r="D106" s="9"/>
      <c r="E106" s="9"/>
      <c r="F106" s="9"/>
      <c r="G106" s="9"/>
      <c r="H106" s="9"/>
      <c r="I106" s="2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12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8">
        <f t="shared" si="10"/>
        <v>0</v>
      </c>
      <c r="AT106" s="18">
        <f t="shared" si="11"/>
        <v>0</v>
      </c>
      <c r="AU106" s="19">
        <f t="shared" si="13"/>
        <v>0</v>
      </c>
      <c r="AV106" s="88"/>
      <c r="AW106" s="91">
        <v>3</v>
      </c>
      <c r="AX106" s="91">
        <v>0</v>
      </c>
      <c r="AY106" s="96">
        <f t="shared" si="12"/>
        <v>0</v>
      </c>
      <c r="AZ106" s="96">
        <f t="shared" si="14"/>
        <v>3</v>
      </c>
      <c r="BA106" s="91">
        <v>0</v>
      </c>
      <c r="BB106" s="91"/>
      <c r="BC106" s="91">
        <v>0</v>
      </c>
      <c r="BD106" s="91">
        <v>0</v>
      </c>
      <c r="BE106" s="105">
        <v>0</v>
      </c>
      <c r="BF106" s="239">
        <f t="shared" si="15"/>
        <v>0</v>
      </c>
      <c r="BG106" s="105">
        <v>0</v>
      </c>
      <c r="BH106" s="239">
        <f t="shared" si="16"/>
        <v>0</v>
      </c>
      <c r="BI106" s="105">
        <v>0</v>
      </c>
      <c r="BJ106" s="239">
        <f t="shared" si="18"/>
        <v>0</v>
      </c>
      <c r="BK106" s="105">
        <v>0</v>
      </c>
      <c r="BL106" s="239">
        <f t="shared" si="19"/>
        <v>0</v>
      </c>
      <c r="BM106" s="105">
        <v>0</v>
      </c>
      <c r="BN106" s="239">
        <f t="shared" si="17"/>
        <v>0</v>
      </c>
    </row>
    <row r="107" spans="1:66" ht="25.5" x14ac:dyDescent="0.25">
      <c r="A107" s="7">
        <v>101</v>
      </c>
      <c r="B107" s="25" t="s">
        <v>146</v>
      </c>
      <c r="C107" s="9"/>
      <c r="D107" s="9"/>
      <c r="E107" s="9"/>
      <c r="F107" s="9"/>
      <c r="G107" s="9"/>
      <c r="H107" s="9"/>
      <c r="I107" s="2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12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8">
        <f t="shared" si="10"/>
        <v>0</v>
      </c>
      <c r="AT107" s="18">
        <f t="shared" si="11"/>
        <v>0</v>
      </c>
      <c r="AU107" s="19">
        <f t="shared" si="13"/>
        <v>0</v>
      </c>
      <c r="AV107" s="88"/>
      <c r="AW107" s="91">
        <v>1</v>
      </c>
      <c r="AX107" s="91">
        <v>0</v>
      </c>
      <c r="AY107" s="96">
        <f t="shared" si="12"/>
        <v>0</v>
      </c>
      <c r="AZ107" s="96">
        <f t="shared" si="14"/>
        <v>1</v>
      </c>
      <c r="BA107" s="91">
        <v>0</v>
      </c>
      <c r="BB107" s="91"/>
      <c r="BC107" s="91">
        <v>0</v>
      </c>
      <c r="BD107" s="91">
        <v>0</v>
      </c>
      <c r="BE107" s="105">
        <v>0</v>
      </c>
      <c r="BF107" s="239">
        <f t="shared" si="15"/>
        <v>0</v>
      </c>
      <c r="BG107" s="105">
        <v>0</v>
      </c>
      <c r="BH107" s="239">
        <f t="shared" si="16"/>
        <v>0</v>
      </c>
      <c r="BI107" s="105">
        <v>0</v>
      </c>
      <c r="BJ107" s="239">
        <f t="shared" si="18"/>
        <v>0</v>
      </c>
      <c r="BK107" s="105">
        <v>0</v>
      </c>
      <c r="BL107" s="239">
        <f t="shared" si="19"/>
        <v>0</v>
      </c>
      <c r="BM107" s="105">
        <v>0</v>
      </c>
      <c r="BN107" s="239">
        <f t="shared" si="17"/>
        <v>0</v>
      </c>
    </row>
    <row r="108" spans="1:66" x14ac:dyDescent="0.25">
      <c r="A108" s="7">
        <v>102</v>
      </c>
      <c r="B108" s="25" t="s">
        <v>147</v>
      </c>
      <c r="C108" s="9"/>
      <c r="D108" s="9"/>
      <c r="E108" s="9"/>
      <c r="F108" s="9"/>
      <c r="G108" s="9"/>
      <c r="H108" s="9"/>
      <c r="I108" s="2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12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8">
        <f t="shared" si="10"/>
        <v>0</v>
      </c>
      <c r="AT108" s="18">
        <f t="shared" si="11"/>
        <v>0</v>
      </c>
      <c r="AU108" s="19">
        <f t="shared" si="13"/>
        <v>0</v>
      </c>
      <c r="AV108" s="88"/>
      <c r="AW108" s="91">
        <v>6</v>
      </c>
      <c r="AX108" s="91">
        <v>0</v>
      </c>
      <c r="AY108" s="96">
        <f t="shared" si="12"/>
        <v>0</v>
      </c>
      <c r="AZ108" s="96">
        <f t="shared" si="14"/>
        <v>6</v>
      </c>
      <c r="BA108" s="91">
        <v>0</v>
      </c>
      <c r="BB108" s="91"/>
      <c r="BC108" s="91">
        <v>0</v>
      </c>
      <c r="BD108" s="91">
        <v>0</v>
      </c>
      <c r="BE108" s="105">
        <v>0</v>
      </c>
      <c r="BF108" s="239">
        <f t="shared" si="15"/>
        <v>0</v>
      </c>
      <c r="BG108" s="105">
        <v>0</v>
      </c>
      <c r="BH108" s="239">
        <f t="shared" si="16"/>
        <v>0</v>
      </c>
      <c r="BI108" s="105">
        <v>0</v>
      </c>
      <c r="BJ108" s="239">
        <f t="shared" si="18"/>
        <v>0</v>
      </c>
      <c r="BK108" s="105">
        <v>0</v>
      </c>
      <c r="BL108" s="239">
        <f t="shared" si="19"/>
        <v>0</v>
      </c>
      <c r="BM108" s="105">
        <v>0</v>
      </c>
      <c r="BN108" s="239">
        <f t="shared" si="17"/>
        <v>0</v>
      </c>
    </row>
    <row r="109" spans="1:66" x14ac:dyDescent="0.25">
      <c r="A109" s="7">
        <v>103</v>
      </c>
      <c r="B109" s="25" t="s">
        <v>148</v>
      </c>
      <c r="C109" s="9"/>
      <c r="D109" s="9"/>
      <c r="E109" s="9"/>
      <c r="F109" s="9"/>
      <c r="G109" s="9"/>
      <c r="H109" s="9"/>
      <c r="I109" s="2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12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8">
        <f t="shared" si="10"/>
        <v>0</v>
      </c>
      <c r="AT109" s="18">
        <f t="shared" si="11"/>
        <v>0</v>
      </c>
      <c r="AU109" s="19">
        <f t="shared" si="13"/>
        <v>0</v>
      </c>
      <c r="AV109" s="88"/>
      <c r="AW109" s="91">
        <v>2</v>
      </c>
      <c r="AX109" s="91">
        <v>0</v>
      </c>
      <c r="AY109" s="96">
        <f t="shared" si="12"/>
        <v>0</v>
      </c>
      <c r="AZ109" s="96">
        <f t="shared" si="14"/>
        <v>2</v>
      </c>
      <c r="BA109" s="91">
        <v>0</v>
      </c>
      <c r="BB109" s="91"/>
      <c r="BC109" s="91">
        <v>0</v>
      </c>
      <c r="BD109" s="91">
        <v>0</v>
      </c>
      <c r="BE109" s="105">
        <v>0</v>
      </c>
      <c r="BF109" s="239">
        <f t="shared" si="15"/>
        <v>0</v>
      </c>
      <c r="BG109" s="105">
        <v>0</v>
      </c>
      <c r="BH109" s="239">
        <f t="shared" si="16"/>
        <v>0</v>
      </c>
      <c r="BI109" s="105">
        <v>0</v>
      </c>
      <c r="BJ109" s="239">
        <f t="shared" si="18"/>
        <v>0</v>
      </c>
      <c r="BK109" s="105">
        <v>0</v>
      </c>
      <c r="BL109" s="239">
        <f t="shared" si="19"/>
        <v>0</v>
      </c>
      <c r="BM109" s="105">
        <v>0</v>
      </c>
      <c r="BN109" s="239">
        <f t="shared" si="17"/>
        <v>0</v>
      </c>
    </row>
    <row r="110" spans="1:66" x14ac:dyDescent="0.25">
      <c r="A110" s="7">
        <v>104</v>
      </c>
      <c r="B110" s="25" t="s">
        <v>149</v>
      </c>
      <c r="C110" s="9"/>
      <c r="D110" s="9"/>
      <c r="E110" s="9"/>
      <c r="F110" s="9"/>
      <c r="G110" s="9"/>
      <c r="H110" s="9"/>
      <c r="I110" s="2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12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8">
        <f t="shared" si="10"/>
        <v>0</v>
      </c>
      <c r="AT110" s="18">
        <f>V110+W110+X110+Y110+Z110+AA110+AC110+AD110+AE110+AF110+AG110+AH110+AI110+AJ110+AK110+AL110+AM110+AN110+AO110+AP110+AQ110+AR110</f>
        <v>0</v>
      </c>
      <c r="AU110" s="19">
        <f t="shared" si="13"/>
        <v>0</v>
      </c>
      <c r="AV110" s="88"/>
      <c r="AW110" s="91">
        <v>0</v>
      </c>
      <c r="AX110" s="91">
        <v>0</v>
      </c>
      <c r="AY110" s="96">
        <f t="shared" si="12"/>
        <v>0</v>
      </c>
      <c r="AZ110" s="96">
        <f t="shared" si="14"/>
        <v>0</v>
      </c>
      <c r="BA110" s="91">
        <v>0</v>
      </c>
      <c r="BB110" s="91"/>
      <c r="BC110" s="91">
        <v>0</v>
      </c>
      <c r="BD110" s="91">
        <v>0</v>
      </c>
      <c r="BE110" s="105">
        <v>0</v>
      </c>
      <c r="BF110" s="239">
        <f t="shared" si="15"/>
        <v>0</v>
      </c>
      <c r="BG110" s="105">
        <v>0</v>
      </c>
      <c r="BH110" s="239">
        <f t="shared" si="16"/>
        <v>0</v>
      </c>
      <c r="BI110" s="105">
        <v>0</v>
      </c>
      <c r="BJ110" s="239">
        <f t="shared" si="18"/>
        <v>0</v>
      </c>
      <c r="BK110" s="105">
        <v>0</v>
      </c>
      <c r="BL110" s="239">
        <f t="shared" si="19"/>
        <v>0</v>
      </c>
      <c r="BM110" s="105">
        <v>0</v>
      </c>
      <c r="BN110" s="239">
        <f t="shared" si="17"/>
        <v>0</v>
      </c>
    </row>
    <row r="111" spans="1:66" ht="25.5" x14ac:dyDescent="0.25">
      <c r="A111" s="7">
        <v>105</v>
      </c>
      <c r="B111" s="25" t="s">
        <v>150</v>
      </c>
      <c r="C111" s="9"/>
      <c r="D111" s="9"/>
      <c r="E111" s="9"/>
      <c r="F111" s="9"/>
      <c r="G111" s="9"/>
      <c r="H111" s="9"/>
      <c r="I111" s="2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12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8">
        <f t="shared" si="10"/>
        <v>0</v>
      </c>
      <c r="AT111" s="18">
        <f>V111+W111+X111+Y111+Z111+AA111+AC111+AD111+AE111+AF111+AG111+AH111+AI111+AJ111+AK111+AL111+AM111+AN111+AO111+AP111+AQ111+AR111</f>
        <v>0</v>
      </c>
      <c r="AU111" s="19">
        <f t="shared" si="13"/>
        <v>0</v>
      </c>
      <c r="AV111" s="88"/>
      <c r="AW111" s="91">
        <v>0</v>
      </c>
      <c r="AX111" s="91">
        <v>0</v>
      </c>
      <c r="AY111" s="96">
        <f t="shared" si="12"/>
        <v>0</v>
      </c>
      <c r="AZ111" s="96">
        <f t="shared" si="14"/>
        <v>0</v>
      </c>
      <c r="BA111" s="91">
        <v>0</v>
      </c>
      <c r="BB111" s="91"/>
      <c r="BC111" s="91">
        <v>0</v>
      </c>
      <c r="BD111" s="91">
        <v>0</v>
      </c>
      <c r="BE111" s="105">
        <v>0</v>
      </c>
      <c r="BF111" s="239">
        <f t="shared" si="15"/>
        <v>0</v>
      </c>
      <c r="BG111" s="105">
        <v>0</v>
      </c>
      <c r="BH111" s="239">
        <f t="shared" si="16"/>
        <v>0</v>
      </c>
      <c r="BI111" s="105">
        <v>0</v>
      </c>
      <c r="BJ111" s="239">
        <f t="shared" si="18"/>
        <v>0</v>
      </c>
      <c r="BK111" s="105">
        <v>0</v>
      </c>
      <c r="BL111" s="239">
        <f t="shared" si="19"/>
        <v>0</v>
      </c>
      <c r="BM111" s="105">
        <v>0</v>
      </c>
      <c r="BN111" s="239">
        <f t="shared" si="17"/>
        <v>0</v>
      </c>
    </row>
    <row r="112" spans="1:66" x14ac:dyDescent="0.25">
      <c r="A112" s="7">
        <v>106</v>
      </c>
      <c r="B112" s="25" t="s">
        <v>151</v>
      </c>
      <c r="C112" s="9"/>
      <c r="D112" s="9"/>
      <c r="E112" s="9"/>
      <c r="F112" s="9"/>
      <c r="G112" s="9"/>
      <c r="H112" s="9"/>
      <c r="I112" s="2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12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8">
        <f t="shared" si="10"/>
        <v>0</v>
      </c>
      <c r="AT112" s="18">
        <f>V112+W112+X112+Y112+Z112+AA112+AC112+AD112+AE112+AF112+AG112+AH112+AI112+AJ112+AK112+AL112+AM112+AN112+AO112+AP112+AQ112+AR112</f>
        <v>0</v>
      </c>
      <c r="AU112" s="19">
        <f t="shared" si="13"/>
        <v>0</v>
      </c>
      <c r="AV112" s="88"/>
      <c r="AW112" s="91">
        <v>0</v>
      </c>
      <c r="AX112" s="91">
        <v>0</v>
      </c>
      <c r="AY112" s="96">
        <f t="shared" si="12"/>
        <v>0</v>
      </c>
      <c r="AZ112" s="96">
        <f t="shared" si="14"/>
        <v>0</v>
      </c>
      <c r="BA112" s="91">
        <v>0</v>
      </c>
      <c r="BB112" s="91"/>
      <c r="BC112" s="91">
        <v>0</v>
      </c>
      <c r="BD112" s="91">
        <v>0</v>
      </c>
      <c r="BE112" s="105">
        <v>0</v>
      </c>
      <c r="BF112" s="239">
        <f t="shared" si="15"/>
        <v>0</v>
      </c>
      <c r="BG112" s="105">
        <v>0</v>
      </c>
      <c r="BH112" s="239">
        <f t="shared" si="16"/>
        <v>0</v>
      </c>
      <c r="BI112" s="105">
        <v>0</v>
      </c>
      <c r="BJ112" s="239">
        <f t="shared" si="18"/>
        <v>0</v>
      </c>
      <c r="BK112" s="105">
        <v>0</v>
      </c>
      <c r="BL112" s="239">
        <f t="shared" si="19"/>
        <v>0</v>
      </c>
      <c r="BM112" s="105">
        <v>0</v>
      </c>
      <c r="BN112" s="239">
        <f t="shared" si="17"/>
        <v>0</v>
      </c>
    </row>
    <row r="113" spans="1:66" x14ac:dyDescent="0.25">
      <c r="A113" s="7">
        <v>107</v>
      </c>
      <c r="B113" s="25" t="s">
        <v>152</v>
      </c>
      <c r="C113" s="9"/>
      <c r="D113" s="9"/>
      <c r="E113" s="9"/>
      <c r="F113" s="9"/>
      <c r="G113" s="9"/>
      <c r="H113" s="9"/>
      <c r="I113" s="2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12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8">
        <f t="shared" si="10"/>
        <v>0</v>
      </c>
      <c r="AT113" s="18">
        <f>V113+W113+X113+Y113+Z113+AA113+AC113+AD113+AE113+AF113+AG113+AH113+AI113+AJ113+AK113+AL113+AM113+AN113+AO113+AP113+AQ113+AR113</f>
        <v>0</v>
      </c>
      <c r="AU113" s="19">
        <f t="shared" si="13"/>
        <v>0</v>
      </c>
      <c r="AV113" s="88"/>
      <c r="AW113" s="91">
        <v>0</v>
      </c>
      <c r="AX113" s="91">
        <v>0</v>
      </c>
      <c r="AY113" s="96">
        <f t="shared" si="12"/>
        <v>0</v>
      </c>
      <c r="AZ113" s="96">
        <f t="shared" si="14"/>
        <v>0</v>
      </c>
      <c r="BA113" s="91">
        <v>0</v>
      </c>
      <c r="BB113" s="91"/>
      <c r="BC113" s="91">
        <v>0</v>
      </c>
      <c r="BD113" s="91">
        <v>0</v>
      </c>
      <c r="BE113" s="105">
        <v>0</v>
      </c>
      <c r="BF113" s="239">
        <f t="shared" si="15"/>
        <v>0</v>
      </c>
      <c r="BG113" s="105">
        <v>0</v>
      </c>
      <c r="BH113" s="239">
        <f t="shared" si="16"/>
        <v>0</v>
      </c>
      <c r="BI113" s="105">
        <v>0</v>
      </c>
      <c r="BJ113" s="239">
        <f t="shared" si="18"/>
        <v>0</v>
      </c>
      <c r="BK113" s="105">
        <v>0</v>
      </c>
      <c r="BL113" s="239">
        <f t="shared" si="19"/>
        <v>0</v>
      </c>
      <c r="BM113" s="105">
        <v>0</v>
      </c>
      <c r="BN113" s="239">
        <f t="shared" si="17"/>
        <v>0</v>
      </c>
    </row>
    <row r="114" spans="1:66" s="99" customFormat="1" x14ac:dyDescent="0.25">
      <c r="A114" s="43"/>
      <c r="B114" s="40" t="s">
        <v>153</v>
      </c>
      <c r="C114" s="44">
        <f t="shared" ref="C114:AU114" si="20">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+C84+C85+C86+C87+C88+C89+C90+C91+C92+C93+C94+C95+C96+C97+C98+C99+C100+C101+C102+C103+C105+C106+C107+C108+C109+C110+C111+C15</f>
        <v>6</v>
      </c>
      <c r="D114" s="44">
        <f t="shared" si="20"/>
        <v>18</v>
      </c>
      <c r="E114" s="44">
        <f t="shared" si="20"/>
        <v>0</v>
      </c>
      <c r="F114" s="44">
        <f t="shared" si="20"/>
        <v>15</v>
      </c>
      <c r="G114" s="44">
        <f t="shared" si="20"/>
        <v>15</v>
      </c>
      <c r="H114" s="44">
        <f t="shared" si="20"/>
        <v>12</v>
      </c>
      <c r="I114" s="44">
        <f t="shared" si="20"/>
        <v>6.5</v>
      </c>
      <c r="J114" s="44">
        <f t="shared" si="20"/>
        <v>4.25</v>
      </c>
      <c r="K114" s="44">
        <f t="shared" si="20"/>
        <v>7.25</v>
      </c>
      <c r="L114" s="44">
        <f t="shared" si="20"/>
        <v>10</v>
      </c>
      <c r="M114" s="44">
        <f t="shared" si="20"/>
        <v>11</v>
      </c>
      <c r="N114" s="44">
        <f t="shared" si="20"/>
        <v>0</v>
      </c>
      <c r="O114" s="44">
        <f t="shared" si="20"/>
        <v>7</v>
      </c>
      <c r="P114" s="44">
        <f t="shared" si="20"/>
        <v>1</v>
      </c>
      <c r="Q114" s="44">
        <f t="shared" si="20"/>
        <v>2.75</v>
      </c>
      <c r="R114" s="44">
        <f t="shared" si="20"/>
        <v>9.5</v>
      </c>
      <c r="S114" s="44">
        <f t="shared" si="20"/>
        <v>8</v>
      </c>
      <c r="T114" s="44">
        <f t="shared" si="20"/>
        <v>4.25</v>
      </c>
      <c r="U114" s="44">
        <f t="shared" si="20"/>
        <v>1.75</v>
      </c>
      <c r="V114" s="44">
        <f t="shared" si="20"/>
        <v>19</v>
      </c>
      <c r="W114" s="44">
        <f t="shared" si="20"/>
        <v>2</v>
      </c>
      <c r="X114" s="44">
        <f t="shared" si="20"/>
        <v>0</v>
      </c>
      <c r="Y114" s="44">
        <f t="shared" si="20"/>
        <v>20</v>
      </c>
      <c r="Z114" s="44">
        <f t="shared" si="20"/>
        <v>0</v>
      </c>
      <c r="AA114" s="44">
        <f t="shared" si="20"/>
        <v>9</v>
      </c>
      <c r="AB114" s="44">
        <f t="shared" si="20"/>
        <v>8</v>
      </c>
      <c r="AC114" s="44">
        <f t="shared" si="20"/>
        <v>2</v>
      </c>
      <c r="AD114" s="44">
        <f t="shared" si="20"/>
        <v>10</v>
      </c>
      <c r="AE114" s="44">
        <f t="shared" si="20"/>
        <v>4</v>
      </c>
      <c r="AF114" s="44">
        <f t="shared" si="20"/>
        <v>13</v>
      </c>
      <c r="AG114" s="44">
        <f t="shared" si="20"/>
        <v>1</v>
      </c>
      <c r="AH114" s="44">
        <f t="shared" si="20"/>
        <v>2</v>
      </c>
      <c r="AI114" s="44">
        <f t="shared" si="20"/>
        <v>9</v>
      </c>
      <c r="AJ114" s="44">
        <f t="shared" si="20"/>
        <v>0</v>
      </c>
      <c r="AK114" s="44">
        <f t="shared" si="20"/>
        <v>1</v>
      </c>
      <c r="AL114" s="44">
        <f t="shared" si="20"/>
        <v>11</v>
      </c>
      <c r="AM114" s="44">
        <f t="shared" si="20"/>
        <v>18</v>
      </c>
      <c r="AN114" s="44">
        <f t="shared" si="20"/>
        <v>9</v>
      </c>
      <c r="AO114" s="44">
        <f t="shared" si="20"/>
        <v>3</v>
      </c>
      <c r="AP114" s="44">
        <f t="shared" si="20"/>
        <v>0</v>
      </c>
      <c r="AQ114" s="44">
        <f t="shared" si="20"/>
        <v>2</v>
      </c>
      <c r="AR114" s="44">
        <f t="shared" si="20"/>
        <v>0</v>
      </c>
      <c r="AS114" s="44">
        <f t="shared" si="20"/>
        <v>139.25</v>
      </c>
      <c r="AT114" s="44">
        <f t="shared" si="20"/>
        <v>143</v>
      </c>
      <c r="AU114" s="44">
        <f t="shared" si="20"/>
        <v>282.25</v>
      </c>
      <c r="AV114" s="89"/>
      <c r="AW114" s="44">
        <f>AW7+AW8+AW9+AW10+AW11+AW12+AW13+AW14+AW15+AW16+AW17+AW18+AW19+AW20+AW21+AW22+AW23+AW24+AW25+AW26+AW27+AW28+AW29+AW30+AW31+AW32+AW33+AW34+AW35+AW36+AW37+AW38+AW39+AW40+AW41+AW42+AW43+AW44+AW45+AW46+AW47+AW48+AW49+AW50+AW51+AW52+AW53+AW54+AW55+AW56+AW57+AW58+AW59+AW60+AW61+AW62+AW63+AW64+AW65+AW66+AW67+AW68+AW69+AW70+AW71+AW72+AW73+AW74+AW75+AW76+AW77+AW78+AW79+AW80+AW81+AW82+AW83+AW84+AW85+AW86+AW87+AW88+AW89+AW90+AW91+AW92+AW93+AW94+AW95+AW96+AW97+AW98+AW99+AW100+AW101+AW102+AW103+AW105+AW106+AW107+AW108+AW109+AW110+AW111+AW15</f>
        <v>1788</v>
      </c>
      <c r="AX114" s="97">
        <v>0</v>
      </c>
      <c r="AY114" s="98">
        <f t="shared" si="12"/>
        <v>282.25</v>
      </c>
      <c r="AZ114" s="98">
        <f t="shared" si="14"/>
        <v>2070.25</v>
      </c>
      <c r="BA114" s="98">
        <f t="shared" ref="BA114" si="21">AU114</f>
        <v>282.25</v>
      </c>
      <c r="BB114" s="85">
        <f>BB7+BB8+BB9+BB10+BB11+BB12+BB13+BB14+BB15+BB16+BB17+BB18+BB19+BB20+BB21+BB22+BB23+BB24+BB25+BB26+BB27+BB28+BB29+BB30+BB31+BB32+BB33+BB34+BB35+BB36+BB37+BB38+BB39+BB40+BB41+BB42+BB43+BB44+BB45+BB46+BB47+BB48+BB49+BB50+BB51+BB52+BB53+BB54+BB55+BB56+BB57+BB58+BB59+BB60+BB61+BB62+BB63+BB64+BB65+BB66+BB67+BB68+BB69+BB70+BB71+BB72+BB73+BB74+BB75+BB76+BB77+BB78+BB79+BB80+BB81+BB82+BB83+BB84+BB85+BB86+BB87+BB88+BB89+BB90+BB91+BB92+BB93+BB94+BB95+BB96+BB97+BB98+BB99+BB100+BB101+BB102+BB103+BB105+BB106+BB107+BB108+BB109+BB110+BB111+BB15</f>
        <v>69</v>
      </c>
      <c r="BC114" s="98">
        <f t="shared" ref="BC114" si="22">AW114</f>
        <v>1788</v>
      </c>
      <c r="BD114" s="98">
        <f t="shared" ref="BD114" si="23">AX114</f>
        <v>0</v>
      </c>
      <c r="BE114" s="106"/>
      <c r="BF114" s="44">
        <f t="shared" ref="BF114" si="24">BF7+BF8+BF9+BF10+BF11+BF12+BF13+BF14+BF15+BF16+BF17+BF18+BF19+BF20+BF21+BF22+BF23+BF24+BF25+BF26+BF27+BF28+BF29+BF30+BF31+BF32+BF33+BF34+BF35+BF36+BF37+BF38+BF39+BF40+BF41+BF42+BF43+BF44+BF45+BF46+BF47+BF48+BF49+BF50+BF51+BF52+BF53+BF54+BF55+BF56+BF57+BF58+BF59+BF60+BF61+BF62+BF63+BF64+BF65+BF66+BF67+BF68+BF69+BF70+BF71+BF72+BF73+BF74+BF75+BF76+BF77+BF78+BF79+BF80+BF81+BF82+BF83+BF84+BF85+BF86+BF87+BF88+BF89+BF90+BF91+BF92+BF93+BF94+BF95+BF96+BF97+BF98+BF99+BF100+BF101+BF102+BF103+BF105+BF106+BF107+BF108+BF109+BF110+BF111+BF15</f>
        <v>69</v>
      </c>
      <c r="BG114" s="106"/>
      <c r="BH114" s="44">
        <f t="shared" ref="BH114" si="25">BH7+BH8+BH9+BH10+BH11+BH12+BH13+BH14+BH15+BH16+BH17+BH18+BH19+BH20+BH21+BH22+BH23+BH24+BH25+BH26+BH27+BH28+BH29+BH30+BH31+BH32+BH33+BH34+BH35+BH36+BH37+BH38+BH39+BH40+BH41+BH42+BH43+BH44+BH45+BH46+BH47+BH48+BH49+BH50+BH51+BH52+BH53+BH54+BH55+BH56+BH57+BH58+BH59+BH60+BH61+BH62+BH63+BH64+BH65+BH66+BH67+BH68+BH69+BH70+BH71+BH72+BH73+BH74+BH75+BH76+BH77+BH78+BH79+BH80+BH81+BH82+BH83+BH84+BH85+BH86+BH87+BH88+BH89+BH90+BH91+BH92+BH93+BH94+BH95+BH96+BH97+BH98+BH99+BH100+BH101+BH102+BH103+BH105+BH106+BH107+BH108+BH109+BH110+BH111+BH15</f>
        <v>93</v>
      </c>
      <c r="BI114" s="106"/>
      <c r="BJ114" s="44">
        <f t="shared" ref="BJ114" si="26">BJ7+BJ8+BJ9+BJ10+BJ11+BJ12+BJ13+BJ14+BJ15+BJ16+BJ17+BJ18+BJ19+BJ20+BJ21+BJ22+BJ23+BJ24+BJ25+BJ26+BJ27+BJ28+BJ29+BJ30+BJ31+BJ32+BJ33+BJ34+BJ35+BJ36+BJ37+BJ38+BJ39+BJ40+BJ41+BJ42+BJ43+BJ44+BJ45+BJ46+BJ47+BJ48+BJ49+BJ50+BJ51+BJ52+BJ53+BJ54+BJ55+BJ56+BJ57+BJ58+BJ59+BJ60+BJ61+BJ62+BJ63+BJ64+BJ65+BJ66+BJ67+BJ68+BJ69+BJ70+BJ71+BJ72+BJ73+BJ74+BJ75+BJ76+BJ77+BJ78+BJ79+BJ80+BJ81+BJ82+BJ83+BJ84+BJ85+BJ86+BJ87+BJ88+BJ89+BJ90+BJ91+BJ92+BJ93+BJ94+BJ95+BJ96+BJ97+BJ98+BJ99+BJ100+BJ101+BJ102+BJ103+BJ105+BJ106+BJ107+BJ108+BJ109+BJ110+BJ111+BJ15</f>
        <v>167</v>
      </c>
      <c r="BK114" s="106"/>
      <c r="BL114" s="44">
        <f t="shared" ref="BL114" si="27">BL7+BL8+BL9+BL10+BL11+BL12+BL13+BL14+BL15+BL16+BL17+BL18+BL19+BL20+BL21+BL22+BL23+BL24+BL25+BL26+BL27+BL28+BL29+BL30+BL31+BL32+BL33+BL34+BL35+BL36+BL37+BL38+BL39+BL40+BL41+BL42+BL43+BL44+BL45+BL46+BL47+BL48+BL49+BL50+BL51+BL52+BL53+BL54+BL55+BL56+BL57+BL58+BL59+BL60+BL61+BL62+BL63+BL64+BL65+BL66+BL67+BL68+BL69+BL70+BL71+BL72+BL73+BL74+BL75+BL76+BL77+BL78+BL79+BL80+BL81+BL82+BL83+BL84+BL85+BL86+BL87+BL88+BL89+BL90+BL91+BL92+BL93+BL94+BL95+BL96+BL97+BL98+BL99+BL100+BL101+BL102+BL103+BL105+BL106+BL107+BL108+BL109+BL110+BL111+BL15</f>
        <v>106</v>
      </c>
      <c r="BM114" s="106"/>
      <c r="BN114" s="44">
        <f t="shared" ref="BN114" si="28">BN7+BN8+BN9+BN10+BN11+BN12+BN13+BN14+BN15+BN16+BN17+BN18+BN19+BN20+BN21+BN22+BN23+BN24+BN25+BN26+BN27+BN28+BN29+BN30+BN31+BN32+BN33+BN34+BN35+BN36+BN37+BN38+BN39+BN40+BN41+BN42+BN43+BN44+BN45+BN46+BN47+BN48+BN49+BN50+BN51+BN52+BN53+BN54+BN55+BN56+BN57+BN58+BN59+BN60+BN61+BN62+BN63+BN64+BN65+BN66+BN67+BN68+BN69+BN70+BN71+BN72+BN73+BN74+BN75+BN76+BN77+BN78+BN79+BN80+BN81+BN82+BN83+BN84+BN85+BN86+BN87+BN88+BN89+BN90+BN91+BN92+BN93+BN94+BN95+BN96+BN97+BN98+BN99+BN100+BN101+BN102+BN103+BN105+BN106+BN107+BN108+BN109+BN110+BN111+BN15</f>
        <v>167</v>
      </c>
    </row>
    <row r="115" spans="1:66" x14ac:dyDescent="0.25">
      <c r="A115" s="45"/>
      <c r="B115" s="46"/>
      <c r="C115" s="47"/>
      <c r="D115" s="45"/>
      <c r="E115" s="45"/>
      <c r="F115" s="45"/>
      <c r="G115" s="45"/>
      <c r="H115" s="45"/>
      <c r="I115" s="45"/>
      <c r="J115" s="47"/>
      <c r="K115" s="45"/>
      <c r="L115" s="45"/>
      <c r="M115" s="45"/>
      <c r="N115" s="45"/>
      <c r="O115" s="47"/>
      <c r="P115" s="247" t="s">
        <v>154</v>
      </c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49"/>
      <c r="AC115" s="49"/>
      <c r="AD115" s="49"/>
      <c r="AE115" s="49"/>
      <c r="AF115" s="50"/>
      <c r="AG115" s="49"/>
      <c r="AH115" s="49"/>
      <c r="AI115" s="50"/>
      <c r="AJ115" s="49"/>
      <c r="AK115" s="49"/>
      <c r="AL115" s="49"/>
      <c r="AM115" s="49"/>
      <c r="AN115" s="49"/>
      <c r="AO115" s="49"/>
      <c r="AP115" s="49"/>
      <c r="AQ115" s="49"/>
      <c r="AR115" s="50"/>
      <c r="AS115" s="51"/>
      <c r="AT115" s="51"/>
      <c r="AU115" s="52"/>
      <c r="AW115" s="91"/>
      <c r="AX115" s="91"/>
      <c r="AY115" s="91"/>
      <c r="AZ115" s="91"/>
      <c r="BA115" s="91"/>
      <c r="BB115" s="91"/>
      <c r="BC115" s="91"/>
      <c r="BD115" s="91"/>
      <c r="BE115" s="105"/>
      <c r="BF115" s="239"/>
      <c r="BG115" s="105"/>
      <c r="BH115" s="239"/>
      <c r="BI115" s="105"/>
      <c r="BJ115" s="239"/>
      <c r="BK115" s="105"/>
      <c r="BL115" s="239"/>
      <c r="BM115" s="105"/>
      <c r="BN115" s="239"/>
    </row>
    <row r="116" spans="1:66" x14ac:dyDescent="0.25">
      <c r="A116" s="45"/>
      <c r="B116" s="46"/>
      <c r="C116" s="47"/>
      <c r="D116" s="45"/>
      <c r="E116" s="45"/>
      <c r="F116" s="247"/>
      <c r="G116" s="247"/>
      <c r="H116" s="247"/>
      <c r="I116" s="247"/>
      <c r="J116" s="247"/>
      <c r="K116" s="247"/>
      <c r="L116" s="45"/>
      <c r="M116" s="45"/>
      <c r="N116" s="45"/>
      <c r="O116" s="47"/>
      <c r="P116" s="45"/>
      <c r="Q116" s="45"/>
      <c r="R116" s="45"/>
      <c r="S116" s="45"/>
      <c r="T116" s="45"/>
      <c r="U116" s="45"/>
      <c r="V116" s="48"/>
      <c r="W116" s="49"/>
      <c r="X116" s="49"/>
      <c r="Y116" s="50"/>
      <c r="Z116" s="49"/>
      <c r="AA116" s="49"/>
      <c r="AB116" s="49"/>
      <c r="AC116" s="49"/>
      <c r="AD116" s="49"/>
      <c r="AE116" s="49"/>
      <c r="AF116" s="50"/>
      <c r="AG116" s="49"/>
      <c r="AH116" s="49"/>
      <c r="AI116" s="50"/>
      <c r="AJ116" s="49"/>
      <c r="AK116" s="49"/>
      <c r="AL116" s="49"/>
      <c r="AM116" s="49"/>
      <c r="AN116" s="49"/>
      <c r="AO116" s="49"/>
      <c r="AP116" s="49"/>
      <c r="AQ116" s="49"/>
      <c r="AR116" s="50"/>
      <c r="AS116" s="51"/>
      <c r="AT116" s="51"/>
      <c r="AU116" s="52"/>
      <c r="AW116" s="91"/>
      <c r="AX116" s="91"/>
      <c r="AY116" s="91"/>
      <c r="AZ116" s="91"/>
      <c r="BA116" s="91"/>
      <c r="BB116" s="91"/>
      <c r="BC116" s="91"/>
      <c r="BD116" s="91"/>
      <c r="BE116" s="105"/>
      <c r="BF116" s="239"/>
      <c r="BG116" s="105"/>
      <c r="BH116" s="239"/>
      <c r="BI116" s="105"/>
      <c r="BJ116" s="239"/>
      <c r="BK116" s="105"/>
      <c r="BL116" s="239"/>
      <c r="BM116" s="105"/>
      <c r="BN116" s="239"/>
    </row>
    <row r="117" spans="1:66" x14ac:dyDescent="0.25">
      <c r="A117" s="54">
        <v>1</v>
      </c>
      <c r="B117" s="55" t="s">
        <v>155</v>
      </c>
      <c r="C117" s="7"/>
      <c r="D117" s="1">
        <v>3</v>
      </c>
      <c r="E117" s="1"/>
      <c r="F117" s="1">
        <v>2</v>
      </c>
      <c r="G117" s="1"/>
      <c r="H117" s="7">
        <v>1</v>
      </c>
      <c r="I117" s="1"/>
      <c r="J117" s="7"/>
      <c r="K117" s="1">
        <v>5</v>
      </c>
      <c r="L117" s="1">
        <v>1</v>
      </c>
      <c r="M117" s="1"/>
      <c r="N117" s="1"/>
      <c r="O117" s="7"/>
      <c r="P117" s="1"/>
      <c r="Q117" s="1"/>
      <c r="R117" s="1">
        <v>1</v>
      </c>
      <c r="S117" s="1"/>
      <c r="T117" s="1"/>
      <c r="U117" s="1">
        <v>1</v>
      </c>
      <c r="V117" s="56"/>
      <c r="W117" s="57"/>
      <c r="X117" s="57"/>
      <c r="Y117" s="57"/>
      <c r="Z117" s="57"/>
      <c r="AA117" s="58"/>
      <c r="AB117" s="57"/>
      <c r="AC117" s="57"/>
      <c r="AD117" s="57"/>
      <c r="AE117" s="57"/>
      <c r="AF117" s="58"/>
      <c r="AG117" s="57"/>
      <c r="AH117" s="57"/>
      <c r="AI117" s="58"/>
      <c r="AJ117" s="57"/>
      <c r="AK117" s="57"/>
      <c r="AL117" s="57"/>
      <c r="AM117" s="57"/>
      <c r="AN117" s="57"/>
      <c r="AO117" s="57"/>
      <c r="AP117" s="57"/>
      <c r="AQ117" s="57"/>
      <c r="AR117" s="58"/>
      <c r="AS117" s="59">
        <f>C117+D117+E117+F117+G117+H117+I117+J117+K117+L117+M117+N117+O117+P117+Q117+R117+S117+T117+U117</f>
        <v>14</v>
      </c>
      <c r="AT117" s="59">
        <f>V117+W117+X117+Y117+Z117+AA117+AB117+AC117+AD117+AE117+AF117+AG117+AH117+AI117+AK117+AL117+AM117+AN117+AO117+AP117+AQ117+AR117</f>
        <v>0</v>
      </c>
      <c r="AU117" s="60">
        <f>AS117+AT117</f>
        <v>14</v>
      </c>
      <c r="AW117" s="112">
        <v>161</v>
      </c>
      <c r="AX117" s="112"/>
      <c r="AY117" s="112"/>
      <c r="AZ117" s="112"/>
      <c r="BA117" s="112"/>
      <c r="BB117" s="112"/>
      <c r="BC117" s="112"/>
      <c r="BD117" s="112"/>
      <c r="BE117" s="112">
        <v>10</v>
      </c>
      <c r="BF117" s="239"/>
      <c r="BG117" s="112">
        <v>10</v>
      </c>
      <c r="BH117" s="239"/>
      <c r="BI117" s="112">
        <v>10</v>
      </c>
      <c r="BJ117" s="239"/>
      <c r="BK117" s="112">
        <v>10</v>
      </c>
      <c r="BL117" s="239"/>
      <c r="BM117" s="112">
        <v>10</v>
      </c>
      <c r="BN117" s="239"/>
    </row>
    <row r="118" spans="1:66" ht="25.5" x14ac:dyDescent="0.25">
      <c r="A118" s="61">
        <v>2</v>
      </c>
      <c r="B118" s="62" t="s">
        <v>156</v>
      </c>
      <c r="C118" s="7"/>
      <c r="D118" s="1"/>
      <c r="E118" s="1"/>
      <c r="F118" s="1"/>
      <c r="G118" s="1"/>
      <c r="H118" s="1"/>
      <c r="I118" s="1"/>
      <c r="J118" s="7"/>
      <c r="K118" s="1"/>
      <c r="L118" s="1"/>
      <c r="M118" s="1"/>
      <c r="N118" s="1"/>
      <c r="O118" s="7"/>
      <c r="P118" s="1"/>
      <c r="Q118" s="1"/>
      <c r="R118" s="1"/>
      <c r="S118" s="1"/>
      <c r="T118" s="1"/>
      <c r="U118" s="1"/>
      <c r="V118" s="56"/>
      <c r="W118" s="57"/>
      <c r="X118" s="57"/>
      <c r="Y118" s="57"/>
      <c r="Z118" s="57"/>
      <c r="AA118" s="58"/>
      <c r="AB118" s="57"/>
      <c r="AC118" s="57"/>
      <c r="AD118" s="57"/>
      <c r="AE118" s="57"/>
      <c r="AF118" s="58">
        <v>1</v>
      </c>
      <c r="AG118" s="57"/>
      <c r="AH118" s="57"/>
      <c r="AI118" s="58">
        <v>1</v>
      </c>
      <c r="AJ118" s="57"/>
      <c r="AK118" s="57"/>
      <c r="AL118" s="57"/>
      <c r="AM118" s="57"/>
      <c r="AN118" s="57"/>
      <c r="AO118" s="57"/>
      <c r="AP118" s="57"/>
      <c r="AQ118" s="57"/>
      <c r="AR118" s="58"/>
      <c r="AS118" s="63">
        <f t="shared" ref="AS118:AS181" si="29">C118+D118+E118+F118+G118+H118+I118+J118+K118+L118+M118+N118+O118+P118+Q118+R118+S118+T118+U118</f>
        <v>0</v>
      </c>
      <c r="AT118" s="63">
        <f t="shared" ref="AT118:AT181" si="30">V118+W118+X118+Y118+Z118+AA118+AB118+AC118+AD118+AE118+AF118+AG118+AH118+AI118+AK118+AL118+AM118+AN118+AO118+AP118+AQ118+AR118</f>
        <v>2</v>
      </c>
      <c r="AU118" s="64">
        <f t="shared" ref="AU118:AU181" si="31">AS118+AT118</f>
        <v>2</v>
      </c>
      <c r="AW118" s="91">
        <v>4</v>
      </c>
      <c r="AX118" s="91"/>
      <c r="AY118" s="91"/>
      <c r="AZ118" s="91"/>
      <c r="BA118" s="91"/>
      <c r="BB118" s="91"/>
      <c r="BC118" s="91"/>
      <c r="BD118" s="91"/>
      <c r="BE118" s="105">
        <v>1</v>
      </c>
      <c r="BF118" s="239"/>
      <c r="BG118" s="105">
        <v>1</v>
      </c>
      <c r="BH118" s="239"/>
      <c r="BI118" s="105">
        <v>1</v>
      </c>
      <c r="BJ118" s="239"/>
      <c r="BK118" s="105">
        <v>1</v>
      </c>
      <c r="BL118" s="239"/>
      <c r="BM118" s="105">
        <v>1</v>
      </c>
      <c r="BN118" s="239"/>
    </row>
    <row r="119" spans="1:66" x14ac:dyDescent="0.25">
      <c r="A119" s="61">
        <v>3</v>
      </c>
      <c r="B119" s="65" t="s">
        <v>157</v>
      </c>
      <c r="C119" s="7"/>
      <c r="D119" s="1"/>
      <c r="E119" s="1"/>
      <c r="F119" s="7"/>
      <c r="G119" s="1"/>
      <c r="H119" s="1"/>
      <c r="I119" s="1"/>
      <c r="J119" s="7"/>
      <c r="K119" s="1"/>
      <c r="L119" s="1"/>
      <c r="M119" s="1"/>
      <c r="N119" s="1"/>
      <c r="O119" s="7"/>
      <c r="P119" s="1"/>
      <c r="Q119" s="1"/>
      <c r="R119" s="1"/>
      <c r="S119" s="1"/>
      <c r="T119" s="1"/>
      <c r="U119" s="1"/>
      <c r="V119" s="56"/>
      <c r="W119" s="57"/>
      <c r="X119" s="57"/>
      <c r="Y119" s="57"/>
      <c r="Z119" s="57"/>
      <c r="AA119" s="58"/>
      <c r="AB119" s="57"/>
      <c r="AC119" s="57"/>
      <c r="AD119" s="57"/>
      <c r="AE119" s="57"/>
      <c r="AF119" s="58"/>
      <c r="AG119" s="57"/>
      <c r="AH119" s="57"/>
      <c r="AI119" s="58"/>
      <c r="AJ119" s="57"/>
      <c r="AK119" s="57"/>
      <c r="AL119" s="57"/>
      <c r="AM119" s="57"/>
      <c r="AN119" s="57"/>
      <c r="AO119" s="57"/>
      <c r="AP119" s="57"/>
      <c r="AQ119" s="57"/>
      <c r="AR119" s="58"/>
      <c r="AS119" s="63">
        <f t="shared" si="29"/>
        <v>0</v>
      </c>
      <c r="AT119" s="63">
        <f t="shared" si="30"/>
        <v>0</v>
      </c>
      <c r="AU119" s="64">
        <f t="shared" si="31"/>
        <v>0</v>
      </c>
      <c r="AW119" s="91">
        <v>73</v>
      </c>
      <c r="AX119" s="91"/>
      <c r="AY119" s="91"/>
      <c r="AZ119" s="91"/>
      <c r="BA119" s="91"/>
      <c r="BB119" s="91"/>
      <c r="BC119" s="91"/>
      <c r="BD119" s="91"/>
      <c r="BE119" s="105"/>
      <c r="BF119" s="239"/>
      <c r="BG119" s="105"/>
      <c r="BH119" s="239"/>
      <c r="BI119" s="105"/>
      <c r="BJ119" s="239"/>
      <c r="BK119" s="105"/>
      <c r="BL119" s="239"/>
      <c r="BM119" s="105"/>
      <c r="BN119" s="239"/>
    </row>
    <row r="120" spans="1:66" ht="25.5" x14ac:dyDescent="0.25">
      <c r="A120" s="61"/>
      <c r="B120" s="62" t="s">
        <v>158</v>
      </c>
      <c r="C120" s="7"/>
      <c r="D120" s="1"/>
      <c r="E120" s="1"/>
      <c r="F120" s="7"/>
      <c r="G120" s="41">
        <v>2</v>
      </c>
      <c r="H120" s="1"/>
      <c r="I120" s="1"/>
      <c r="J120" s="7"/>
      <c r="K120" s="1"/>
      <c r="L120" s="1"/>
      <c r="M120" s="1"/>
      <c r="N120" s="1"/>
      <c r="O120" s="7"/>
      <c r="P120" s="1">
        <v>2</v>
      </c>
      <c r="Q120" s="1">
        <v>2</v>
      </c>
      <c r="R120" s="1"/>
      <c r="S120" s="1"/>
      <c r="T120" s="1"/>
      <c r="U120" s="1"/>
      <c r="V120" s="56"/>
      <c r="W120" s="57"/>
      <c r="X120" s="57"/>
      <c r="Y120" s="57"/>
      <c r="Z120" s="57"/>
      <c r="AA120" s="58"/>
      <c r="AB120" s="57"/>
      <c r="AC120" s="57"/>
      <c r="AD120" s="57"/>
      <c r="AE120" s="57"/>
      <c r="AF120" s="58"/>
      <c r="AG120" s="57"/>
      <c r="AH120" s="57"/>
      <c r="AI120" s="58"/>
      <c r="AJ120" s="57"/>
      <c r="AK120" s="57"/>
      <c r="AL120" s="57"/>
      <c r="AM120" s="57"/>
      <c r="AN120" s="57"/>
      <c r="AO120" s="57"/>
      <c r="AP120" s="57"/>
      <c r="AQ120" s="57"/>
      <c r="AR120" s="58"/>
      <c r="AS120" s="63">
        <f t="shared" si="29"/>
        <v>6</v>
      </c>
      <c r="AT120" s="63">
        <f t="shared" si="30"/>
        <v>0</v>
      </c>
      <c r="AU120" s="64">
        <f t="shared" si="31"/>
        <v>6</v>
      </c>
      <c r="AV120" s="86">
        <v>2</v>
      </c>
      <c r="AW120" s="91">
        <v>72</v>
      </c>
      <c r="AX120" s="91"/>
      <c r="AY120" s="91"/>
      <c r="AZ120" s="91"/>
      <c r="BA120" s="91"/>
      <c r="BB120" s="91"/>
      <c r="BC120" s="91"/>
      <c r="BD120" s="91"/>
      <c r="BE120" s="105">
        <v>6</v>
      </c>
      <c r="BF120" s="239"/>
      <c r="BG120" s="105">
        <v>6</v>
      </c>
      <c r="BH120" s="239"/>
      <c r="BI120" s="105">
        <v>6</v>
      </c>
      <c r="BJ120" s="239"/>
      <c r="BK120" s="105">
        <v>6</v>
      </c>
      <c r="BL120" s="239"/>
      <c r="BM120" s="105">
        <v>6</v>
      </c>
      <c r="BN120" s="239"/>
    </row>
    <row r="121" spans="1:66" x14ac:dyDescent="0.25">
      <c r="A121" s="61">
        <v>4</v>
      </c>
      <c r="B121" s="62" t="s">
        <v>159</v>
      </c>
      <c r="C121" s="7"/>
      <c r="D121" s="1"/>
      <c r="E121" s="1"/>
      <c r="F121" s="1"/>
      <c r="G121" s="1"/>
      <c r="H121" s="1"/>
      <c r="I121" s="1"/>
      <c r="J121" s="7"/>
      <c r="K121" s="1"/>
      <c r="L121" s="1"/>
      <c r="M121" s="1"/>
      <c r="N121" s="1"/>
      <c r="O121" s="7"/>
      <c r="P121" s="1"/>
      <c r="Q121" s="1"/>
      <c r="R121" s="1"/>
      <c r="S121" s="1"/>
      <c r="T121" s="1"/>
      <c r="U121" s="1"/>
      <c r="V121" s="56"/>
      <c r="W121" s="57"/>
      <c r="X121" s="57"/>
      <c r="Y121" s="57"/>
      <c r="Z121" s="57"/>
      <c r="AA121" s="58"/>
      <c r="AB121" s="57"/>
      <c r="AC121" s="57"/>
      <c r="AD121" s="57"/>
      <c r="AE121" s="57"/>
      <c r="AF121" s="58"/>
      <c r="AG121" s="57"/>
      <c r="AH121" s="57"/>
      <c r="AI121" s="58"/>
      <c r="AJ121" s="57"/>
      <c r="AK121" s="57"/>
      <c r="AL121" s="57"/>
      <c r="AM121" s="57"/>
      <c r="AN121" s="57"/>
      <c r="AO121" s="57"/>
      <c r="AP121" s="57"/>
      <c r="AQ121" s="57"/>
      <c r="AR121" s="58"/>
      <c r="AS121" s="63">
        <f t="shared" si="29"/>
        <v>0</v>
      </c>
      <c r="AT121" s="63">
        <f t="shared" si="30"/>
        <v>0</v>
      </c>
      <c r="AU121" s="64">
        <f t="shared" si="31"/>
        <v>0</v>
      </c>
      <c r="AW121" s="91">
        <v>18</v>
      </c>
      <c r="AX121" s="91"/>
      <c r="AY121" s="91"/>
      <c r="AZ121" s="91"/>
      <c r="BA121" s="91"/>
      <c r="BB121" s="91"/>
      <c r="BC121" s="91"/>
      <c r="BD121" s="91"/>
      <c r="BE121" s="105"/>
      <c r="BF121" s="239"/>
      <c r="BG121" s="105"/>
      <c r="BH121" s="239"/>
      <c r="BI121" s="105"/>
      <c r="BJ121" s="239"/>
      <c r="BK121" s="105"/>
      <c r="BL121" s="239"/>
      <c r="BM121" s="105"/>
      <c r="BN121" s="239"/>
    </row>
    <row r="122" spans="1:66" x14ac:dyDescent="0.25">
      <c r="A122" s="61">
        <v>5</v>
      </c>
      <c r="B122" s="62" t="s">
        <v>160</v>
      </c>
      <c r="C122" s="7"/>
      <c r="D122" s="1"/>
      <c r="E122" s="1"/>
      <c r="F122" s="1"/>
      <c r="G122" s="1"/>
      <c r="H122" s="1"/>
      <c r="I122" s="1"/>
      <c r="J122" s="7"/>
      <c r="K122" s="1"/>
      <c r="L122" s="1"/>
      <c r="M122" s="1"/>
      <c r="N122" s="1"/>
      <c r="O122" s="7"/>
      <c r="P122" s="1"/>
      <c r="Q122" s="1"/>
      <c r="R122" s="1"/>
      <c r="S122" s="1"/>
      <c r="T122" s="1"/>
      <c r="U122" s="1"/>
      <c r="V122" s="56"/>
      <c r="W122" s="57"/>
      <c r="X122" s="57"/>
      <c r="Y122" s="57"/>
      <c r="Z122" s="57"/>
      <c r="AA122" s="58"/>
      <c r="AB122" s="57"/>
      <c r="AC122" s="57"/>
      <c r="AD122" s="57"/>
      <c r="AE122" s="57"/>
      <c r="AF122" s="58"/>
      <c r="AG122" s="57"/>
      <c r="AH122" s="57"/>
      <c r="AI122" s="58"/>
      <c r="AJ122" s="57"/>
      <c r="AK122" s="57"/>
      <c r="AL122" s="57"/>
      <c r="AM122" s="57"/>
      <c r="AN122" s="57"/>
      <c r="AO122" s="57"/>
      <c r="AP122" s="57"/>
      <c r="AQ122" s="57"/>
      <c r="AR122" s="58"/>
      <c r="AS122" s="63">
        <f t="shared" si="29"/>
        <v>0</v>
      </c>
      <c r="AT122" s="63">
        <f t="shared" si="30"/>
        <v>0</v>
      </c>
      <c r="AU122" s="64">
        <f t="shared" si="31"/>
        <v>0</v>
      </c>
      <c r="AW122" s="91">
        <v>7</v>
      </c>
      <c r="AX122" s="91"/>
      <c r="AY122" s="91"/>
      <c r="AZ122" s="91"/>
      <c r="BA122" s="91"/>
      <c r="BB122" s="91"/>
      <c r="BC122" s="91"/>
      <c r="BD122" s="91"/>
      <c r="BE122" s="105"/>
      <c r="BF122" s="239"/>
      <c r="BG122" s="105"/>
      <c r="BH122" s="239"/>
      <c r="BI122" s="105"/>
      <c r="BJ122" s="239"/>
      <c r="BK122" s="105"/>
      <c r="BL122" s="239"/>
      <c r="BM122" s="105"/>
      <c r="BN122" s="239"/>
    </row>
    <row r="123" spans="1:66" ht="25.5" x14ac:dyDescent="0.25">
      <c r="A123" s="61">
        <v>6</v>
      </c>
      <c r="B123" s="62" t="s">
        <v>161</v>
      </c>
      <c r="C123" s="7"/>
      <c r="D123" s="1"/>
      <c r="E123" s="1"/>
      <c r="F123" s="1"/>
      <c r="G123" s="1"/>
      <c r="H123" s="1"/>
      <c r="I123" s="1"/>
      <c r="J123" s="7"/>
      <c r="K123" s="1"/>
      <c r="L123" s="1"/>
      <c r="M123" s="1"/>
      <c r="N123" s="1"/>
      <c r="O123" s="7"/>
      <c r="P123" s="1"/>
      <c r="Q123" s="1"/>
      <c r="R123" s="1"/>
      <c r="S123" s="1"/>
      <c r="T123" s="1"/>
      <c r="U123" s="1"/>
      <c r="V123" s="56"/>
      <c r="W123" s="57"/>
      <c r="X123" s="57"/>
      <c r="Y123" s="57"/>
      <c r="Z123" s="57"/>
      <c r="AA123" s="58"/>
      <c r="AB123" s="57"/>
      <c r="AC123" s="57"/>
      <c r="AD123" s="57"/>
      <c r="AE123" s="57"/>
      <c r="AF123" s="58"/>
      <c r="AG123" s="57"/>
      <c r="AH123" s="57"/>
      <c r="AI123" s="58"/>
      <c r="AJ123" s="57"/>
      <c r="AK123" s="57"/>
      <c r="AL123" s="57"/>
      <c r="AM123" s="57"/>
      <c r="AN123" s="57"/>
      <c r="AO123" s="57"/>
      <c r="AP123" s="57"/>
      <c r="AQ123" s="57"/>
      <c r="AR123" s="58"/>
      <c r="AS123" s="63">
        <f t="shared" si="29"/>
        <v>0</v>
      </c>
      <c r="AT123" s="63">
        <f t="shared" si="30"/>
        <v>0</v>
      </c>
      <c r="AU123" s="64">
        <f t="shared" si="31"/>
        <v>0</v>
      </c>
      <c r="AW123" s="91">
        <v>3</v>
      </c>
      <c r="AX123" s="91"/>
      <c r="AY123" s="91"/>
      <c r="AZ123" s="91"/>
      <c r="BA123" s="91"/>
      <c r="BB123" s="91"/>
      <c r="BC123" s="91"/>
      <c r="BD123" s="91"/>
      <c r="BE123" s="105"/>
      <c r="BF123" s="239"/>
      <c r="BG123" s="105"/>
      <c r="BH123" s="239"/>
      <c r="BI123" s="105"/>
      <c r="BJ123" s="239"/>
      <c r="BK123" s="105"/>
      <c r="BL123" s="239"/>
      <c r="BM123" s="105"/>
      <c r="BN123" s="239"/>
    </row>
    <row r="124" spans="1:66" ht="25.5" x14ac:dyDescent="0.25">
      <c r="A124" s="61">
        <v>7</v>
      </c>
      <c r="B124" s="62" t="s">
        <v>162</v>
      </c>
      <c r="C124" s="7"/>
      <c r="D124" s="1"/>
      <c r="E124" s="1"/>
      <c r="F124" s="1"/>
      <c r="G124" s="1"/>
      <c r="H124" s="1"/>
      <c r="I124" s="1"/>
      <c r="J124" s="7"/>
      <c r="K124" s="1"/>
      <c r="L124" s="1"/>
      <c r="M124" s="1"/>
      <c r="N124" s="1"/>
      <c r="O124" s="7"/>
      <c r="P124" s="1"/>
      <c r="Q124" s="1"/>
      <c r="R124" s="1"/>
      <c r="S124" s="1"/>
      <c r="T124" s="1"/>
      <c r="U124" s="1"/>
      <c r="V124" s="56"/>
      <c r="W124" s="57"/>
      <c r="X124" s="57"/>
      <c r="Y124" s="57"/>
      <c r="Z124" s="57"/>
      <c r="AA124" s="58"/>
      <c r="AB124" s="57"/>
      <c r="AC124" s="57"/>
      <c r="AD124" s="57"/>
      <c r="AE124" s="57"/>
      <c r="AF124" s="58"/>
      <c r="AG124" s="57"/>
      <c r="AH124" s="57"/>
      <c r="AI124" s="58"/>
      <c r="AJ124" s="57"/>
      <c r="AK124" s="57"/>
      <c r="AL124" s="57"/>
      <c r="AM124" s="57"/>
      <c r="AN124" s="57"/>
      <c r="AO124" s="57"/>
      <c r="AP124" s="57"/>
      <c r="AQ124" s="57"/>
      <c r="AR124" s="58"/>
      <c r="AS124" s="63">
        <f t="shared" si="29"/>
        <v>0</v>
      </c>
      <c r="AT124" s="63">
        <f t="shared" si="30"/>
        <v>0</v>
      </c>
      <c r="AU124" s="64">
        <f t="shared" si="31"/>
        <v>0</v>
      </c>
      <c r="AW124" s="91">
        <v>2</v>
      </c>
      <c r="AX124" s="91"/>
      <c r="AY124" s="91"/>
      <c r="AZ124" s="91"/>
      <c r="BA124" s="91"/>
      <c r="BB124" s="91"/>
      <c r="BC124" s="91"/>
      <c r="BD124" s="91"/>
      <c r="BE124" s="105"/>
      <c r="BF124" s="239"/>
      <c r="BG124" s="105"/>
      <c r="BH124" s="239"/>
      <c r="BI124" s="105"/>
      <c r="BJ124" s="239"/>
      <c r="BK124" s="105"/>
      <c r="BL124" s="239"/>
      <c r="BM124" s="105"/>
      <c r="BN124" s="239"/>
    </row>
    <row r="125" spans="1:66" ht="38.25" x14ac:dyDescent="0.25">
      <c r="A125" s="61"/>
      <c r="B125" s="62" t="s">
        <v>163</v>
      </c>
      <c r="C125" s="7"/>
      <c r="D125" s="1"/>
      <c r="E125" s="1"/>
      <c r="F125" s="1"/>
      <c r="G125" s="1"/>
      <c r="H125" s="1"/>
      <c r="I125" s="1"/>
      <c r="J125" s="7"/>
      <c r="K125" s="1"/>
      <c r="L125" s="1"/>
      <c r="M125" s="1"/>
      <c r="N125" s="1"/>
      <c r="O125" s="7"/>
      <c r="P125" s="1"/>
      <c r="Q125" s="1"/>
      <c r="R125" s="1"/>
      <c r="S125" s="1"/>
      <c r="T125" s="1"/>
      <c r="U125" s="1"/>
      <c r="V125" s="56"/>
      <c r="W125" s="57"/>
      <c r="X125" s="57"/>
      <c r="Y125" s="57"/>
      <c r="Z125" s="57"/>
      <c r="AA125" s="57"/>
      <c r="AB125" s="57"/>
      <c r="AC125" s="57"/>
      <c r="AD125" s="57"/>
      <c r="AE125" s="57"/>
      <c r="AF125" s="58"/>
      <c r="AG125" s="57"/>
      <c r="AH125" s="57"/>
      <c r="AI125" s="58"/>
      <c r="AJ125" s="57"/>
      <c r="AK125" s="57"/>
      <c r="AL125" s="57"/>
      <c r="AM125" s="57"/>
      <c r="AN125" s="57"/>
      <c r="AO125" s="57"/>
      <c r="AP125" s="57"/>
      <c r="AQ125" s="57"/>
      <c r="AR125" s="58"/>
      <c r="AS125" s="63">
        <f t="shared" si="29"/>
        <v>0</v>
      </c>
      <c r="AT125" s="63">
        <f t="shared" si="30"/>
        <v>0</v>
      </c>
      <c r="AU125" s="64">
        <f t="shared" si="31"/>
        <v>0</v>
      </c>
      <c r="AW125" s="91">
        <v>0</v>
      </c>
      <c r="AX125" s="91"/>
      <c r="AY125" s="91"/>
      <c r="AZ125" s="91"/>
      <c r="BA125" s="91"/>
      <c r="BB125" s="91"/>
      <c r="BC125" s="91"/>
      <c r="BD125" s="91"/>
      <c r="BE125" s="105"/>
      <c r="BF125" s="239"/>
      <c r="BG125" s="105"/>
      <c r="BH125" s="239"/>
      <c r="BI125" s="105"/>
      <c r="BJ125" s="239"/>
      <c r="BK125" s="105"/>
      <c r="BL125" s="239"/>
      <c r="BM125" s="105"/>
      <c r="BN125" s="239"/>
    </row>
    <row r="126" spans="1:66" x14ac:dyDescent="0.25">
      <c r="A126" s="61">
        <v>8</v>
      </c>
      <c r="B126" s="62" t="s">
        <v>164</v>
      </c>
      <c r="C126" s="7"/>
      <c r="D126" s="1">
        <v>1</v>
      </c>
      <c r="E126" s="1"/>
      <c r="F126" s="1"/>
      <c r="G126" s="1"/>
      <c r="H126" s="1"/>
      <c r="I126" s="1"/>
      <c r="J126" s="7"/>
      <c r="K126" s="1"/>
      <c r="L126" s="1"/>
      <c r="M126" s="1">
        <v>1</v>
      </c>
      <c r="N126" s="1"/>
      <c r="O126" s="7"/>
      <c r="P126" s="1"/>
      <c r="Q126" s="1"/>
      <c r="R126" s="1">
        <v>1</v>
      </c>
      <c r="S126" s="1"/>
      <c r="T126" s="1"/>
      <c r="U126" s="1"/>
      <c r="V126" s="56"/>
      <c r="W126" s="57"/>
      <c r="X126" s="57"/>
      <c r="Y126" s="57"/>
      <c r="Z126" s="57"/>
      <c r="AA126" s="57"/>
      <c r="AB126" s="57"/>
      <c r="AC126" s="57"/>
      <c r="AD126" s="57"/>
      <c r="AE126" s="57"/>
      <c r="AF126" s="58"/>
      <c r="AG126" s="57"/>
      <c r="AH126" s="57"/>
      <c r="AI126" s="58"/>
      <c r="AJ126" s="57"/>
      <c r="AK126" s="57"/>
      <c r="AL126" s="57"/>
      <c r="AM126" s="57"/>
      <c r="AN126" s="57"/>
      <c r="AO126" s="57"/>
      <c r="AP126" s="57"/>
      <c r="AQ126" s="57"/>
      <c r="AR126" s="58"/>
      <c r="AS126" s="63">
        <f t="shared" si="29"/>
        <v>3</v>
      </c>
      <c r="AT126" s="63">
        <f t="shared" si="30"/>
        <v>0</v>
      </c>
      <c r="AU126" s="64">
        <f t="shared" si="31"/>
        <v>3</v>
      </c>
      <c r="AW126" s="91">
        <v>14</v>
      </c>
      <c r="AX126" s="91"/>
      <c r="AY126" s="91"/>
      <c r="AZ126" s="91"/>
      <c r="BA126" s="91"/>
      <c r="BB126" s="91"/>
      <c r="BC126" s="91"/>
      <c r="BD126" s="91"/>
      <c r="BE126" s="105">
        <v>1</v>
      </c>
      <c r="BF126" s="239"/>
      <c r="BG126" s="105">
        <v>1</v>
      </c>
      <c r="BH126" s="239"/>
      <c r="BI126" s="105">
        <v>1</v>
      </c>
      <c r="BJ126" s="239"/>
      <c r="BK126" s="105">
        <v>1</v>
      </c>
      <c r="BL126" s="239"/>
      <c r="BM126" s="105">
        <v>1</v>
      </c>
      <c r="BN126" s="239"/>
    </row>
    <row r="127" spans="1:66" x14ac:dyDescent="0.25">
      <c r="A127" s="61">
        <v>9</v>
      </c>
      <c r="B127" s="62" t="s">
        <v>65</v>
      </c>
      <c r="C127" s="7"/>
      <c r="D127" s="1"/>
      <c r="E127" s="1"/>
      <c r="F127" s="1"/>
      <c r="G127" s="7"/>
      <c r="H127" s="1"/>
      <c r="I127" s="1"/>
      <c r="J127" s="7"/>
      <c r="K127" s="7"/>
      <c r="L127" s="1"/>
      <c r="M127" s="1"/>
      <c r="N127" s="1"/>
      <c r="O127" s="7"/>
      <c r="P127" s="1"/>
      <c r="Q127" s="1"/>
      <c r="R127" s="1"/>
      <c r="S127" s="1"/>
      <c r="T127" s="7"/>
      <c r="U127" s="7"/>
      <c r="V127" s="56"/>
      <c r="W127" s="57"/>
      <c r="X127" s="57"/>
      <c r="Y127" s="57"/>
      <c r="Z127" s="57"/>
      <c r="AA127" s="57"/>
      <c r="AB127" s="57"/>
      <c r="AC127" s="57"/>
      <c r="AD127" s="57"/>
      <c r="AE127" s="57"/>
      <c r="AF127" s="58"/>
      <c r="AG127" s="57"/>
      <c r="AH127" s="57"/>
      <c r="AI127" s="58"/>
      <c r="AJ127" s="57"/>
      <c r="AK127" s="57"/>
      <c r="AL127" s="57">
        <v>3</v>
      </c>
      <c r="AM127" s="57"/>
      <c r="AN127" s="57"/>
      <c r="AO127" s="57"/>
      <c r="AP127" s="57"/>
      <c r="AQ127" s="57"/>
      <c r="AR127" s="58"/>
      <c r="AS127" s="63">
        <f t="shared" si="29"/>
        <v>0</v>
      </c>
      <c r="AT127" s="63">
        <f t="shared" si="30"/>
        <v>3</v>
      </c>
      <c r="AU127" s="64">
        <f t="shared" si="31"/>
        <v>3</v>
      </c>
      <c r="AV127" s="86">
        <v>1</v>
      </c>
      <c r="AW127" s="91">
        <v>120</v>
      </c>
      <c r="AX127" s="91"/>
      <c r="AY127" s="91"/>
      <c r="AZ127" s="91"/>
      <c r="BA127" s="91"/>
      <c r="BB127" s="91"/>
      <c r="BC127" s="91"/>
      <c r="BD127" s="91"/>
      <c r="BE127" s="105">
        <v>2</v>
      </c>
      <c r="BF127" s="239"/>
      <c r="BG127" s="105">
        <v>2</v>
      </c>
      <c r="BH127" s="239"/>
      <c r="BI127" s="105">
        <v>2</v>
      </c>
      <c r="BJ127" s="239"/>
      <c r="BK127" s="105">
        <v>2</v>
      </c>
      <c r="BL127" s="239"/>
      <c r="BM127" s="105">
        <v>2</v>
      </c>
      <c r="BN127" s="239"/>
    </row>
    <row r="128" spans="1:66" x14ac:dyDescent="0.25">
      <c r="A128" s="61">
        <v>10</v>
      </c>
      <c r="B128" s="62" t="s">
        <v>165</v>
      </c>
      <c r="C128" s="7"/>
      <c r="D128" s="1"/>
      <c r="E128" s="1"/>
      <c r="F128" s="1"/>
      <c r="G128" s="1"/>
      <c r="H128" s="1"/>
      <c r="I128" s="1"/>
      <c r="J128" s="7"/>
      <c r="K128" s="7">
        <v>1</v>
      </c>
      <c r="L128" s="1"/>
      <c r="M128" s="1"/>
      <c r="N128" s="1">
        <v>1</v>
      </c>
      <c r="O128" s="7"/>
      <c r="P128" s="1"/>
      <c r="Q128" s="1"/>
      <c r="R128" s="1"/>
      <c r="S128" s="1"/>
      <c r="T128" s="1"/>
      <c r="U128" s="1"/>
      <c r="V128" s="56"/>
      <c r="W128" s="57"/>
      <c r="X128" s="57"/>
      <c r="Y128" s="57"/>
      <c r="Z128" s="57"/>
      <c r="AA128" s="58"/>
      <c r="AB128" s="57"/>
      <c r="AC128" s="57"/>
      <c r="AD128" s="57"/>
      <c r="AE128" s="57"/>
      <c r="AF128" s="58"/>
      <c r="AG128" s="57"/>
      <c r="AH128" s="57">
        <v>1</v>
      </c>
      <c r="AI128" s="58"/>
      <c r="AJ128" s="57"/>
      <c r="AK128" s="57"/>
      <c r="AL128" s="57"/>
      <c r="AM128" s="57"/>
      <c r="AN128" s="57"/>
      <c r="AO128" s="57"/>
      <c r="AP128" s="57"/>
      <c r="AQ128" s="57"/>
      <c r="AR128" s="58"/>
      <c r="AS128" s="63">
        <f t="shared" si="29"/>
        <v>2</v>
      </c>
      <c r="AT128" s="63">
        <f t="shared" si="30"/>
        <v>1</v>
      </c>
      <c r="AU128" s="64">
        <f t="shared" si="31"/>
        <v>3</v>
      </c>
      <c r="AW128" s="91">
        <v>260</v>
      </c>
      <c r="AX128" s="91"/>
      <c r="AY128" s="91"/>
      <c r="AZ128" s="91"/>
      <c r="BA128" s="91"/>
      <c r="BB128" s="91"/>
      <c r="BC128" s="91"/>
      <c r="BD128" s="91"/>
      <c r="BE128" s="105">
        <v>2</v>
      </c>
      <c r="BF128" s="239"/>
      <c r="BG128" s="105">
        <v>2</v>
      </c>
      <c r="BH128" s="239"/>
      <c r="BI128" s="105">
        <v>2</v>
      </c>
      <c r="BJ128" s="239"/>
      <c r="BK128" s="105">
        <v>2</v>
      </c>
      <c r="BL128" s="239"/>
      <c r="BM128" s="105">
        <v>2</v>
      </c>
      <c r="BN128" s="239"/>
    </row>
    <row r="129" spans="1:66" x14ac:dyDescent="0.25">
      <c r="A129" s="61">
        <v>11</v>
      </c>
      <c r="B129" s="65" t="s">
        <v>166</v>
      </c>
      <c r="C129" s="7"/>
      <c r="D129" s="1"/>
      <c r="E129" s="1"/>
      <c r="F129" s="1">
        <v>1</v>
      </c>
      <c r="G129" s="1"/>
      <c r="H129" s="7"/>
      <c r="I129" s="1"/>
      <c r="J129" s="7"/>
      <c r="K129" s="7"/>
      <c r="L129" s="1">
        <v>1</v>
      </c>
      <c r="M129" s="1"/>
      <c r="N129" s="1"/>
      <c r="O129" s="7">
        <v>3</v>
      </c>
      <c r="P129" s="1"/>
      <c r="Q129" s="1"/>
      <c r="R129" s="1"/>
      <c r="S129" s="41">
        <v>1</v>
      </c>
      <c r="T129" s="1">
        <v>1</v>
      </c>
      <c r="U129" s="7"/>
      <c r="V129" s="56"/>
      <c r="W129" s="57"/>
      <c r="X129" s="57"/>
      <c r="Y129" s="58"/>
      <c r="Z129" s="57"/>
      <c r="AA129" s="58"/>
      <c r="AB129" s="57"/>
      <c r="AC129" s="57"/>
      <c r="AD129" s="57"/>
      <c r="AE129" s="57">
        <v>3</v>
      </c>
      <c r="AF129" s="58"/>
      <c r="AG129" s="57"/>
      <c r="AH129" s="57"/>
      <c r="AI129" s="58"/>
      <c r="AJ129" s="57"/>
      <c r="AK129" s="57"/>
      <c r="AL129" s="57"/>
      <c r="AM129" s="57"/>
      <c r="AN129" s="57"/>
      <c r="AO129" s="57"/>
      <c r="AP129" s="57"/>
      <c r="AQ129" s="57"/>
      <c r="AR129" s="58"/>
      <c r="AS129" s="63">
        <f t="shared" si="29"/>
        <v>7</v>
      </c>
      <c r="AT129" s="63">
        <f t="shared" si="30"/>
        <v>3</v>
      </c>
      <c r="AU129" s="64">
        <f t="shared" si="31"/>
        <v>10</v>
      </c>
      <c r="AV129" s="86">
        <v>1</v>
      </c>
      <c r="AW129" s="107">
        <v>3063</v>
      </c>
      <c r="AX129" s="91"/>
      <c r="AY129" s="91"/>
      <c r="AZ129" s="91"/>
      <c r="BA129" s="91"/>
      <c r="BB129" s="91"/>
      <c r="BC129" s="91"/>
      <c r="BD129" s="91"/>
      <c r="BE129" s="105">
        <v>10</v>
      </c>
      <c r="BF129" s="239"/>
      <c r="BG129" s="105">
        <v>10</v>
      </c>
      <c r="BH129" s="239"/>
      <c r="BI129" s="105">
        <v>10</v>
      </c>
      <c r="BJ129" s="239"/>
      <c r="BK129" s="105">
        <v>10</v>
      </c>
      <c r="BL129" s="239"/>
      <c r="BM129" s="105">
        <v>10</v>
      </c>
      <c r="BN129" s="239"/>
    </row>
    <row r="130" spans="1:66" ht="25.5" x14ac:dyDescent="0.25">
      <c r="A130" s="61"/>
      <c r="B130" s="66" t="s">
        <v>167</v>
      </c>
      <c r="C130" s="7"/>
      <c r="D130" s="1"/>
      <c r="E130" s="1"/>
      <c r="F130" s="1"/>
      <c r="G130" s="1"/>
      <c r="H130" s="1"/>
      <c r="I130" s="1"/>
      <c r="J130" s="7"/>
      <c r="K130" s="7"/>
      <c r="L130" s="1"/>
      <c r="M130" s="1"/>
      <c r="N130" s="1"/>
      <c r="O130" s="7"/>
      <c r="P130" s="1"/>
      <c r="Q130" s="1"/>
      <c r="R130" s="1"/>
      <c r="S130" s="1"/>
      <c r="T130" s="1"/>
      <c r="U130" s="1"/>
      <c r="V130" s="56"/>
      <c r="W130" s="57"/>
      <c r="X130" s="57"/>
      <c r="Y130" s="57"/>
      <c r="Z130" s="57"/>
      <c r="AA130" s="57"/>
      <c r="AB130" s="57"/>
      <c r="AC130" s="57"/>
      <c r="AD130" s="57"/>
      <c r="AE130" s="57"/>
      <c r="AF130" s="58"/>
      <c r="AG130" s="57"/>
      <c r="AH130" s="57"/>
      <c r="AI130" s="58"/>
      <c r="AJ130" s="57"/>
      <c r="AK130" s="57"/>
      <c r="AL130" s="57"/>
      <c r="AM130" s="57"/>
      <c r="AN130" s="57"/>
      <c r="AO130" s="57"/>
      <c r="AP130" s="57"/>
      <c r="AQ130" s="57"/>
      <c r="AR130" s="58"/>
      <c r="AS130" s="63">
        <f t="shared" si="29"/>
        <v>0</v>
      </c>
      <c r="AT130" s="63">
        <f t="shared" si="30"/>
        <v>0</v>
      </c>
      <c r="AU130" s="64">
        <f t="shared" si="31"/>
        <v>0</v>
      </c>
      <c r="AW130" s="91"/>
      <c r="AX130" s="91"/>
      <c r="AY130" s="91"/>
      <c r="AZ130" s="91"/>
      <c r="BA130" s="91"/>
      <c r="BB130" s="91"/>
      <c r="BC130" s="91"/>
      <c r="BD130" s="91"/>
      <c r="BE130" s="105"/>
      <c r="BF130" s="239"/>
      <c r="BG130" s="105"/>
      <c r="BH130" s="239"/>
      <c r="BI130" s="105"/>
      <c r="BJ130" s="239"/>
      <c r="BK130" s="105"/>
      <c r="BL130" s="239"/>
      <c r="BM130" s="105"/>
      <c r="BN130" s="239"/>
    </row>
    <row r="131" spans="1:66" ht="38.25" x14ac:dyDescent="0.25">
      <c r="A131" s="61"/>
      <c r="B131" s="66" t="s">
        <v>168</v>
      </c>
      <c r="C131" s="7"/>
      <c r="D131" s="1"/>
      <c r="E131" s="1"/>
      <c r="F131" s="1"/>
      <c r="G131" s="1"/>
      <c r="H131" s="1"/>
      <c r="I131" s="1"/>
      <c r="J131" s="7"/>
      <c r="K131" s="7"/>
      <c r="L131" s="1"/>
      <c r="M131" s="1"/>
      <c r="N131" s="1"/>
      <c r="O131" s="7"/>
      <c r="P131" s="1"/>
      <c r="Q131" s="1"/>
      <c r="R131" s="1"/>
      <c r="S131" s="1"/>
      <c r="T131" s="1"/>
      <c r="U131" s="1"/>
      <c r="V131" s="56"/>
      <c r="W131" s="57"/>
      <c r="X131" s="57"/>
      <c r="Y131" s="57"/>
      <c r="Z131" s="57"/>
      <c r="AA131" s="57"/>
      <c r="AB131" s="57"/>
      <c r="AC131" s="57"/>
      <c r="AD131" s="57"/>
      <c r="AE131" s="57"/>
      <c r="AF131" s="58"/>
      <c r="AG131" s="57"/>
      <c r="AH131" s="57"/>
      <c r="AI131" s="58"/>
      <c r="AJ131" s="57"/>
      <c r="AK131" s="57"/>
      <c r="AL131" s="57"/>
      <c r="AM131" s="57"/>
      <c r="AN131" s="57"/>
      <c r="AO131" s="57"/>
      <c r="AP131" s="57"/>
      <c r="AQ131" s="57"/>
      <c r="AR131" s="58"/>
      <c r="AS131" s="63">
        <f t="shared" si="29"/>
        <v>0</v>
      </c>
      <c r="AT131" s="63">
        <f t="shared" si="30"/>
        <v>0</v>
      </c>
      <c r="AU131" s="64">
        <f t="shared" si="31"/>
        <v>0</v>
      </c>
      <c r="AW131" s="91">
        <v>10</v>
      </c>
      <c r="AX131" s="91"/>
      <c r="AY131" s="91"/>
      <c r="AZ131" s="91"/>
      <c r="BA131" s="91"/>
      <c r="BB131" s="91"/>
      <c r="BC131" s="91"/>
      <c r="BD131" s="91"/>
      <c r="BE131" s="105"/>
      <c r="BF131" s="239"/>
      <c r="BG131" s="105"/>
      <c r="BH131" s="239"/>
      <c r="BI131" s="105"/>
      <c r="BJ131" s="239"/>
      <c r="BK131" s="105"/>
      <c r="BL131" s="239"/>
      <c r="BM131" s="105"/>
      <c r="BN131" s="239"/>
    </row>
    <row r="132" spans="1:66" ht="38.25" x14ac:dyDescent="0.25">
      <c r="A132" s="61"/>
      <c r="B132" s="66" t="s">
        <v>169</v>
      </c>
      <c r="C132" s="7"/>
      <c r="D132" s="1"/>
      <c r="E132" s="1"/>
      <c r="F132" s="1"/>
      <c r="G132" s="1"/>
      <c r="H132" s="1"/>
      <c r="I132" s="1"/>
      <c r="J132" s="7"/>
      <c r="K132" s="7"/>
      <c r="L132" s="1"/>
      <c r="M132" s="1"/>
      <c r="N132" s="1"/>
      <c r="O132" s="7"/>
      <c r="P132" s="1"/>
      <c r="Q132" s="1"/>
      <c r="R132" s="1"/>
      <c r="S132" s="1"/>
      <c r="T132" s="1"/>
      <c r="U132" s="1"/>
      <c r="V132" s="56"/>
      <c r="W132" s="57"/>
      <c r="X132" s="57"/>
      <c r="Y132" s="57"/>
      <c r="Z132" s="57"/>
      <c r="AA132" s="57"/>
      <c r="AB132" s="57"/>
      <c r="AC132" s="57"/>
      <c r="AD132" s="57"/>
      <c r="AE132" s="57"/>
      <c r="AF132" s="58"/>
      <c r="AG132" s="57"/>
      <c r="AH132" s="57"/>
      <c r="AI132" s="58"/>
      <c r="AJ132" s="57"/>
      <c r="AK132" s="57"/>
      <c r="AL132" s="57"/>
      <c r="AM132" s="57"/>
      <c r="AN132" s="57"/>
      <c r="AO132" s="57"/>
      <c r="AP132" s="57"/>
      <c r="AQ132" s="57"/>
      <c r="AR132" s="58"/>
      <c r="AS132" s="63">
        <f t="shared" si="29"/>
        <v>0</v>
      </c>
      <c r="AT132" s="63">
        <f t="shared" si="30"/>
        <v>0</v>
      </c>
      <c r="AU132" s="64">
        <f t="shared" si="31"/>
        <v>0</v>
      </c>
      <c r="AW132" s="91">
        <v>38</v>
      </c>
      <c r="AX132" s="91"/>
      <c r="AY132" s="91"/>
      <c r="AZ132" s="91"/>
      <c r="BA132" s="91"/>
      <c r="BB132" s="91"/>
      <c r="BC132" s="91"/>
      <c r="BD132" s="91"/>
      <c r="BE132" s="105"/>
      <c r="BF132" s="239"/>
      <c r="BG132" s="105"/>
      <c r="BH132" s="239"/>
      <c r="BI132" s="105"/>
      <c r="BJ132" s="239"/>
      <c r="BK132" s="105"/>
      <c r="BL132" s="239"/>
      <c r="BM132" s="105"/>
      <c r="BN132" s="239"/>
    </row>
    <row r="133" spans="1:66" ht="25.5" x14ac:dyDescent="0.25">
      <c r="A133" s="61"/>
      <c r="B133" s="66" t="s">
        <v>170</v>
      </c>
      <c r="C133" s="7"/>
      <c r="D133" s="1"/>
      <c r="E133" s="1"/>
      <c r="F133" s="1"/>
      <c r="G133" s="1"/>
      <c r="H133" s="1"/>
      <c r="I133" s="1"/>
      <c r="J133" s="7"/>
      <c r="K133" s="7"/>
      <c r="L133" s="1"/>
      <c r="M133" s="1"/>
      <c r="N133" s="1"/>
      <c r="O133" s="7"/>
      <c r="P133" s="1"/>
      <c r="Q133" s="1"/>
      <c r="R133" s="1"/>
      <c r="S133" s="1"/>
      <c r="T133" s="1"/>
      <c r="U133" s="1"/>
      <c r="V133" s="56"/>
      <c r="W133" s="57"/>
      <c r="X133" s="57"/>
      <c r="Y133" s="57"/>
      <c r="Z133" s="57"/>
      <c r="AA133" s="57"/>
      <c r="AB133" s="57"/>
      <c r="AC133" s="57"/>
      <c r="AD133" s="57"/>
      <c r="AE133" s="57"/>
      <c r="AF133" s="58"/>
      <c r="AG133" s="57"/>
      <c r="AH133" s="57"/>
      <c r="AI133" s="58"/>
      <c r="AJ133" s="57"/>
      <c r="AK133" s="57"/>
      <c r="AL133" s="57"/>
      <c r="AM133" s="57"/>
      <c r="AN133" s="57"/>
      <c r="AO133" s="57"/>
      <c r="AP133" s="57"/>
      <c r="AQ133" s="57"/>
      <c r="AR133" s="58"/>
      <c r="AS133" s="63">
        <f t="shared" si="29"/>
        <v>0</v>
      </c>
      <c r="AT133" s="63">
        <f t="shared" si="30"/>
        <v>0</v>
      </c>
      <c r="AU133" s="64">
        <f t="shared" si="31"/>
        <v>0</v>
      </c>
      <c r="AW133" s="91">
        <v>1422</v>
      </c>
      <c r="AX133" s="91"/>
      <c r="AY133" s="91"/>
      <c r="AZ133" s="91"/>
      <c r="BA133" s="91"/>
      <c r="BB133" s="91"/>
      <c r="BC133" s="91"/>
      <c r="BD133" s="91"/>
      <c r="BE133" s="105"/>
      <c r="BF133" s="239"/>
      <c r="BG133" s="105"/>
      <c r="BH133" s="239"/>
      <c r="BI133" s="105"/>
      <c r="BJ133" s="239"/>
      <c r="BK133" s="105"/>
      <c r="BL133" s="239"/>
      <c r="BM133" s="105"/>
      <c r="BN133" s="239"/>
    </row>
    <row r="134" spans="1:66" ht="25.5" x14ac:dyDescent="0.25">
      <c r="A134" s="61"/>
      <c r="B134" s="66" t="s">
        <v>171</v>
      </c>
      <c r="C134" s="7"/>
      <c r="D134" s="1"/>
      <c r="E134" s="1"/>
      <c r="F134" s="1"/>
      <c r="G134" s="1"/>
      <c r="H134" s="1"/>
      <c r="I134" s="1"/>
      <c r="J134" s="7"/>
      <c r="K134" s="7"/>
      <c r="L134" s="1"/>
      <c r="M134" s="1"/>
      <c r="N134" s="1"/>
      <c r="O134" s="7"/>
      <c r="P134" s="1"/>
      <c r="Q134" s="1"/>
      <c r="R134" s="1"/>
      <c r="S134" s="1"/>
      <c r="T134" s="1"/>
      <c r="U134" s="1"/>
      <c r="V134" s="56"/>
      <c r="W134" s="57"/>
      <c r="X134" s="57"/>
      <c r="Y134" s="58"/>
      <c r="Z134" s="57"/>
      <c r="AA134" s="57"/>
      <c r="AB134" s="57"/>
      <c r="AC134" s="57"/>
      <c r="AD134" s="57"/>
      <c r="AE134" s="57"/>
      <c r="AF134" s="58"/>
      <c r="AG134" s="57"/>
      <c r="AH134" s="57"/>
      <c r="AI134" s="58"/>
      <c r="AJ134" s="57"/>
      <c r="AK134" s="57"/>
      <c r="AL134" s="57"/>
      <c r="AM134" s="57"/>
      <c r="AN134" s="57"/>
      <c r="AO134" s="57"/>
      <c r="AP134" s="57"/>
      <c r="AQ134" s="57"/>
      <c r="AR134" s="58"/>
      <c r="AS134" s="63">
        <f t="shared" si="29"/>
        <v>0</v>
      </c>
      <c r="AT134" s="63">
        <f t="shared" si="30"/>
        <v>0</v>
      </c>
      <c r="AU134" s="64">
        <f t="shared" si="31"/>
        <v>0</v>
      </c>
      <c r="AV134" s="86">
        <v>3</v>
      </c>
      <c r="AW134" s="91">
        <v>361</v>
      </c>
      <c r="AX134" s="91"/>
      <c r="AY134" s="91"/>
      <c r="AZ134" s="91"/>
      <c r="BA134" s="91"/>
      <c r="BB134" s="91"/>
      <c r="BC134" s="91"/>
      <c r="BD134" s="91"/>
      <c r="BE134" s="105"/>
      <c r="BF134" s="239"/>
      <c r="BG134" s="105"/>
      <c r="BH134" s="239"/>
      <c r="BI134" s="105"/>
      <c r="BJ134" s="239"/>
      <c r="BK134" s="105"/>
      <c r="BL134" s="239"/>
      <c r="BM134" s="105"/>
      <c r="BN134" s="239"/>
    </row>
    <row r="135" spans="1:66" x14ac:dyDescent="0.25">
      <c r="A135" s="61"/>
      <c r="B135" s="66" t="s">
        <v>172</v>
      </c>
      <c r="C135" s="7"/>
      <c r="D135" s="1"/>
      <c r="E135" s="1"/>
      <c r="F135" s="1"/>
      <c r="G135" s="1">
        <v>1</v>
      </c>
      <c r="H135" s="1"/>
      <c r="I135" s="1"/>
      <c r="J135" s="7"/>
      <c r="K135" s="7"/>
      <c r="L135" s="1"/>
      <c r="M135" s="1"/>
      <c r="N135" s="1"/>
      <c r="O135" s="7"/>
      <c r="P135" s="1"/>
      <c r="Q135" s="1"/>
      <c r="R135" s="1"/>
      <c r="S135" s="1"/>
      <c r="T135" s="1"/>
      <c r="U135" s="1"/>
      <c r="V135" s="56">
        <v>4</v>
      </c>
      <c r="W135" s="57"/>
      <c r="X135" s="57"/>
      <c r="Y135" s="57"/>
      <c r="Z135" s="57"/>
      <c r="AA135" s="57"/>
      <c r="AB135" s="57"/>
      <c r="AC135" s="57"/>
      <c r="AD135" s="57"/>
      <c r="AE135" s="57"/>
      <c r="AF135" s="58"/>
      <c r="AG135" s="57"/>
      <c r="AH135" s="57"/>
      <c r="AI135" s="58"/>
      <c r="AJ135" s="57"/>
      <c r="AK135" s="57"/>
      <c r="AL135" s="57"/>
      <c r="AM135" s="57"/>
      <c r="AN135" s="57"/>
      <c r="AO135" s="57"/>
      <c r="AP135" s="57"/>
      <c r="AQ135" s="57"/>
      <c r="AR135" s="58"/>
      <c r="AS135" s="63">
        <f t="shared" si="29"/>
        <v>1</v>
      </c>
      <c r="AT135" s="63">
        <f t="shared" si="30"/>
        <v>4</v>
      </c>
      <c r="AU135" s="64">
        <f t="shared" si="31"/>
        <v>5</v>
      </c>
      <c r="AW135" s="91">
        <v>63</v>
      </c>
      <c r="AX135" s="91"/>
      <c r="AY135" s="91"/>
      <c r="AZ135" s="91"/>
      <c r="BA135" s="91"/>
      <c r="BB135" s="91"/>
      <c r="BC135" s="91"/>
      <c r="BD135" s="91"/>
      <c r="BE135" s="105">
        <v>3</v>
      </c>
      <c r="BF135" s="239"/>
      <c r="BG135" s="105">
        <v>3</v>
      </c>
      <c r="BH135" s="239"/>
      <c r="BI135" s="105">
        <v>3</v>
      </c>
      <c r="BJ135" s="239"/>
      <c r="BK135" s="105">
        <v>3</v>
      </c>
      <c r="BL135" s="239"/>
      <c r="BM135" s="105">
        <v>3</v>
      </c>
      <c r="BN135" s="239"/>
    </row>
    <row r="136" spans="1:66" ht="25.5" x14ac:dyDescent="0.25">
      <c r="A136" s="61"/>
      <c r="B136" s="66" t="s">
        <v>173</v>
      </c>
      <c r="C136" s="7"/>
      <c r="D136" s="1"/>
      <c r="E136" s="1"/>
      <c r="F136" s="1"/>
      <c r="G136" s="1"/>
      <c r="H136" s="1"/>
      <c r="I136" s="1"/>
      <c r="J136" s="7"/>
      <c r="K136" s="7"/>
      <c r="L136" s="1"/>
      <c r="M136" s="1"/>
      <c r="N136" s="1"/>
      <c r="O136" s="7"/>
      <c r="P136" s="1"/>
      <c r="Q136" s="1"/>
      <c r="R136" s="1"/>
      <c r="S136" s="1"/>
      <c r="T136" s="1"/>
      <c r="U136" s="1"/>
      <c r="V136" s="56"/>
      <c r="W136" s="57"/>
      <c r="X136" s="57"/>
      <c r="Y136" s="57"/>
      <c r="Z136" s="57"/>
      <c r="AA136" s="57"/>
      <c r="AB136" s="57"/>
      <c r="AC136" s="57"/>
      <c r="AD136" s="57"/>
      <c r="AE136" s="57"/>
      <c r="AF136" s="58"/>
      <c r="AG136" s="57"/>
      <c r="AH136" s="57"/>
      <c r="AI136" s="58"/>
      <c r="AJ136" s="57"/>
      <c r="AK136" s="57"/>
      <c r="AL136" s="57"/>
      <c r="AM136" s="57"/>
      <c r="AN136" s="57"/>
      <c r="AO136" s="57"/>
      <c r="AP136" s="57"/>
      <c r="AQ136" s="57"/>
      <c r="AR136" s="58"/>
      <c r="AS136" s="63">
        <f t="shared" si="29"/>
        <v>0</v>
      </c>
      <c r="AT136" s="63">
        <f t="shared" si="30"/>
        <v>0</v>
      </c>
      <c r="AU136" s="64">
        <f t="shared" si="31"/>
        <v>0</v>
      </c>
      <c r="AW136" s="91">
        <v>23</v>
      </c>
      <c r="AX136" s="91"/>
      <c r="AY136" s="91"/>
      <c r="AZ136" s="91"/>
      <c r="BA136" s="91"/>
      <c r="BB136" s="91"/>
      <c r="BC136" s="91"/>
      <c r="BD136" s="91"/>
      <c r="BE136" s="105"/>
      <c r="BF136" s="239"/>
      <c r="BG136" s="105"/>
      <c r="BH136" s="239"/>
      <c r="BI136" s="105"/>
      <c r="BJ136" s="239"/>
      <c r="BK136" s="105"/>
      <c r="BL136" s="239"/>
      <c r="BM136" s="105"/>
      <c r="BN136" s="239"/>
    </row>
    <row r="137" spans="1:66" x14ac:dyDescent="0.25">
      <c r="A137" s="61"/>
      <c r="B137" s="66" t="s">
        <v>174</v>
      </c>
      <c r="C137" s="7"/>
      <c r="D137" s="1"/>
      <c r="E137" s="1"/>
      <c r="F137" s="1"/>
      <c r="G137" s="1"/>
      <c r="H137" s="1"/>
      <c r="I137" s="1"/>
      <c r="J137" s="7"/>
      <c r="K137" s="7"/>
      <c r="L137" s="1"/>
      <c r="M137" s="1"/>
      <c r="N137" s="1"/>
      <c r="O137" s="7"/>
      <c r="P137" s="1"/>
      <c r="Q137" s="1"/>
      <c r="R137" s="1"/>
      <c r="S137" s="1"/>
      <c r="T137" s="1"/>
      <c r="U137" s="1"/>
      <c r="V137" s="56"/>
      <c r="W137" s="57"/>
      <c r="X137" s="57"/>
      <c r="Y137" s="57"/>
      <c r="Z137" s="57"/>
      <c r="AA137" s="57">
        <v>1</v>
      </c>
      <c r="AB137" s="57"/>
      <c r="AC137" s="57"/>
      <c r="AD137" s="57"/>
      <c r="AE137" s="57"/>
      <c r="AF137" s="58"/>
      <c r="AG137" s="57"/>
      <c r="AH137" s="57"/>
      <c r="AI137" s="58"/>
      <c r="AJ137" s="57"/>
      <c r="AK137" s="57"/>
      <c r="AL137" s="57"/>
      <c r="AM137" s="57"/>
      <c r="AN137" s="57"/>
      <c r="AO137" s="57"/>
      <c r="AP137" s="57"/>
      <c r="AQ137" s="57"/>
      <c r="AR137" s="58"/>
      <c r="AS137" s="63">
        <f t="shared" si="29"/>
        <v>0</v>
      </c>
      <c r="AT137" s="63">
        <f t="shared" si="30"/>
        <v>1</v>
      </c>
      <c r="AU137" s="64">
        <f t="shared" si="31"/>
        <v>1</v>
      </c>
      <c r="AW137" s="91">
        <v>14</v>
      </c>
      <c r="AX137" s="91"/>
      <c r="AY137" s="91"/>
      <c r="AZ137" s="91"/>
      <c r="BA137" s="91"/>
      <c r="BB137" s="91"/>
      <c r="BC137" s="91"/>
      <c r="BD137" s="91"/>
      <c r="BE137" s="105">
        <v>1</v>
      </c>
      <c r="BF137" s="239"/>
      <c r="BG137" s="105">
        <v>1</v>
      </c>
      <c r="BH137" s="239"/>
      <c r="BI137" s="105">
        <v>1</v>
      </c>
      <c r="BJ137" s="239"/>
      <c r="BK137" s="105">
        <v>1</v>
      </c>
      <c r="BL137" s="239"/>
      <c r="BM137" s="105">
        <v>1</v>
      </c>
      <c r="BN137" s="239"/>
    </row>
    <row r="138" spans="1:66" ht="25.5" x14ac:dyDescent="0.25">
      <c r="A138" s="61"/>
      <c r="B138" s="66" t="s">
        <v>175</v>
      </c>
      <c r="C138" s="7"/>
      <c r="D138" s="1"/>
      <c r="E138" s="1"/>
      <c r="F138" s="1"/>
      <c r="G138" s="1"/>
      <c r="H138" s="1"/>
      <c r="I138" s="1"/>
      <c r="J138" s="7"/>
      <c r="K138" s="7"/>
      <c r="L138" s="1"/>
      <c r="M138" s="1"/>
      <c r="N138" s="1"/>
      <c r="O138" s="7"/>
      <c r="P138" s="1"/>
      <c r="Q138" s="1"/>
      <c r="R138" s="1"/>
      <c r="S138" s="1"/>
      <c r="T138" s="1"/>
      <c r="U138" s="1"/>
      <c r="V138" s="56"/>
      <c r="W138" s="57"/>
      <c r="X138" s="57"/>
      <c r="Y138" s="57"/>
      <c r="Z138" s="57"/>
      <c r="AA138" s="57"/>
      <c r="AB138" s="57"/>
      <c r="AC138" s="57"/>
      <c r="AD138" s="57"/>
      <c r="AE138" s="57"/>
      <c r="AF138" s="58"/>
      <c r="AG138" s="57"/>
      <c r="AH138" s="57"/>
      <c r="AI138" s="58"/>
      <c r="AJ138" s="57"/>
      <c r="AK138" s="57"/>
      <c r="AL138" s="57"/>
      <c r="AM138" s="57"/>
      <c r="AN138" s="57"/>
      <c r="AO138" s="57"/>
      <c r="AP138" s="57"/>
      <c r="AQ138" s="57"/>
      <c r="AR138" s="58"/>
      <c r="AS138" s="63">
        <f t="shared" si="29"/>
        <v>0</v>
      </c>
      <c r="AT138" s="63">
        <f t="shared" si="30"/>
        <v>0</v>
      </c>
      <c r="AU138" s="64">
        <f t="shared" si="31"/>
        <v>0</v>
      </c>
      <c r="AW138" s="91">
        <v>3</v>
      </c>
      <c r="AX138" s="91"/>
      <c r="AY138" s="91"/>
      <c r="AZ138" s="91"/>
      <c r="BA138" s="91"/>
      <c r="BB138" s="91"/>
      <c r="BC138" s="91"/>
      <c r="BD138" s="91"/>
      <c r="BE138" s="105"/>
      <c r="BF138" s="239"/>
      <c r="BG138" s="105"/>
      <c r="BH138" s="239"/>
      <c r="BI138" s="105"/>
      <c r="BJ138" s="239"/>
      <c r="BK138" s="105"/>
      <c r="BL138" s="239"/>
      <c r="BM138" s="105"/>
      <c r="BN138" s="239"/>
    </row>
    <row r="139" spans="1:66" ht="63.75" x14ac:dyDescent="0.25">
      <c r="A139" s="61"/>
      <c r="B139" s="66" t="s">
        <v>176</v>
      </c>
      <c r="C139" s="7"/>
      <c r="D139" s="1"/>
      <c r="E139" s="1"/>
      <c r="F139" s="1"/>
      <c r="G139" s="1"/>
      <c r="H139" s="1"/>
      <c r="I139" s="1"/>
      <c r="J139" s="7"/>
      <c r="K139" s="7"/>
      <c r="L139" s="1"/>
      <c r="M139" s="1"/>
      <c r="N139" s="1"/>
      <c r="O139" s="7"/>
      <c r="P139" s="1"/>
      <c r="Q139" s="1"/>
      <c r="R139" s="1">
        <v>1</v>
      </c>
      <c r="S139" s="1">
        <v>2</v>
      </c>
      <c r="T139" s="1"/>
      <c r="U139" s="1"/>
      <c r="V139" s="56"/>
      <c r="W139" s="57"/>
      <c r="X139" s="57"/>
      <c r="Y139" s="57"/>
      <c r="Z139" s="57"/>
      <c r="AA139" s="57"/>
      <c r="AB139" s="57"/>
      <c r="AC139" s="57"/>
      <c r="AD139" s="57"/>
      <c r="AE139" s="57"/>
      <c r="AF139" s="58"/>
      <c r="AG139" s="57"/>
      <c r="AH139" s="57"/>
      <c r="AI139" s="58"/>
      <c r="AJ139" s="57"/>
      <c r="AK139" s="57"/>
      <c r="AL139" s="57"/>
      <c r="AM139" s="57"/>
      <c r="AN139" s="57"/>
      <c r="AO139" s="57"/>
      <c r="AP139" s="57"/>
      <c r="AQ139" s="57"/>
      <c r="AR139" s="58"/>
      <c r="AS139" s="63">
        <f t="shared" si="29"/>
        <v>3</v>
      </c>
      <c r="AT139" s="63">
        <f t="shared" si="30"/>
        <v>0</v>
      </c>
      <c r="AU139" s="64">
        <f t="shared" si="31"/>
        <v>3</v>
      </c>
      <c r="AW139" s="91">
        <v>62</v>
      </c>
      <c r="AX139" s="91"/>
      <c r="AY139" s="91"/>
      <c r="AZ139" s="91"/>
      <c r="BA139" s="91"/>
      <c r="BB139" s="91"/>
      <c r="BC139" s="91"/>
      <c r="BD139" s="91"/>
      <c r="BE139" s="105">
        <v>3</v>
      </c>
      <c r="BF139" s="239"/>
      <c r="BG139" s="105">
        <v>3</v>
      </c>
      <c r="BH139" s="239"/>
      <c r="BI139" s="105">
        <v>3</v>
      </c>
      <c r="BJ139" s="239"/>
      <c r="BK139" s="105">
        <v>3</v>
      </c>
      <c r="BL139" s="239"/>
      <c r="BM139" s="105">
        <v>3</v>
      </c>
      <c r="BN139" s="239"/>
    </row>
    <row r="140" spans="1:66" ht="25.5" x14ac:dyDescent="0.25">
      <c r="A140" s="61"/>
      <c r="B140" s="66" t="s">
        <v>177</v>
      </c>
      <c r="C140" s="7"/>
      <c r="D140" s="1"/>
      <c r="E140" s="1"/>
      <c r="F140" s="1"/>
      <c r="G140" s="1"/>
      <c r="H140" s="1"/>
      <c r="I140" s="1"/>
      <c r="J140" s="7"/>
      <c r="K140" s="7"/>
      <c r="L140" s="1"/>
      <c r="M140" s="1"/>
      <c r="N140" s="1"/>
      <c r="O140" s="7">
        <v>1</v>
      </c>
      <c r="P140" s="1"/>
      <c r="Q140" s="1"/>
      <c r="R140" s="1"/>
      <c r="S140" s="1"/>
      <c r="T140" s="1"/>
      <c r="U140" s="1"/>
      <c r="V140" s="56"/>
      <c r="W140" s="57"/>
      <c r="X140" s="57"/>
      <c r="Y140" s="57"/>
      <c r="Z140" s="57"/>
      <c r="AA140" s="57"/>
      <c r="AB140" s="57"/>
      <c r="AC140" s="57"/>
      <c r="AD140" s="57"/>
      <c r="AE140" s="57"/>
      <c r="AF140" s="58"/>
      <c r="AG140" s="57"/>
      <c r="AH140" s="57"/>
      <c r="AI140" s="58"/>
      <c r="AJ140" s="57"/>
      <c r="AK140" s="57"/>
      <c r="AL140" s="57"/>
      <c r="AM140" s="57"/>
      <c r="AN140" s="57"/>
      <c r="AO140" s="57"/>
      <c r="AP140" s="57"/>
      <c r="AQ140" s="57"/>
      <c r="AR140" s="58"/>
      <c r="AS140" s="63">
        <f t="shared" si="29"/>
        <v>1</v>
      </c>
      <c r="AT140" s="63">
        <f t="shared" si="30"/>
        <v>0</v>
      </c>
      <c r="AU140" s="64">
        <f t="shared" si="31"/>
        <v>1</v>
      </c>
      <c r="AW140" s="91">
        <v>77</v>
      </c>
      <c r="AX140" s="91"/>
      <c r="AY140" s="91"/>
      <c r="AZ140" s="91"/>
      <c r="BA140" s="91"/>
      <c r="BB140" s="91"/>
      <c r="BC140" s="91"/>
      <c r="BD140" s="91"/>
      <c r="BE140" s="105">
        <v>1</v>
      </c>
      <c r="BF140" s="239"/>
      <c r="BG140" s="105">
        <v>1</v>
      </c>
      <c r="BH140" s="239"/>
      <c r="BI140" s="105">
        <v>1</v>
      </c>
      <c r="BJ140" s="239"/>
      <c r="BK140" s="105">
        <v>1</v>
      </c>
      <c r="BL140" s="239"/>
      <c r="BM140" s="105">
        <v>1</v>
      </c>
      <c r="BN140" s="239"/>
    </row>
    <row r="141" spans="1:66" x14ac:dyDescent="0.25">
      <c r="A141" s="61"/>
      <c r="B141" s="66" t="s">
        <v>178</v>
      </c>
      <c r="C141" s="7"/>
      <c r="D141" s="1"/>
      <c r="E141" s="1"/>
      <c r="F141" s="1"/>
      <c r="G141" s="1"/>
      <c r="H141" s="1"/>
      <c r="I141" s="1"/>
      <c r="J141" s="7"/>
      <c r="K141" s="7"/>
      <c r="L141" s="1"/>
      <c r="M141" s="1"/>
      <c r="N141" s="1"/>
      <c r="O141" s="7"/>
      <c r="P141" s="1"/>
      <c r="Q141" s="1"/>
      <c r="R141" s="1">
        <v>2</v>
      </c>
      <c r="S141" s="1"/>
      <c r="T141" s="1"/>
      <c r="U141" s="1"/>
      <c r="V141" s="56"/>
      <c r="W141" s="57"/>
      <c r="X141" s="57"/>
      <c r="Y141" s="58"/>
      <c r="Z141" s="57"/>
      <c r="AA141" s="67">
        <v>5</v>
      </c>
      <c r="AB141" s="57"/>
      <c r="AC141" s="57"/>
      <c r="AD141" s="57"/>
      <c r="AE141" s="57"/>
      <c r="AF141" s="58"/>
      <c r="AG141" s="57"/>
      <c r="AH141" s="57"/>
      <c r="AI141" s="58"/>
      <c r="AJ141" s="57"/>
      <c r="AK141" s="57"/>
      <c r="AL141" s="57"/>
      <c r="AM141" s="57"/>
      <c r="AN141" s="57"/>
      <c r="AO141" s="57"/>
      <c r="AP141" s="57"/>
      <c r="AQ141" s="57"/>
      <c r="AR141" s="58"/>
      <c r="AS141" s="63">
        <f t="shared" si="29"/>
        <v>2</v>
      </c>
      <c r="AT141" s="63">
        <f t="shared" si="30"/>
        <v>5</v>
      </c>
      <c r="AU141" s="64">
        <f t="shared" si="31"/>
        <v>7</v>
      </c>
      <c r="AV141" s="86">
        <v>4</v>
      </c>
      <c r="AW141" s="91">
        <v>978</v>
      </c>
      <c r="AX141" s="91"/>
      <c r="AY141" s="91"/>
      <c r="AZ141" s="91"/>
      <c r="BA141" s="91"/>
      <c r="BB141" s="91"/>
      <c r="BC141" s="91"/>
      <c r="BD141" s="91"/>
      <c r="BE141" s="105">
        <v>10</v>
      </c>
      <c r="BF141" s="239"/>
      <c r="BG141" s="105">
        <v>10</v>
      </c>
      <c r="BH141" s="239"/>
      <c r="BI141" s="105">
        <v>10</v>
      </c>
      <c r="BJ141" s="239"/>
      <c r="BK141" s="105">
        <v>10</v>
      </c>
      <c r="BL141" s="239"/>
      <c r="BM141" s="105">
        <v>10</v>
      </c>
      <c r="BN141" s="239"/>
    </row>
    <row r="142" spans="1:66" ht="25.5" x14ac:dyDescent="0.25">
      <c r="A142" s="61"/>
      <c r="B142" s="66" t="s">
        <v>179</v>
      </c>
      <c r="C142" s="7"/>
      <c r="D142" s="1"/>
      <c r="E142" s="1"/>
      <c r="F142" s="1"/>
      <c r="G142" s="1"/>
      <c r="H142" s="1"/>
      <c r="I142" s="1"/>
      <c r="J142" s="7"/>
      <c r="K142" s="7"/>
      <c r="L142" s="1"/>
      <c r="M142" s="1"/>
      <c r="N142" s="1"/>
      <c r="O142" s="7"/>
      <c r="P142" s="1"/>
      <c r="Q142" s="1"/>
      <c r="R142" s="1"/>
      <c r="S142" s="1"/>
      <c r="T142" s="1"/>
      <c r="U142" s="1"/>
      <c r="V142" s="56"/>
      <c r="W142" s="57"/>
      <c r="X142" s="57"/>
      <c r="Y142" s="57"/>
      <c r="Z142" s="57"/>
      <c r="AA142" s="57"/>
      <c r="AB142" s="57"/>
      <c r="AC142" s="57"/>
      <c r="AD142" s="57"/>
      <c r="AE142" s="57"/>
      <c r="AF142" s="58"/>
      <c r="AG142" s="57"/>
      <c r="AH142" s="57"/>
      <c r="AI142" s="58"/>
      <c r="AJ142" s="57"/>
      <c r="AK142" s="57"/>
      <c r="AL142" s="57"/>
      <c r="AM142" s="57"/>
      <c r="AN142" s="57"/>
      <c r="AO142" s="57"/>
      <c r="AP142" s="57"/>
      <c r="AQ142" s="57"/>
      <c r="AR142" s="58"/>
      <c r="AS142" s="63">
        <f t="shared" si="29"/>
        <v>0</v>
      </c>
      <c r="AT142" s="63">
        <f t="shared" si="30"/>
        <v>0</v>
      </c>
      <c r="AU142" s="64">
        <f t="shared" si="31"/>
        <v>0</v>
      </c>
      <c r="AW142" s="91">
        <v>25</v>
      </c>
      <c r="AX142" s="91"/>
      <c r="AY142" s="91"/>
      <c r="AZ142" s="91"/>
      <c r="BA142" s="91"/>
      <c r="BB142" s="91"/>
      <c r="BC142" s="91"/>
      <c r="BD142" s="91"/>
      <c r="BE142" s="105"/>
      <c r="BF142" s="239"/>
      <c r="BG142" s="105"/>
      <c r="BH142" s="239"/>
      <c r="BI142" s="105"/>
      <c r="BJ142" s="239"/>
      <c r="BK142" s="105"/>
      <c r="BL142" s="239"/>
      <c r="BM142" s="105"/>
      <c r="BN142" s="239"/>
    </row>
    <row r="143" spans="1:66" x14ac:dyDescent="0.25">
      <c r="A143" s="61"/>
      <c r="B143" s="66" t="s">
        <v>180</v>
      </c>
      <c r="C143" s="7"/>
      <c r="D143" s="1"/>
      <c r="E143" s="1"/>
      <c r="F143" s="7"/>
      <c r="G143" s="1"/>
      <c r="H143" s="1"/>
      <c r="I143" s="1"/>
      <c r="J143" s="7"/>
      <c r="K143" s="7"/>
      <c r="L143" s="1"/>
      <c r="M143" s="1"/>
      <c r="N143" s="1"/>
      <c r="O143" s="7"/>
      <c r="P143" s="1"/>
      <c r="Q143" s="1"/>
      <c r="R143" s="1"/>
      <c r="S143" s="1"/>
      <c r="T143" s="1"/>
      <c r="U143" s="1"/>
      <c r="V143" s="56"/>
      <c r="W143" s="57"/>
      <c r="X143" s="57"/>
      <c r="Y143" s="57"/>
      <c r="Z143" s="57"/>
      <c r="AA143" s="57"/>
      <c r="AB143" s="57"/>
      <c r="AC143" s="57"/>
      <c r="AD143" s="57"/>
      <c r="AE143" s="57"/>
      <c r="AF143" s="58"/>
      <c r="AG143" s="57"/>
      <c r="AH143" s="57"/>
      <c r="AI143" s="58"/>
      <c r="AJ143" s="57"/>
      <c r="AK143" s="57"/>
      <c r="AL143" s="57"/>
      <c r="AM143" s="57"/>
      <c r="AN143" s="57"/>
      <c r="AO143" s="57"/>
      <c r="AP143" s="57"/>
      <c r="AQ143" s="57"/>
      <c r="AR143" s="58"/>
      <c r="AS143" s="63">
        <f t="shared" si="29"/>
        <v>0</v>
      </c>
      <c r="AT143" s="63">
        <f t="shared" si="30"/>
        <v>0</v>
      </c>
      <c r="AU143" s="64">
        <f t="shared" si="31"/>
        <v>0</v>
      </c>
      <c r="AW143" s="91">
        <v>38</v>
      </c>
      <c r="AX143" s="91"/>
      <c r="AY143" s="91"/>
      <c r="AZ143" s="91"/>
      <c r="BA143" s="91"/>
      <c r="BB143" s="91"/>
      <c r="BC143" s="91"/>
      <c r="BD143" s="91"/>
      <c r="BE143" s="105"/>
      <c r="BF143" s="239"/>
      <c r="BG143" s="105"/>
      <c r="BH143" s="239"/>
      <c r="BI143" s="105"/>
      <c r="BJ143" s="239"/>
      <c r="BK143" s="105"/>
      <c r="BL143" s="239"/>
      <c r="BM143" s="105"/>
      <c r="BN143" s="239"/>
    </row>
    <row r="144" spans="1:66" ht="25.5" x14ac:dyDescent="0.25">
      <c r="A144" s="61"/>
      <c r="B144" s="66" t="s">
        <v>181</v>
      </c>
      <c r="C144" s="7"/>
      <c r="D144" s="1"/>
      <c r="E144" s="1"/>
      <c r="F144" s="1"/>
      <c r="G144" s="1"/>
      <c r="H144" s="1"/>
      <c r="I144" s="1"/>
      <c r="J144" s="7"/>
      <c r="K144" s="7"/>
      <c r="L144" s="1"/>
      <c r="M144" s="1"/>
      <c r="N144" s="1"/>
      <c r="O144" s="7"/>
      <c r="P144" s="1"/>
      <c r="Q144" s="1"/>
      <c r="R144" s="1"/>
      <c r="S144" s="1"/>
      <c r="T144" s="1"/>
      <c r="U144" s="1"/>
      <c r="V144" s="56"/>
      <c r="W144" s="57"/>
      <c r="X144" s="57"/>
      <c r="Y144" s="57"/>
      <c r="Z144" s="57"/>
      <c r="AA144" s="57"/>
      <c r="AB144" s="57"/>
      <c r="AC144" s="57"/>
      <c r="AD144" s="57"/>
      <c r="AE144" s="57"/>
      <c r="AF144" s="58"/>
      <c r="AG144" s="57"/>
      <c r="AH144" s="57"/>
      <c r="AI144" s="58"/>
      <c r="AJ144" s="57"/>
      <c r="AK144" s="57"/>
      <c r="AL144" s="57"/>
      <c r="AM144" s="57"/>
      <c r="AN144" s="57"/>
      <c r="AO144" s="57"/>
      <c r="AP144" s="57"/>
      <c r="AQ144" s="57"/>
      <c r="AR144" s="58"/>
      <c r="AS144" s="63">
        <f t="shared" si="29"/>
        <v>0</v>
      </c>
      <c r="AT144" s="63">
        <f t="shared" si="30"/>
        <v>0</v>
      </c>
      <c r="AU144" s="64">
        <f t="shared" si="31"/>
        <v>0</v>
      </c>
      <c r="AW144" s="91"/>
      <c r="AX144" s="91"/>
      <c r="AY144" s="91"/>
      <c r="AZ144" s="91"/>
      <c r="BA144" s="91"/>
      <c r="BB144" s="91"/>
      <c r="BC144" s="91"/>
      <c r="BD144" s="91"/>
      <c r="BE144" s="105"/>
      <c r="BF144" s="239"/>
      <c r="BG144" s="105"/>
      <c r="BH144" s="239"/>
      <c r="BI144" s="105"/>
      <c r="BJ144" s="239"/>
      <c r="BK144" s="105"/>
      <c r="BL144" s="239"/>
      <c r="BM144" s="105"/>
      <c r="BN144" s="239"/>
    </row>
    <row r="145" spans="1:66" x14ac:dyDescent="0.25">
      <c r="A145" s="61"/>
      <c r="B145" s="66" t="s">
        <v>182</v>
      </c>
      <c r="C145" s="7"/>
      <c r="D145" s="1"/>
      <c r="E145" s="1"/>
      <c r="F145" s="1"/>
      <c r="G145" s="1"/>
      <c r="H145" s="1"/>
      <c r="I145" s="1"/>
      <c r="J145" s="7"/>
      <c r="K145" s="7"/>
      <c r="L145" s="1"/>
      <c r="M145" s="1"/>
      <c r="N145" s="1"/>
      <c r="O145" s="7"/>
      <c r="P145" s="1"/>
      <c r="Q145" s="1"/>
      <c r="R145" s="1">
        <v>1</v>
      </c>
      <c r="S145" s="1"/>
      <c r="T145" s="1"/>
      <c r="U145" s="1"/>
      <c r="V145" s="56"/>
      <c r="W145" s="57"/>
      <c r="X145" s="57"/>
      <c r="Y145" s="57"/>
      <c r="Z145" s="57"/>
      <c r="AA145" s="57"/>
      <c r="AB145" s="57"/>
      <c r="AC145" s="57"/>
      <c r="AD145" s="57"/>
      <c r="AE145" s="57"/>
      <c r="AF145" s="58"/>
      <c r="AG145" s="57"/>
      <c r="AH145" s="57"/>
      <c r="AI145" s="58"/>
      <c r="AJ145" s="57"/>
      <c r="AK145" s="57"/>
      <c r="AL145" s="57"/>
      <c r="AM145" s="57"/>
      <c r="AN145" s="57"/>
      <c r="AO145" s="57"/>
      <c r="AP145" s="57"/>
      <c r="AQ145" s="57"/>
      <c r="AR145" s="58"/>
      <c r="AS145" s="63">
        <f t="shared" si="29"/>
        <v>1</v>
      </c>
      <c r="AT145" s="63">
        <f t="shared" si="30"/>
        <v>0</v>
      </c>
      <c r="AU145" s="64">
        <f t="shared" si="31"/>
        <v>1</v>
      </c>
      <c r="AW145" s="91">
        <v>59</v>
      </c>
      <c r="AX145" s="91"/>
      <c r="AY145" s="91"/>
      <c r="AZ145" s="91"/>
      <c r="BA145" s="91"/>
      <c r="BB145" s="91"/>
      <c r="BC145" s="91"/>
      <c r="BD145" s="91"/>
      <c r="BE145" s="105">
        <v>2</v>
      </c>
      <c r="BF145" s="239"/>
      <c r="BG145" s="105">
        <v>2</v>
      </c>
      <c r="BH145" s="239"/>
      <c r="BI145" s="105">
        <v>2</v>
      </c>
      <c r="BJ145" s="239"/>
      <c r="BK145" s="105">
        <v>2</v>
      </c>
      <c r="BL145" s="239"/>
      <c r="BM145" s="105">
        <v>2</v>
      </c>
      <c r="BN145" s="239"/>
    </row>
    <row r="146" spans="1:66" ht="25.5" x14ac:dyDescent="0.25">
      <c r="A146" s="61"/>
      <c r="B146" s="66" t="s">
        <v>183</v>
      </c>
      <c r="C146" s="7"/>
      <c r="D146" s="1"/>
      <c r="E146" s="1"/>
      <c r="F146" s="1"/>
      <c r="G146" s="1"/>
      <c r="H146" s="1"/>
      <c r="I146" s="1"/>
      <c r="J146" s="7"/>
      <c r="K146" s="7"/>
      <c r="L146" s="1"/>
      <c r="M146" s="1"/>
      <c r="N146" s="1"/>
      <c r="O146" s="7"/>
      <c r="P146" s="1"/>
      <c r="Q146" s="1"/>
      <c r="R146" s="1"/>
      <c r="S146" s="1"/>
      <c r="T146" s="1"/>
      <c r="U146" s="1"/>
      <c r="V146" s="56"/>
      <c r="W146" s="57"/>
      <c r="X146" s="57"/>
      <c r="Y146" s="57"/>
      <c r="Z146" s="57"/>
      <c r="AA146" s="57"/>
      <c r="AB146" s="57"/>
      <c r="AC146" s="57"/>
      <c r="AD146" s="57"/>
      <c r="AE146" s="57"/>
      <c r="AF146" s="58"/>
      <c r="AG146" s="57"/>
      <c r="AH146" s="57"/>
      <c r="AI146" s="58"/>
      <c r="AJ146" s="57"/>
      <c r="AK146" s="57"/>
      <c r="AL146" s="57"/>
      <c r="AM146" s="57"/>
      <c r="AN146" s="57"/>
      <c r="AO146" s="57"/>
      <c r="AP146" s="57"/>
      <c r="AQ146" s="57"/>
      <c r="AR146" s="58"/>
      <c r="AS146" s="63">
        <f t="shared" si="29"/>
        <v>0</v>
      </c>
      <c r="AT146" s="63">
        <f t="shared" si="30"/>
        <v>0</v>
      </c>
      <c r="AU146" s="64">
        <f t="shared" si="31"/>
        <v>0</v>
      </c>
      <c r="AW146" s="91">
        <v>65</v>
      </c>
      <c r="AX146" s="91"/>
      <c r="AY146" s="91"/>
      <c r="AZ146" s="91"/>
      <c r="BA146" s="91"/>
      <c r="BB146" s="91"/>
      <c r="BC146" s="91"/>
      <c r="BD146" s="91"/>
      <c r="BE146" s="105"/>
      <c r="BF146" s="239"/>
      <c r="BG146" s="105"/>
      <c r="BH146" s="239"/>
      <c r="BI146" s="105"/>
      <c r="BJ146" s="239"/>
      <c r="BK146" s="105"/>
      <c r="BL146" s="239"/>
      <c r="BM146" s="105"/>
      <c r="BN146" s="239"/>
    </row>
    <row r="147" spans="1:66" x14ac:dyDescent="0.25">
      <c r="A147" s="61"/>
      <c r="B147" s="66" t="s">
        <v>184</v>
      </c>
      <c r="C147" s="7"/>
      <c r="D147" s="1"/>
      <c r="E147" s="1"/>
      <c r="F147" s="1"/>
      <c r="G147" s="1"/>
      <c r="H147" s="1"/>
      <c r="I147" s="41">
        <v>1</v>
      </c>
      <c r="J147" s="7"/>
      <c r="K147" s="7"/>
      <c r="L147" s="1"/>
      <c r="M147" s="1"/>
      <c r="N147" s="1"/>
      <c r="O147" s="7"/>
      <c r="P147" s="1"/>
      <c r="Q147" s="1"/>
      <c r="R147" s="1"/>
      <c r="S147" s="1"/>
      <c r="T147" s="1"/>
      <c r="U147" s="1"/>
      <c r="V147" s="56"/>
      <c r="W147" s="57"/>
      <c r="X147" s="57"/>
      <c r="Y147" s="58">
        <v>4</v>
      </c>
      <c r="Z147" s="57"/>
      <c r="AA147" s="58">
        <v>1</v>
      </c>
      <c r="AB147" s="57"/>
      <c r="AC147" s="57"/>
      <c r="AD147" s="57"/>
      <c r="AE147" s="57"/>
      <c r="AF147" s="58"/>
      <c r="AG147" s="57"/>
      <c r="AH147" s="57"/>
      <c r="AI147" s="58"/>
      <c r="AJ147" s="57"/>
      <c r="AK147" s="57"/>
      <c r="AL147" s="57"/>
      <c r="AM147" s="57"/>
      <c r="AN147" s="57"/>
      <c r="AO147" s="57"/>
      <c r="AP147" s="57"/>
      <c r="AQ147" s="57"/>
      <c r="AR147" s="58"/>
      <c r="AS147" s="63">
        <f t="shared" si="29"/>
        <v>1</v>
      </c>
      <c r="AT147" s="63">
        <f t="shared" si="30"/>
        <v>5</v>
      </c>
      <c r="AU147" s="64">
        <f t="shared" si="31"/>
        <v>6</v>
      </c>
      <c r="AV147" s="86">
        <v>1</v>
      </c>
      <c r="AW147" s="91">
        <v>217</v>
      </c>
      <c r="AX147" s="91"/>
      <c r="AY147" s="91"/>
      <c r="AZ147" s="91"/>
      <c r="BA147" s="91"/>
      <c r="BB147" s="91"/>
      <c r="BC147" s="91"/>
      <c r="BD147" s="91"/>
      <c r="BE147" s="105">
        <v>5</v>
      </c>
      <c r="BF147" s="239"/>
      <c r="BG147" s="105">
        <v>5</v>
      </c>
      <c r="BH147" s="239"/>
      <c r="BI147" s="105">
        <v>5</v>
      </c>
      <c r="BJ147" s="239"/>
      <c r="BK147" s="105">
        <v>5</v>
      </c>
      <c r="BL147" s="239"/>
      <c r="BM147" s="105">
        <v>5</v>
      </c>
      <c r="BN147" s="239"/>
    </row>
    <row r="148" spans="1:66" ht="25.5" x14ac:dyDescent="0.25">
      <c r="A148" s="61"/>
      <c r="B148" s="66" t="s">
        <v>185</v>
      </c>
      <c r="C148" s="7"/>
      <c r="D148" s="1"/>
      <c r="E148" s="1"/>
      <c r="F148" s="1"/>
      <c r="G148" s="1"/>
      <c r="H148" s="1"/>
      <c r="I148" s="1"/>
      <c r="J148" s="7"/>
      <c r="K148" s="7"/>
      <c r="L148" s="1"/>
      <c r="M148" s="1"/>
      <c r="N148" s="1"/>
      <c r="O148" s="7"/>
      <c r="P148" s="1"/>
      <c r="Q148" s="1"/>
      <c r="R148" s="1"/>
      <c r="S148" s="1"/>
      <c r="T148" s="1"/>
      <c r="U148" s="1"/>
      <c r="V148" s="56"/>
      <c r="W148" s="57"/>
      <c r="X148" s="57"/>
      <c r="Y148" s="57"/>
      <c r="Z148" s="57"/>
      <c r="AA148" s="57"/>
      <c r="AB148" s="57"/>
      <c r="AC148" s="57"/>
      <c r="AD148" s="57"/>
      <c r="AE148" s="57"/>
      <c r="AF148" s="58"/>
      <c r="AG148" s="57"/>
      <c r="AH148" s="57"/>
      <c r="AI148" s="58"/>
      <c r="AJ148" s="57"/>
      <c r="AK148" s="57"/>
      <c r="AL148" s="57"/>
      <c r="AM148" s="57"/>
      <c r="AN148" s="57"/>
      <c r="AO148" s="57"/>
      <c r="AP148" s="57"/>
      <c r="AQ148" s="57"/>
      <c r="AR148" s="58"/>
      <c r="AS148" s="63">
        <f t="shared" si="29"/>
        <v>0</v>
      </c>
      <c r="AT148" s="63">
        <f t="shared" si="30"/>
        <v>0</v>
      </c>
      <c r="AU148" s="64">
        <f t="shared" si="31"/>
        <v>0</v>
      </c>
      <c r="AW148" s="91">
        <v>1</v>
      </c>
      <c r="AX148" s="91"/>
      <c r="AY148" s="91"/>
      <c r="AZ148" s="91"/>
      <c r="BA148" s="91"/>
      <c r="BB148" s="91"/>
      <c r="BC148" s="91"/>
      <c r="BD148" s="91"/>
      <c r="BE148" s="105"/>
      <c r="BF148" s="239"/>
      <c r="BG148" s="105"/>
      <c r="BH148" s="239"/>
      <c r="BI148" s="105"/>
      <c r="BJ148" s="239"/>
      <c r="BK148" s="105"/>
      <c r="BL148" s="239"/>
      <c r="BM148" s="105"/>
      <c r="BN148" s="239"/>
    </row>
    <row r="149" spans="1:66" x14ac:dyDescent="0.25">
      <c r="A149" s="61"/>
      <c r="B149" s="66" t="s">
        <v>186</v>
      </c>
      <c r="C149" s="7"/>
      <c r="D149" s="1"/>
      <c r="E149" s="1"/>
      <c r="F149" s="1"/>
      <c r="G149" s="1"/>
      <c r="H149" s="1"/>
      <c r="I149" s="1"/>
      <c r="J149" s="7"/>
      <c r="K149" s="7"/>
      <c r="L149" s="1"/>
      <c r="M149" s="1"/>
      <c r="N149" s="1"/>
      <c r="O149" s="7"/>
      <c r="P149" s="1"/>
      <c r="Q149" s="1"/>
      <c r="R149" s="1">
        <v>2</v>
      </c>
      <c r="S149" s="1"/>
      <c r="T149" s="1"/>
      <c r="U149" s="1"/>
      <c r="V149" s="56"/>
      <c r="W149" s="57"/>
      <c r="X149" s="57"/>
      <c r="Y149" s="57"/>
      <c r="Z149" s="57"/>
      <c r="AA149" s="57"/>
      <c r="AB149" s="57"/>
      <c r="AC149" s="57"/>
      <c r="AD149" s="57"/>
      <c r="AE149" s="57"/>
      <c r="AF149" s="58"/>
      <c r="AG149" s="57"/>
      <c r="AH149" s="57"/>
      <c r="AI149" s="58"/>
      <c r="AJ149" s="57"/>
      <c r="AK149" s="57"/>
      <c r="AL149" s="57"/>
      <c r="AM149" s="57"/>
      <c r="AN149" s="57"/>
      <c r="AO149" s="57"/>
      <c r="AP149" s="57"/>
      <c r="AQ149" s="57"/>
      <c r="AR149" s="58"/>
      <c r="AS149" s="63">
        <f t="shared" si="29"/>
        <v>2</v>
      </c>
      <c r="AT149" s="63">
        <f t="shared" si="30"/>
        <v>0</v>
      </c>
      <c r="AU149" s="64">
        <f t="shared" si="31"/>
        <v>2</v>
      </c>
      <c r="AW149" s="91">
        <v>164</v>
      </c>
      <c r="AX149" s="91"/>
      <c r="AY149" s="91"/>
      <c r="AZ149" s="91"/>
      <c r="BA149" s="91"/>
      <c r="BB149" s="91"/>
      <c r="BC149" s="91"/>
      <c r="BD149" s="91"/>
      <c r="BE149" s="105">
        <v>2</v>
      </c>
      <c r="BF149" s="239"/>
      <c r="BG149" s="105">
        <v>2</v>
      </c>
      <c r="BH149" s="239"/>
      <c r="BI149" s="105">
        <v>2</v>
      </c>
      <c r="BJ149" s="239"/>
      <c r="BK149" s="105">
        <v>2</v>
      </c>
      <c r="BL149" s="239"/>
      <c r="BM149" s="105">
        <v>2</v>
      </c>
      <c r="BN149" s="239"/>
    </row>
    <row r="150" spans="1:66" ht="25.5" x14ac:dyDescent="0.25">
      <c r="A150" s="61"/>
      <c r="B150" s="66" t="s">
        <v>187</v>
      </c>
      <c r="C150" s="7"/>
      <c r="D150" s="1"/>
      <c r="E150" s="1"/>
      <c r="F150" s="1"/>
      <c r="G150" s="1"/>
      <c r="H150" s="1"/>
      <c r="I150" s="1"/>
      <c r="J150" s="7">
        <v>1</v>
      </c>
      <c r="K150" s="7"/>
      <c r="L150" s="1"/>
      <c r="M150" s="1"/>
      <c r="N150" s="1"/>
      <c r="O150" s="7"/>
      <c r="P150" s="1"/>
      <c r="Q150" s="1"/>
      <c r="R150" s="1"/>
      <c r="S150" s="1"/>
      <c r="T150" s="1"/>
      <c r="U150" s="1"/>
      <c r="V150" s="56"/>
      <c r="W150" s="57"/>
      <c r="X150" s="57"/>
      <c r="Y150" s="57"/>
      <c r="Z150" s="57"/>
      <c r="AA150" s="58"/>
      <c r="AB150" s="57"/>
      <c r="AC150" s="57"/>
      <c r="AD150" s="57"/>
      <c r="AE150" s="57"/>
      <c r="AF150" s="58"/>
      <c r="AG150" s="57"/>
      <c r="AH150" s="57"/>
      <c r="AI150" s="58"/>
      <c r="AJ150" s="57"/>
      <c r="AK150" s="57"/>
      <c r="AL150" s="57"/>
      <c r="AM150" s="57"/>
      <c r="AN150" s="57"/>
      <c r="AO150" s="57"/>
      <c r="AP150" s="57"/>
      <c r="AQ150" s="57"/>
      <c r="AR150" s="58"/>
      <c r="AS150" s="63">
        <f t="shared" si="29"/>
        <v>1</v>
      </c>
      <c r="AT150" s="63">
        <f t="shared" si="30"/>
        <v>0</v>
      </c>
      <c r="AU150" s="64">
        <f t="shared" si="31"/>
        <v>1</v>
      </c>
      <c r="AW150" s="91">
        <v>13</v>
      </c>
      <c r="AX150" s="91"/>
      <c r="AY150" s="91"/>
      <c r="AZ150" s="91"/>
      <c r="BA150" s="91"/>
      <c r="BB150" s="91"/>
      <c r="BC150" s="91"/>
      <c r="BD150" s="91"/>
      <c r="BE150" s="105">
        <v>1</v>
      </c>
      <c r="BF150" s="239"/>
      <c r="BG150" s="105">
        <v>1</v>
      </c>
      <c r="BH150" s="239"/>
      <c r="BI150" s="105">
        <v>1</v>
      </c>
      <c r="BJ150" s="239"/>
      <c r="BK150" s="105">
        <v>1</v>
      </c>
      <c r="BL150" s="239"/>
      <c r="BM150" s="105">
        <v>1</v>
      </c>
      <c r="BN150" s="239"/>
    </row>
    <row r="151" spans="1:66" ht="38.25" x14ac:dyDescent="0.25">
      <c r="A151" s="61"/>
      <c r="B151" s="66" t="s">
        <v>188</v>
      </c>
      <c r="C151" s="7"/>
      <c r="D151" s="1"/>
      <c r="E151" s="1"/>
      <c r="F151" s="1">
        <v>2</v>
      </c>
      <c r="G151" s="1"/>
      <c r="H151" s="1"/>
      <c r="I151" s="1"/>
      <c r="J151" s="7"/>
      <c r="K151" s="7"/>
      <c r="L151" s="1"/>
      <c r="M151" s="1"/>
      <c r="N151" s="1"/>
      <c r="O151" s="7"/>
      <c r="P151" s="1"/>
      <c r="Q151" s="1"/>
      <c r="R151" s="1"/>
      <c r="S151" s="7"/>
      <c r="T151" s="1"/>
      <c r="U151" s="1"/>
      <c r="V151" s="56"/>
      <c r="W151" s="57"/>
      <c r="X151" s="57"/>
      <c r="Y151" s="57"/>
      <c r="Z151" s="57"/>
      <c r="AA151" s="57"/>
      <c r="AB151" s="57"/>
      <c r="AC151" s="57"/>
      <c r="AD151" s="57"/>
      <c r="AE151" s="57"/>
      <c r="AF151" s="58"/>
      <c r="AG151" s="57"/>
      <c r="AH151" s="57"/>
      <c r="AI151" s="58"/>
      <c r="AJ151" s="57"/>
      <c r="AK151" s="57"/>
      <c r="AL151" s="57"/>
      <c r="AM151" s="57"/>
      <c r="AN151" s="57"/>
      <c r="AO151" s="57"/>
      <c r="AP151" s="57"/>
      <c r="AQ151" s="57"/>
      <c r="AR151" s="58"/>
      <c r="AS151" s="63">
        <f t="shared" si="29"/>
        <v>2</v>
      </c>
      <c r="AT151" s="63">
        <f t="shared" si="30"/>
        <v>0</v>
      </c>
      <c r="AU151" s="64">
        <f t="shared" si="31"/>
        <v>2</v>
      </c>
      <c r="AV151" s="86">
        <v>1</v>
      </c>
      <c r="AW151" s="91">
        <v>124</v>
      </c>
      <c r="AX151" s="91"/>
      <c r="AY151" s="91"/>
      <c r="AZ151" s="91"/>
      <c r="BA151" s="91"/>
      <c r="BB151" s="91"/>
      <c r="BC151" s="91"/>
      <c r="BD151" s="91"/>
      <c r="BE151" s="105">
        <v>5</v>
      </c>
      <c r="BF151" s="239"/>
      <c r="BG151" s="105">
        <v>5</v>
      </c>
      <c r="BH151" s="239"/>
      <c r="BI151" s="105">
        <v>5</v>
      </c>
      <c r="BJ151" s="239"/>
      <c r="BK151" s="105">
        <v>5</v>
      </c>
      <c r="BL151" s="239"/>
      <c r="BM151" s="105">
        <v>5</v>
      </c>
      <c r="BN151" s="239"/>
    </row>
    <row r="152" spans="1:66" ht="38.25" x14ac:dyDescent="0.25">
      <c r="A152" s="61"/>
      <c r="B152" s="66" t="s">
        <v>189</v>
      </c>
      <c r="C152" s="7"/>
      <c r="D152" s="1"/>
      <c r="E152" s="1"/>
      <c r="F152" s="1"/>
      <c r="G152" s="1"/>
      <c r="H152" s="1"/>
      <c r="I152" s="1"/>
      <c r="J152" s="7"/>
      <c r="K152" s="7"/>
      <c r="L152" s="1"/>
      <c r="M152" s="1"/>
      <c r="N152" s="1"/>
      <c r="O152" s="7"/>
      <c r="P152" s="1"/>
      <c r="Q152" s="1"/>
      <c r="R152" s="1"/>
      <c r="S152" s="7"/>
      <c r="T152" s="1"/>
      <c r="U152" s="1"/>
      <c r="V152" s="56"/>
      <c r="W152" s="57"/>
      <c r="X152" s="57"/>
      <c r="Y152" s="58"/>
      <c r="Z152" s="57"/>
      <c r="AA152" s="57"/>
      <c r="AB152" s="57"/>
      <c r="AC152" s="57"/>
      <c r="AD152" s="57"/>
      <c r="AE152" s="57"/>
      <c r="AF152" s="58"/>
      <c r="AG152" s="57"/>
      <c r="AH152" s="57"/>
      <c r="AI152" s="58"/>
      <c r="AJ152" s="57"/>
      <c r="AK152" s="57"/>
      <c r="AL152" s="57"/>
      <c r="AM152" s="57"/>
      <c r="AN152" s="57"/>
      <c r="AO152" s="57"/>
      <c r="AP152" s="57"/>
      <c r="AQ152" s="57"/>
      <c r="AR152" s="58"/>
      <c r="AS152" s="63">
        <f t="shared" si="29"/>
        <v>0</v>
      </c>
      <c r="AT152" s="63">
        <f t="shared" si="30"/>
        <v>0</v>
      </c>
      <c r="AU152" s="64">
        <f t="shared" si="31"/>
        <v>0</v>
      </c>
      <c r="AV152" s="86">
        <v>1</v>
      </c>
      <c r="AW152" s="91">
        <v>139</v>
      </c>
      <c r="AX152" s="91"/>
      <c r="AY152" s="91"/>
      <c r="AZ152" s="91"/>
      <c r="BA152" s="91"/>
      <c r="BB152" s="91"/>
      <c r="BC152" s="91"/>
      <c r="BD152" s="91"/>
      <c r="BE152" s="105">
        <v>5</v>
      </c>
      <c r="BF152" s="239"/>
      <c r="BG152" s="105">
        <v>5</v>
      </c>
      <c r="BH152" s="239"/>
      <c r="BI152" s="105">
        <v>5</v>
      </c>
      <c r="BJ152" s="239"/>
      <c r="BK152" s="105">
        <v>5</v>
      </c>
      <c r="BL152" s="239"/>
      <c r="BM152" s="105">
        <v>5</v>
      </c>
      <c r="BN152" s="239"/>
    </row>
    <row r="153" spans="1:66" ht="25.5" x14ac:dyDescent="0.25">
      <c r="A153" s="61"/>
      <c r="B153" s="66" t="s">
        <v>190</v>
      </c>
      <c r="C153" s="7"/>
      <c r="D153" s="1"/>
      <c r="E153" s="1"/>
      <c r="F153" s="1"/>
      <c r="G153" s="1"/>
      <c r="H153" s="1"/>
      <c r="I153" s="1"/>
      <c r="J153" s="7"/>
      <c r="K153" s="7"/>
      <c r="L153" s="1"/>
      <c r="M153" s="1"/>
      <c r="N153" s="1"/>
      <c r="O153" s="7"/>
      <c r="P153" s="1"/>
      <c r="Q153" s="1"/>
      <c r="R153" s="1"/>
      <c r="S153" s="1"/>
      <c r="T153" s="1"/>
      <c r="U153" s="1"/>
      <c r="V153" s="56"/>
      <c r="W153" s="57"/>
      <c r="X153" s="57"/>
      <c r="Y153" s="57"/>
      <c r="Z153" s="58"/>
      <c r="AA153" s="57"/>
      <c r="AB153" s="57"/>
      <c r="AC153" s="57"/>
      <c r="AD153" s="57"/>
      <c r="AE153" s="57"/>
      <c r="AF153" s="58"/>
      <c r="AG153" s="57"/>
      <c r="AH153" s="57"/>
      <c r="AI153" s="58"/>
      <c r="AJ153" s="57"/>
      <c r="AK153" s="57"/>
      <c r="AL153" s="57"/>
      <c r="AM153" s="57"/>
      <c r="AN153" s="57"/>
      <c r="AO153" s="57"/>
      <c r="AP153" s="57"/>
      <c r="AQ153" s="57"/>
      <c r="AR153" s="58"/>
      <c r="AS153" s="63">
        <f t="shared" si="29"/>
        <v>0</v>
      </c>
      <c r="AT153" s="63">
        <f t="shared" si="30"/>
        <v>0</v>
      </c>
      <c r="AU153" s="64">
        <f t="shared" si="31"/>
        <v>0</v>
      </c>
      <c r="AW153" s="91">
        <v>80</v>
      </c>
      <c r="AX153" s="91"/>
      <c r="AY153" s="91"/>
      <c r="AZ153" s="91"/>
      <c r="BA153" s="91"/>
      <c r="BB153" s="91"/>
      <c r="BC153" s="91"/>
      <c r="BD153" s="91"/>
      <c r="BE153" s="105"/>
      <c r="BF153" s="239"/>
      <c r="BG153" s="105"/>
      <c r="BH153" s="239"/>
      <c r="BI153" s="105"/>
      <c r="BJ153" s="239"/>
      <c r="BK153" s="105"/>
      <c r="BL153" s="239"/>
      <c r="BM153" s="105"/>
      <c r="BN153" s="239"/>
    </row>
    <row r="154" spans="1:66" ht="38.25" x14ac:dyDescent="0.25">
      <c r="A154" s="61"/>
      <c r="B154" s="66" t="s">
        <v>191</v>
      </c>
      <c r="C154" s="7"/>
      <c r="D154" s="1"/>
      <c r="E154" s="1"/>
      <c r="F154" s="1"/>
      <c r="G154" s="41">
        <v>1</v>
      </c>
      <c r="H154" s="1"/>
      <c r="I154" s="1"/>
      <c r="J154" s="7"/>
      <c r="K154" s="7"/>
      <c r="L154" s="1"/>
      <c r="M154" s="1"/>
      <c r="N154" s="1"/>
      <c r="O154" s="7"/>
      <c r="P154" s="1"/>
      <c r="Q154" s="1"/>
      <c r="R154" s="1"/>
      <c r="S154" s="1"/>
      <c r="T154" s="1"/>
      <c r="U154" s="1"/>
      <c r="V154" s="56"/>
      <c r="W154" s="57"/>
      <c r="X154" s="57"/>
      <c r="Y154" s="57"/>
      <c r="Z154" s="57"/>
      <c r="AA154" s="57"/>
      <c r="AB154" s="57"/>
      <c r="AC154" s="57"/>
      <c r="AD154" s="57"/>
      <c r="AE154" s="57"/>
      <c r="AF154" s="58"/>
      <c r="AG154" s="57"/>
      <c r="AH154" s="57"/>
      <c r="AI154" s="58"/>
      <c r="AJ154" s="57"/>
      <c r="AK154" s="57"/>
      <c r="AL154" s="57"/>
      <c r="AM154" s="57"/>
      <c r="AN154" s="57"/>
      <c r="AO154" s="57"/>
      <c r="AP154" s="57"/>
      <c r="AQ154" s="57"/>
      <c r="AR154" s="58"/>
      <c r="AS154" s="63">
        <f t="shared" si="29"/>
        <v>1</v>
      </c>
      <c r="AT154" s="63">
        <f t="shared" si="30"/>
        <v>0</v>
      </c>
      <c r="AU154" s="64">
        <f t="shared" si="31"/>
        <v>1</v>
      </c>
      <c r="AV154" s="86">
        <v>1</v>
      </c>
      <c r="AW154" s="91">
        <v>37</v>
      </c>
      <c r="AX154" s="91"/>
      <c r="AY154" s="91"/>
      <c r="AZ154" s="91"/>
      <c r="BA154" s="91"/>
      <c r="BB154" s="91"/>
      <c r="BC154" s="91"/>
      <c r="BD154" s="91"/>
      <c r="BE154" s="105">
        <v>1</v>
      </c>
      <c r="BF154" s="239"/>
      <c r="BG154" s="105">
        <v>1</v>
      </c>
      <c r="BH154" s="239"/>
      <c r="BI154" s="105">
        <v>1</v>
      </c>
      <c r="BJ154" s="239"/>
      <c r="BK154" s="105">
        <v>1</v>
      </c>
      <c r="BL154" s="239"/>
      <c r="BM154" s="105">
        <v>1</v>
      </c>
      <c r="BN154" s="239"/>
    </row>
    <row r="155" spans="1:66" ht="25.5" x14ac:dyDescent="0.25">
      <c r="A155" s="61"/>
      <c r="B155" s="62" t="s">
        <v>192</v>
      </c>
      <c r="C155" s="7"/>
      <c r="D155" s="1"/>
      <c r="E155" s="1"/>
      <c r="F155" s="1"/>
      <c r="G155" s="1"/>
      <c r="H155" s="1"/>
      <c r="I155" s="1"/>
      <c r="J155" s="7"/>
      <c r="K155" s="7"/>
      <c r="L155" s="1"/>
      <c r="M155" s="1"/>
      <c r="N155" s="1"/>
      <c r="O155" s="7"/>
      <c r="P155" s="1"/>
      <c r="Q155" s="1"/>
      <c r="R155" s="1"/>
      <c r="S155" s="1"/>
      <c r="T155" s="1"/>
      <c r="U155" s="1"/>
      <c r="V155" s="56"/>
      <c r="W155" s="57"/>
      <c r="X155" s="57"/>
      <c r="Y155" s="57"/>
      <c r="Z155" s="57"/>
      <c r="AA155" s="58"/>
      <c r="AB155" s="57"/>
      <c r="AC155" s="57"/>
      <c r="AD155" s="57"/>
      <c r="AE155" s="57">
        <v>1</v>
      </c>
      <c r="AF155" s="58">
        <v>1</v>
      </c>
      <c r="AG155" s="57"/>
      <c r="AH155" s="57"/>
      <c r="AI155" s="58"/>
      <c r="AJ155" s="57"/>
      <c r="AK155" s="57"/>
      <c r="AL155" s="57"/>
      <c r="AM155" s="57"/>
      <c r="AN155" s="57"/>
      <c r="AO155" s="57"/>
      <c r="AP155" s="57"/>
      <c r="AQ155" s="57"/>
      <c r="AR155" s="58"/>
      <c r="AS155" s="63">
        <f t="shared" si="29"/>
        <v>0</v>
      </c>
      <c r="AT155" s="63">
        <f t="shared" si="30"/>
        <v>2</v>
      </c>
      <c r="AU155" s="64">
        <f t="shared" si="31"/>
        <v>2</v>
      </c>
      <c r="AV155" s="86">
        <v>1</v>
      </c>
      <c r="AW155" s="91">
        <v>19</v>
      </c>
      <c r="AX155" s="91"/>
      <c r="AY155" s="91"/>
      <c r="AZ155" s="91"/>
      <c r="BA155" s="91"/>
      <c r="BB155" s="91"/>
      <c r="BC155" s="91"/>
      <c r="BD155" s="91"/>
      <c r="BE155" s="105">
        <v>2</v>
      </c>
      <c r="BF155" s="239"/>
      <c r="BG155" s="105">
        <v>2</v>
      </c>
      <c r="BH155" s="239"/>
      <c r="BI155" s="105">
        <v>2</v>
      </c>
      <c r="BJ155" s="239"/>
      <c r="BK155" s="105">
        <v>2</v>
      </c>
      <c r="BL155" s="239"/>
      <c r="BM155" s="105">
        <v>2</v>
      </c>
      <c r="BN155" s="239"/>
    </row>
    <row r="156" spans="1:66" ht="25.5" x14ac:dyDescent="0.25">
      <c r="A156" s="61"/>
      <c r="B156" s="62" t="s">
        <v>193</v>
      </c>
      <c r="C156" s="7"/>
      <c r="D156" s="1"/>
      <c r="E156" s="1"/>
      <c r="F156" s="1"/>
      <c r="G156" s="1"/>
      <c r="H156" s="1"/>
      <c r="I156" s="1"/>
      <c r="J156" s="7"/>
      <c r="K156" s="7"/>
      <c r="L156" s="1"/>
      <c r="M156" s="1"/>
      <c r="N156" s="1"/>
      <c r="O156" s="7"/>
      <c r="P156" s="1"/>
      <c r="Q156" s="1"/>
      <c r="R156" s="1"/>
      <c r="S156" s="1"/>
      <c r="T156" s="1"/>
      <c r="U156" s="1"/>
      <c r="V156" s="56"/>
      <c r="W156" s="57"/>
      <c r="X156" s="57"/>
      <c r="Y156" s="57"/>
      <c r="Z156" s="57"/>
      <c r="AA156" s="57"/>
      <c r="AB156" s="57"/>
      <c r="AC156" s="57"/>
      <c r="AD156" s="57"/>
      <c r="AE156" s="57"/>
      <c r="AF156" s="58"/>
      <c r="AG156" s="57"/>
      <c r="AH156" s="57"/>
      <c r="AI156" s="58"/>
      <c r="AJ156" s="57"/>
      <c r="AK156" s="57"/>
      <c r="AL156" s="57"/>
      <c r="AM156" s="57"/>
      <c r="AN156" s="57"/>
      <c r="AO156" s="57"/>
      <c r="AP156" s="57"/>
      <c r="AQ156" s="57"/>
      <c r="AR156" s="58"/>
      <c r="AS156" s="63">
        <f t="shared" si="29"/>
        <v>0</v>
      </c>
      <c r="AT156" s="63">
        <f t="shared" si="30"/>
        <v>0</v>
      </c>
      <c r="AU156" s="64">
        <f t="shared" si="31"/>
        <v>0</v>
      </c>
      <c r="AW156" s="91">
        <v>2</v>
      </c>
      <c r="AX156" s="91"/>
      <c r="AY156" s="91"/>
      <c r="AZ156" s="91"/>
      <c r="BA156" s="91"/>
      <c r="BB156" s="91"/>
      <c r="BC156" s="91"/>
      <c r="BD156" s="91"/>
      <c r="BE156" s="105"/>
      <c r="BF156" s="239"/>
      <c r="BG156" s="105"/>
      <c r="BH156" s="239"/>
      <c r="BI156" s="105"/>
      <c r="BJ156" s="239"/>
      <c r="BK156" s="105"/>
      <c r="BL156" s="239"/>
      <c r="BM156" s="105"/>
      <c r="BN156" s="239"/>
    </row>
    <row r="157" spans="1:66" ht="25.5" x14ac:dyDescent="0.25">
      <c r="A157" s="61"/>
      <c r="B157" s="62" t="s">
        <v>194</v>
      </c>
      <c r="C157" s="7"/>
      <c r="D157" s="1"/>
      <c r="E157" s="1"/>
      <c r="F157" s="1"/>
      <c r="G157" s="1"/>
      <c r="H157" s="1"/>
      <c r="I157" s="1"/>
      <c r="J157" s="7"/>
      <c r="K157" s="7"/>
      <c r="L157" s="1"/>
      <c r="M157" s="1"/>
      <c r="N157" s="1"/>
      <c r="O157" s="7"/>
      <c r="P157" s="1"/>
      <c r="Q157" s="1"/>
      <c r="R157" s="1">
        <v>1</v>
      </c>
      <c r="S157" s="1"/>
      <c r="T157" s="1"/>
      <c r="U157" s="1"/>
      <c r="V157" s="56"/>
      <c r="W157" s="57"/>
      <c r="X157" s="57"/>
      <c r="Y157" s="57"/>
      <c r="Z157" s="57"/>
      <c r="AA157" s="57"/>
      <c r="AB157" s="57"/>
      <c r="AC157" s="57"/>
      <c r="AD157" s="57"/>
      <c r="AE157" s="57"/>
      <c r="AF157" s="58"/>
      <c r="AG157" s="57"/>
      <c r="AH157" s="57"/>
      <c r="AI157" s="58"/>
      <c r="AJ157" s="57"/>
      <c r="AK157" s="57"/>
      <c r="AL157" s="57"/>
      <c r="AM157" s="57"/>
      <c r="AN157" s="57"/>
      <c r="AO157" s="57"/>
      <c r="AP157" s="57"/>
      <c r="AQ157" s="57"/>
      <c r="AR157" s="58"/>
      <c r="AS157" s="63">
        <f t="shared" si="29"/>
        <v>1</v>
      </c>
      <c r="AT157" s="63">
        <f t="shared" si="30"/>
        <v>0</v>
      </c>
      <c r="AU157" s="64">
        <f t="shared" si="31"/>
        <v>1</v>
      </c>
      <c r="AW157" s="91">
        <v>107</v>
      </c>
      <c r="AX157" s="91"/>
      <c r="AY157" s="91"/>
      <c r="AZ157" s="91"/>
      <c r="BA157" s="91"/>
      <c r="BB157" s="91"/>
      <c r="BC157" s="91"/>
      <c r="BD157" s="91"/>
      <c r="BE157" s="105">
        <v>1</v>
      </c>
      <c r="BF157" s="239"/>
      <c r="BG157" s="105">
        <v>1</v>
      </c>
      <c r="BH157" s="239"/>
      <c r="BI157" s="105">
        <v>1</v>
      </c>
      <c r="BJ157" s="239"/>
      <c r="BK157" s="105">
        <v>1</v>
      </c>
      <c r="BL157" s="239"/>
      <c r="BM157" s="105">
        <v>1</v>
      </c>
      <c r="BN157" s="239"/>
    </row>
    <row r="158" spans="1:66" ht="25.5" x14ac:dyDescent="0.25">
      <c r="A158" s="61"/>
      <c r="B158" s="62" t="s">
        <v>195</v>
      </c>
      <c r="C158" s="7"/>
      <c r="D158" s="1"/>
      <c r="E158" s="1"/>
      <c r="F158" s="1"/>
      <c r="G158" s="1"/>
      <c r="H158" s="1"/>
      <c r="I158" s="1"/>
      <c r="J158" s="7"/>
      <c r="K158" s="7"/>
      <c r="L158" s="1"/>
      <c r="M158" s="1"/>
      <c r="N158" s="1"/>
      <c r="O158" s="7"/>
      <c r="P158" s="1"/>
      <c r="Q158" s="1"/>
      <c r="R158" s="1"/>
      <c r="S158" s="1"/>
      <c r="T158" s="1"/>
      <c r="U158" s="1"/>
      <c r="V158" s="56"/>
      <c r="W158" s="57"/>
      <c r="X158" s="57"/>
      <c r="Y158" s="58"/>
      <c r="Z158" s="57"/>
      <c r="AA158" s="57"/>
      <c r="AB158" s="57"/>
      <c r="AC158" s="57"/>
      <c r="AD158" s="57"/>
      <c r="AE158" s="57"/>
      <c r="AF158" s="58"/>
      <c r="AG158" s="57"/>
      <c r="AH158" s="57"/>
      <c r="AI158" s="58"/>
      <c r="AJ158" s="57"/>
      <c r="AK158" s="57"/>
      <c r="AL158" s="57"/>
      <c r="AM158" s="57"/>
      <c r="AN158" s="57"/>
      <c r="AO158" s="57"/>
      <c r="AP158" s="57"/>
      <c r="AQ158" s="57"/>
      <c r="AR158" s="58"/>
      <c r="AS158" s="63">
        <f t="shared" si="29"/>
        <v>0</v>
      </c>
      <c r="AT158" s="63">
        <f t="shared" si="30"/>
        <v>0</v>
      </c>
      <c r="AU158" s="64">
        <f t="shared" si="31"/>
        <v>0</v>
      </c>
      <c r="AV158" s="86">
        <v>1</v>
      </c>
      <c r="AW158" s="91">
        <v>48</v>
      </c>
      <c r="AX158" s="91"/>
      <c r="AY158" s="91"/>
      <c r="AZ158" s="91"/>
      <c r="BA158" s="91"/>
      <c r="BB158" s="91"/>
      <c r="BC158" s="91"/>
      <c r="BD158" s="91"/>
      <c r="BE158" s="105"/>
      <c r="BF158" s="239"/>
      <c r="BG158" s="105"/>
      <c r="BH158" s="239"/>
      <c r="BI158" s="105"/>
      <c r="BJ158" s="239"/>
      <c r="BK158" s="105"/>
      <c r="BL158" s="239"/>
      <c r="BM158" s="105"/>
      <c r="BN158" s="239"/>
    </row>
    <row r="159" spans="1:66" ht="25.5" x14ac:dyDescent="0.25">
      <c r="A159" s="61"/>
      <c r="B159" s="62" t="s">
        <v>196</v>
      </c>
      <c r="C159" s="7"/>
      <c r="D159" s="1"/>
      <c r="E159" s="1"/>
      <c r="F159" s="1"/>
      <c r="G159" s="1"/>
      <c r="H159" s="1"/>
      <c r="I159" s="1"/>
      <c r="J159" s="7"/>
      <c r="K159" s="7"/>
      <c r="L159" s="1"/>
      <c r="M159" s="1"/>
      <c r="N159" s="1"/>
      <c r="O159" s="7"/>
      <c r="P159" s="1"/>
      <c r="Q159" s="1"/>
      <c r="R159" s="1"/>
      <c r="S159" s="1"/>
      <c r="T159" s="1"/>
      <c r="U159" s="1"/>
      <c r="V159" s="56"/>
      <c r="W159" s="57"/>
      <c r="X159" s="57"/>
      <c r="Y159" s="57"/>
      <c r="Z159" s="57"/>
      <c r="AA159" s="57"/>
      <c r="AB159" s="57"/>
      <c r="AC159" s="57"/>
      <c r="AD159" s="57"/>
      <c r="AE159" s="57"/>
      <c r="AF159" s="58"/>
      <c r="AG159" s="57"/>
      <c r="AH159" s="57"/>
      <c r="AI159" s="58"/>
      <c r="AJ159" s="57"/>
      <c r="AK159" s="57"/>
      <c r="AL159" s="57"/>
      <c r="AM159" s="57"/>
      <c r="AN159" s="57"/>
      <c r="AO159" s="57"/>
      <c r="AP159" s="57"/>
      <c r="AQ159" s="57"/>
      <c r="AR159" s="58"/>
      <c r="AS159" s="63">
        <f t="shared" si="29"/>
        <v>0</v>
      </c>
      <c r="AT159" s="63">
        <f t="shared" si="30"/>
        <v>0</v>
      </c>
      <c r="AU159" s="64">
        <f t="shared" si="31"/>
        <v>0</v>
      </c>
      <c r="AW159" s="91">
        <v>0</v>
      </c>
      <c r="AX159" s="91"/>
      <c r="AY159" s="91"/>
      <c r="AZ159" s="91"/>
      <c r="BA159" s="91"/>
      <c r="BB159" s="91"/>
      <c r="BC159" s="91"/>
      <c r="BD159" s="91"/>
      <c r="BE159" s="105"/>
      <c r="BF159" s="239"/>
      <c r="BG159" s="105"/>
      <c r="BH159" s="239"/>
      <c r="BI159" s="105"/>
      <c r="BJ159" s="239"/>
      <c r="BK159" s="105"/>
      <c r="BL159" s="239"/>
      <c r="BM159" s="105"/>
      <c r="BN159" s="239"/>
    </row>
    <row r="160" spans="1:66" x14ac:dyDescent="0.25">
      <c r="A160" s="61">
        <v>12</v>
      </c>
      <c r="B160" s="65" t="s">
        <v>197</v>
      </c>
      <c r="C160" s="7"/>
      <c r="D160" s="1"/>
      <c r="E160" s="1"/>
      <c r="F160" s="1"/>
      <c r="G160" s="1"/>
      <c r="H160" s="1"/>
      <c r="I160" s="1"/>
      <c r="J160" s="7"/>
      <c r="K160" s="7"/>
      <c r="L160" s="1"/>
      <c r="M160" s="1"/>
      <c r="N160" s="1"/>
      <c r="O160" s="7"/>
      <c r="P160" s="1"/>
      <c r="Q160" s="1"/>
      <c r="R160" s="1"/>
      <c r="S160" s="1"/>
      <c r="T160" s="1"/>
      <c r="U160" s="1"/>
      <c r="V160" s="56"/>
      <c r="W160" s="57"/>
      <c r="X160" s="57"/>
      <c r="Y160" s="57"/>
      <c r="Z160" s="57"/>
      <c r="AA160" s="57"/>
      <c r="AB160" s="57"/>
      <c r="AC160" s="57"/>
      <c r="AD160" s="57"/>
      <c r="AE160" s="57"/>
      <c r="AF160" s="58"/>
      <c r="AG160" s="57"/>
      <c r="AH160" s="57"/>
      <c r="AI160" s="58"/>
      <c r="AJ160" s="57"/>
      <c r="AK160" s="57"/>
      <c r="AL160" s="57"/>
      <c r="AM160" s="57"/>
      <c r="AN160" s="57"/>
      <c r="AO160" s="57"/>
      <c r="AP160" s="57"/>
      <c r="AQ160" s="57"/>
      <c r="AR160" s="58"/>
      <c r="AS160" s="63">
        <f t="shared" si="29"/>
        <v>0</v>
      </c>
      <c r="AT160" s="63">
        <f t="shared" si="30"/>
        <v>0</v>
      </c>
      <c r="AU160" s="64">
        <f t="shared" si="31"/>
        <v>0</v>
      </c>
      <c r="AW160" s="91">
        <v>15</v>
      </c>
      <c r="AX160" s="91"/>
      <c r="AY160" s="91"/>
      <c r="AZ160" s="91"/>
      <c r="BA160" s="91"/>
      <c r="BB160" s="91"/>
      <c r="BC160" s="91"/>
      <c r="BD160" s="91"/>
      <c r="BE160" s="105"/>
      <c r="BF160" s="239"/>
      <c r="BG160" s="105"/>
      <c r="BH160" s="239"/>
      <c r="BI160" s="105"/>
      <c r="BJ160" s="239"/>
      <c r="BK160" s="105"/>
      <c r="BL160" s="239"/>
      <c r="BM160" s="105"/>
      <c r="BN160" s="239"/>
    </row>
    <row r="161" spans="1:66" x14ac:dyDescent="0.25">
      <c r="A161" s="61"/>
      <c r="B161" s="66" t="s">
        <v>198</v>
      </c>
      <c r="C161" s="7"/>
      <c r="D161" s="1"/>
      <c r="E161" s="1"/>
      <c r="F161" s="1"/>
      <c r="G161" s="1"/>
      <c r="H161" s="1"/>
      <c r="I161" s="1"/>
      <c r="J161" s="7"/>
      <c r="K161" s="7"/>
      <c r="L161" s="1"/>
      <c r="M161" s="1"/>
      <c r="N161" s="1"/>
      <c r="O161" s="7"/>
      <c r="P161" s="1"/>
      <c r="Q161" s="1"/>
      <c r="R161" s="1"/>
      <c r="S161" s="1"/>
      <c r="T161" s="1"/>
      <c r="U161" s="1"/>
      <c r="V161" s="56"/>
      <c r="W161" s="57"/>
      <c r="X161" s="57"/>
      <c r="Y161" s="57"/>
      <c r="Z161" s="57"/>
      <c r="AA161" s="57"/>
      <c r="AB161" s="57"/>
      <c r="AC161" s="57"/>
      <c r="AD161" s="57"/>
      <c r="AE161" s="57"/>
      <c r="AF161" s="58"/>
      <c r="AG161" s="57"/>
      <c r="AH161" s="57"/>
      <c r="AI161" s="58"/>
      <c r="AJ161" s="57"/>
      <c r="AK161" s="57"/>
      <c r="AL161" s="57"/>
      <c r="AM161" s="57"/>
      <c r="AN161" s="57"/>
      <c r="AO161" s="57"/>
      <c r="AP161" s="57"/>
      <c r="AQ161" s="57"/>
      <c r="AR161" s="58"/>
      <c r="AS161" s="63">
        <f t="shared" si="29"/>
        <v>0</v>
      </c>
      <c r="AT161" s="63">
        <f t="shared" si="30"/>
        <v>0</v>
      </c>
      <c r="AU161" s="64">
        <f t="shared" si="31"/>
        <v>0</v>
      </c>
      <c r="AW161" s="91"/>
      <c r="AX161" s="91"/>
      <c r="AY161" s="91"/>
      <c r="AZ161" s="91"/>
      <c r="BA161" s="91"/>
      <c r="BB161" s="91"/>
      <c r="BC161" s="91"/>
      <c r="BD161" s="91"/>
      <c r="BE161" s="105"/>
      <c r="BF161" s="239"/>
      <c r="BG161" s="105"/>
      <c r="BH161" s="239"/>
      <c r="BI161" s="105"/>
      <c r="BJ161" s="239"/>
      <c r="BK161" s="105"/>
      <c r="BL161" s="239"/>
      <c r="BM161" s="105"/>
      <c r="BN161" s="239"/>
    </row>
    <row r="162" spans="1:66" ht="25.5" x14ac:dyDescent="0.25">
      <c r="A162" s="61"/>
      <c r="B162" s="66" t="s">
        <v>199</v>
      </c>
      <c r="C162" s="7"/>
      <c r="D162" s="1"/>
      <c r="E162" s="1"/>
      <c r="F162" s="1"/>
      <c r="G162" s="1"/>
      <c r="H162" s="1"/>
      <c r="I162" s="1"/>
      <c r="J162" s="7"/>
      <c r="K162" s="7"/>
      <c r="L162" s="1"/>
      <c r="M162" s="1"/>
      <c r="N162" s="1"/>
      <c r="O162" s="7"/>
      <c r="P162" s="1"/>
      <c r="Q162" s="1"/>
      <c r="R162" s="1"/>
      <c r="S162" s="1"/>
      <c r="T162" s="1"/>
      <c r="U162" s="1"/>
      <c r="V162" s="56"/>
      <c r="W162" s="57"/>
      <c r="X162" s="57"/>
      <c r="Y162" s="57"/>
      <c r="Z162" s="57"/>
      <c r="AA162" s="57"/>
      <c r="AB162" s="57"/>
      <c r="AC162" s="57"/>
      <c r="AD162" s="57"/>
      <c r="AE162" s="57"/>
      <c r="AF162" s="58"/>
      <c r="AG162" s="57"/>
      <c r="AH162" s="57"/>
      <c r="AI162" s="58"/>
      <c r="AJ162" s="57"/>
      <c r="AK162" s="57"/>
      <c r="AL162" s="57"/>
      <c r="AM162" s="57"/>
      <c r="AN162" s="57"/>
      <c r="AO162" s="57"/>
      <c r="AP162" s="57"/>
      <c r="AQ162" s="57"/>
      <c r="AR162" s="58"/>
      <c r="AS162" s="63">
        <f t="shared" si="29"/>
        <v>0</v>
      </c>
      <c r="AT162" s="63">
        <f t="shared" si="30"/>
        <v>0</v>
      </c>
      <c r="AU162" s="64">
        <f t="shared" si="31"/>
        <v>0</v>
      </c>
      <c r="AW162" s="91"/>
      <c r="AX162" s="91"/>
      <c r="AY162" s="91"/>
      <c r="AZ162" s="91"/>
      <c r="BA162" s="91"/>
      <c r="BB162" s="91"/>
      <c r="BC162" s="91"/>
      <c r="BD162" s="91"/>
      <c r="BE162" s="105"/>
      <c r="BF162" s="239"/>
      <c r="BG162" s="105"/>
      <c r="BH162" s="239"/>
      <c r="BI162" s="105"/>
      <c r="BJ162" s="239"/>
      <c r="BK162" s="105"/>
      <c r="BL162" s="239"/>
      <c r="BM162" s="105"/>
      <c r="BN162" s="239"/>
    </row>
    <row r="163" spans="1:66" x14ac:dyDescent="0.25">
      <c r="A163" s="61"/>
      <c r="B163" s="66" t="s">
        <v>200</v>
      </c>
      <c r="C163" s="7"/>
      <c r="D163" s="1"/>
      <c r="E163" s="1"/>
      <c r="F163" s="1"/>
      <c r="G163" s="1"/>
      <c r="H163" s="1"/>
      <c r="I163" s="1"/>
      <c r="J163" s="7"/>
      <c r="K163" s="7"/>
      <c r="L163" s="1"/>
      <c r="M163" s="1"/>
      <c r="N163" s="1"/>
      <c r="O163" s="7"/>
      <c r="P163" s="1"/>
      <c r="Q163" s="1"/>
      <c r="R163" s="1"/>
      <c r="S163" s="1"/>
      <c r="T163" s="1"/>
      <c r="U163" s="1"/>
      <c r="V163" s="56"/>
      <c r="W163" s="57"/>
      <c r="X163" s="57"/>
      <c r="Y163" s="57"/>
      <c r="Z163" s="57"/>
      <c r="AA163" s="57"/>
      <c r="AB163" s="57"/>
      <c r="AC163" s="57"/>
      <c r="AD163" s="57"/>
      <c r="AE163" s="57"/>
      <c r="AF163" s="58"/>
      <c r="AG163" s="57"/>
      <c r="AH163" s="57"/>
      <c r="AI163" s="58"/>
      <c r="AJ163" s="57"/>
      <c r="AK163" s="57"/>
      <c r="AL163" s="57"/>
      <c r="AM163" s="57"/>
      <c r="AN163" s="57"/>
      <c r="AO163" s="57"/>
      <c r="AP163" s="57"/>
      <c r="AQ163" s="57"/>
      <c r="AR163" s="58"/>
      <c r="AS163" s="63">
        <f t="shared" si="29"/>
        <v>0</v>
      </c>
      <c r="AT163" s="63">
        <f t="shared" si="30"/>
        <v>0</v>
      </c>
      <c r="AU163" s="64">
        <f t="shared" si="31"/>
        <v>0</v>
      </c>
      <c r="AW163" s="91"/>
      <c r="AX163" s="91"/>
      <c r="AY163" s="91"/>
      <c r="AZ163" s="91"/>
      <c r="BA163" s="91"/>
      <c r="BB163" s="91"/>
      <c r="BC163" s="91"/>
      <c r="BD163" s="91"/>
      <c r="BE163" s="105"/>
      <c r="BF163" s="239"/>
      <c r="BG163" s="105"/>
      <c r="BH163" s="239"/>
      <c r="BI163" s="105"/>
      <c r="BJ163" s="239"/>
      <c r="BK163" s="105"/>
      <c r="BL163" s="239"/>
      <c r="BM163" s="105"/>
      <c r="BN163" s="239"/>
    </row>
    <row r="164" spans="1:66" x14ac:dyDescent="0.25">
      <c r="A164" s="61"/>
      <c r="B164" s="66" t="s">
        <v>201</v>
      </c>
      <c r="C164" s="7"/>
      <c r="D164" s="1"/>
      <c r="E164" s="1"/>
      <c r="F164" s="1"/>
      <c r="G164" s="1"/>
      <c r="H164" s="1"/>
      <c r="I164" s="1"/>
      <c r="J164" s="7"/>
      <c r="K164" s="7"/>
      <c r="L164" s="1"/>
      <c r="M164" s="1">
        <v>1</v>
      </c>
      <c r="N164" s="1"/>
      <c r="O164" s="7"/>
      <c r="P164" s="1"/>
      <c r="Q164" s="1"/>
      <c r="R164" s="1"/>
      <c r="S164" s="1"/>
      <c r="T164" s="1"/>
      <c r="U164" s="1"/>
      <c r="V164" s="56"/>
      <c r="W164" s="57"/>
      <c r="X164" s="57"/>
      <c r="Y164" s="57"/>
      <c r="Z164" s="57"/>
      <c r="AA164" s="57"/>
      <c r="AB164" s="57"/>
      <c r="AC164" s="57"/>
      <c r="AD164" s="57"/>
      <c r="AE164" s="57">
        <v>1</v>
      </c>
      <c r="AF164" s="58"/>
      <c r="AG164" s="57"/>
      <c r="AH164" s="57"/>
      <c r="AI164" s="58"/>
      <c r="AJ164" s="57"/>
      <c r="AK164" s="57"/>
      <c r="AL164" s="57"/>
      <c r="AM164" s="57"/>
      <c r="AN164" s="57"/>
      <c r="AO164" s="57"/>
      <c r="AP164" s="57"/>
      <c r="AQ164" s="57"/>
      <c r="AR164" s="58"/>
      <c r="AS164" s="63">
        <f t="shared" si="29"/>
        <v>1</v>
      </c>
      <c r="AT164" s="63">
        <f t="shared" si="30"/>
        <v>1</v>
      </c>
      <c r="AU164" s="64">
        <f t="shared" si="31"/>
        <v>2</v>
      </c>
      <c r="AW164" s="91">
        <v>15</v>
      </c>
      <c r="AX164" s="91"/>
      <c r="AY164" s="91"/>
      <c r="AZ164" s="91"/>
      <c r="BA164" s="91"/>
      <c r="BB164" s="91"/>
      <c r="BC164" s="91"/>
      <c r="BD164" s="91"/>
      <c r="BE164" s="105">
        <v>5</v>
      </c>
      <c r="BF164" s="239"/>
      <c r="BG164" s="105">
        <v>5</v>
      </c>
      <c r="BH164" s="239"/>
      <c r="BI164" s="105">
        <v>5</v>
      </c>
      <c r="BJ164" s="239"/>
      <c r="BK164" s="105">
        <v>5</v>
      </c>
      <c r="BL164" s="239"/>
      <c r="BM164" s="105">
        <v>5</v>
      </c>
      <c r="BN164" s="239"/>
    </row>
    <row r="165" spans="1:66" x14ac:dyDescent="0.25">
      <c r="A165" s="61">
        <v>13</v>
      </c>
      <c r="B165" s="62" t="s">
        <v>202</v>
      </c>
      <c r="C165" s="7"/>
      <c r="D165" s="1"/>
      <c r="E165" s="1"/>
      <c r="F165" s="1"/>
      <c r="G165" s="1"/>
      <c r="H165" s="1"/>
      <c r="I165" s="1"/>
      <c r="J165" s="7"/>
      <c r="K165" s="7"/>
      <c r="L165" s="1"/>
      <c r="M165" s="1"/>
      <c r="N165" s="1">
        <v>1</v>
      </c>
      <c r="O165" s="7"/>
      <c r="P165" s="1"/>
      <c r="Q165" s="1"/>
      <c r="R165" s="1"/>
      <c r="S165" s="1"/>
      <c r="T165" s="1"/>
      <c r="U165" s="1"/>
      <c r="V165" s="56"/>
      <c r="W165" s="57"/>
      <c r="X165" s="57"/>
      <c r="Y165" s="57"/>
      <c r="Z165" s="57"/>
      <c r="AA165" s="57"/>
      <c r="AB165" s="57"/>
      <c r="AC165" s="57"/>
      <c r="AD165" s="57"/>
      <c r="AE165" s="57"/>
      <c r="AF165" s="58"/>
      <c r="AG165" s="57"/>
      <c r="AH165" s="57"/>
      <c r="AI165" s="58">
        <v>1</v>
      </c>
      <c r="AJ165" s="57"/>
      <c r="AK165" s="57"/>
      <c r="AL165" s="57"/>
      <c r="AM165" s="57"/>
      <c r="AN165" s="57"/>
      <c r="AO165" s="57"/>
      <c r="AP165" s="57"/>
      <c r="AQ165" s="57"/>
      <c r="AR165" s="58"/>
      <c r="AS165" s="63">
        <f t="shared" si="29"/>
        <v>1</v>
      </c>
      <c r="AT165" s="63">
        <f t="shared" si="30"/>
        <v>1</v>
      </c>
      <c r="AU165" s="64">
        <f t="shared" si="31"/>
        <v>2</v>
      </c>
      <c r="AW165" s="91">
        <v>107</v>
      </c>
      <c r="AX165" s="91"/>
      <c r="AY165" s="91"/>
      <c r="AZ165" s="91"/>
      <c r="BA165" s="91"/>
      <c r="BB165" s="91"/>
      <c r="BC165" s="91"/>
      <c r="BD165" s="91"/>
      <c r="BE165" s="105"/>
      <c r="BF165" s="239"/>
      <c r="BG165" s="105"/>
      <c r="BH165" s="239"/>
      <c r="BI165" s="105"/>
      <c r="BJ165" s="239"/>
      <c r="BK165" s="105"/>
      <c r="BL165" s="239"/>
      <c r="BM165" s="105"/>
      <c r="BN165" s="239"/>
    </row>
    <row r="166" spans="1:66" x14ac:dyDescent="0.25">
      <c r="A166" s="61">
        <v>14</v>
      </c>
      <c r="B166" s="65" t="s">
        <v>203</v>
      </c>
      <c r="C166" s="7"/>
      <c r="D166" s="1"/>
      <c r="E166" s="1"/>
      <c r="F166" s="1"/>
      <c r="G166" s="1">
        <v>1</v>
      </c>
      <c r="H166" s="1"/>
      <c r="I166" s="1">
        <v>1</v>
      </c>
      <c r="J166" s="7"/>
      <c r="K166" s="7"/>
      <c r="L166" s="1"/>
      <c r="M166" s="1">
        <v>1</v>
      </c>
      <c r="N166" s="1"/>
      <c r="O166" s="7"/>
      <c r="P166" s="1"/>
      <c r="Q166" s="1"/>
      <c r="R166" s="1"/>
      <c r="S166" s="7"/>
      <c r="T166" s="1"/>
      <c r="U166" s="1"/>
      <c r="V166" s="56"/>
      <c r="W166" s="57"/>
      <c r="X166" s="57"/>
      <c r="Y166" s="57"/>
      <c r="Z166" s="57"/>
      <c r="AA166" s="57"/>
      <c r="AB166" s="57"/>
      <c r="AC166" s="57"/>
      <c r="AD166" s="57"/>
      <c r="AE166" s="57"/>
      <c r="AF166" s="58"/>
      <c r="AG166" s="57"/>
      <c r="AH166" s="57"/>
      <c r="AI166" s="58"/>
      <c r="AJ166" s="57"/>
      <c r="AK166" s="57"/>
      <c r="AL166" s="57"/>
      <c r="AM166" s="57"/>
      <c r="AN166" s="57"/>
      <c r="AO166" s="57"/>
      <c r="AP166" s="57"/>
      <c r="AQ166" s="57"/>
      <c r="AR166" s="58"/>
      <c r="AS166" s="63">
        <f t="shared" si="29"/>
        <v>3</v>
      </c>
      <c r="AT166" s="63">
        <f t="shared" si="30"/>
        <v>0</v>
      </c>
      <c r="AU166" s="64">
        <f t="shared" si="31"/>
        <v>3</v>
      </c>
      <c r="AV166" s="86">
        <v>1</v>
      </c>
      <c r="AW166" s="91">
        <v>395</v>
      </c>
      <c r="AX166" s="91"/>
      <c r="AY166" s="91"/>
      <c r="AZ166" s="91"/>
      <c r="BA166" s="91"/>
      <c r="BB166" s="91"/>
      <c r="BC166" s="91"/>
      <c r="BD166" s="91"/>
      <c r="BE166" s="105">
        <v>2</v>
      </c>
      <c r="BF166" s="239"/>
      <c r="BG166" s="105">
        <v>2</v>
      </c>
      <c r="BH166" s="239"/>
      <c r="BI166" s="105">
        <v>2</v>
      </c>
      <c r="BJ166" s="239"/>
      <c r="BK166" s="105">
        <v>2</v>
      </c>
      <c r="BL166" s="239"/>
      <c r="BM166" s="105">
        <v>2</v>
      </c>
      <c r="BN166" s="239"/>
    </row>
    <row r="167" spans="1:66" ht="25.5" x14ac:dyDescent="0.25">
      <c r="A167" s="61"/>
      <c r="B167" s="66" t="s">
        <v>204</v>
      </c>
      <c r="C167" s="7"/>
      <c r="D167" s="1"/>
      <c r="E167" s="1"/>
      <c r="F167" s="1"/>
      <c r="G167" s="1"/>
      <c r="H167" s="1"/>
      <c r="I167" s="1"/>
      <c r="J167" s="7"/>
      <c r="K167" s="7"/>
      <c r="L167" s="1"/>
      <c r="M167" s="1"/>
      <c r="N167" s="1"/>
      <c r="O167" s="7"/>
      <c r="P167" s="1"/>
      <c r="Q167" s="1"/>
      <c r="R167" s="1"/>
      <c r="S167" s="1"/>
      <c r="T167" s="1"/>
      <c r="U167" s="1"/>
      <c r="V167" s="56"/>
      <c r="W167" s="57"/>
      <c r="X167" s="57"/>
      <c r="Y167" s="57"/>
      <c r="Z167" s="57"/>
      <c r="AA167" s="57"/>
      <c r="AB167" s="57"/>
      <c r="AC167" s="57"/>
      <c r="AD167" s="57"/>
      <c r="AE167" s="57"/>
      <c r="AF167" s="58"/>
      <c r="AG167" s="57"/>
      <c r="AH167" s="57"/>
      <c r="AI167" s="58"/>
      <c r="AJ167" s="57"/>
      <c r="AK167" s="57"/>
      <c r="AL167" s="57"/>
      <c r="AM167" s="57">
        <v>5</v>
      </c>
      <c r="AN167" s="57"/>
      <c r="AO167" s="57"/>
      <c r="AP167" s="57"/>
      <c r="AQ167" s="57"/>
      <c r="AR167" s="58"/>
      <c r="AS167" s="63">
        <f t="shared" si="29"/>
        <v>0</v>
      </c>
      <c r="AT167" s="63">
        <f t="shared" si="30"/>
        <v>5</v>
      </c>
      <c r="AU167" s="64">
        <f t="shared" si="31"/>
        <v>5</v>
      </c>
      <c r="AW167" s="91">
        <v>191</v>
      </c>
      <c r="AX167" s="91"/>
      <c r="AY167" s="91"/>
      <c r="AZ167" s="91"/>
      <c r="BA167" s="91"/>
      <c r="BB167" s="91"/>
      <c r="BC167" s="91"/>
      <c r="BD167" s="91"/>
      <c r="BE167" s="105">
        <v>5</v>
      </c>
      <c r="BF167" s="239"/>
      <c r="BG167" s="105">
        <v>5</v>
      </c>
      <c r="BH167" s="239"/>
      <c r="BI167" s="105">
        <v>5</v>
      </c>
      <c r="BJ167" s="239"/>
      <c r="BK167" s="105">
        <v>5</v>
      </c>
      <c r="BL167" s="239"/>
      <c r="BM167" s="105">
        <v>5</v>
      </c>
      <c r="BN167" s="239"/>
    </row>
    <row r="168" spans="1:66" ht="25.5" x14ac:dyDescent="0.25">
      <c r="A168" s="61"/>
      <c r="B168" s="66" t="s">
        <v>205</v>
      </c>
      <c r="C168" s="7"/>
      <c r="D168" s="1"/>
      <c r="E168" s="1"/>
      <c r="F168" s="1">
        <v>1</v>
      </c>
      <c r="G168" s="1"/>
      <c r="H168" s="1"/>
      <c r="I168" s="1"/>
      <c r="J168" s="7"/>
      <c r="K168" s="7"/>
      <c r="L168" s="1"/>
      <c r="M168" s="1"/>
      <c r="N168" s="1"/>
      <c r="O168" s="7"/>
      <c r="P168" s="1"/>
      <c r="Q168" s="1"/>
      <c r="R168" s="1"/>
      <c r="S168" s="1"/>
      <c r="T168" s="1"/>
      <c r="U168" s="1">
        <v>1</v>
      </c>
      <c r="V168" s="56"/>
      <c r="W168" s="57"/>
      <c r="X168" s="57"/>
      <c r="Y168" s="57"/>
      <c r="Z168" s="57"/>
      <c r="AA168" s="57"/>
      <c r="AB168" s="57"/>
      <c r="AC168" s="57"/>
      <c r="AD168" s="57"/>
      <c r="AE168" s="57"/>
      <c r="AF168" s="58"/>
      <c r="AG168" s="57"/>
      <c r="AH168" s="57"/>
      <c r="AI168" s="58"/>
      <c r="AJ168" s="57"/>
      <c r="AK168" s="57"/>
      <c r="AL168" s="57"/>
      <c r="AM168" s="57"/>
      <c r="AN168" s="57"/>
      <c r="AO168" s="57"/>
      <c r="AP168" s="57"/>
      <c r="AQ168" s="57"/>
      <c r="AR168" s="58"/>
      <c r="AS168" s="63">
        <f t="shared" si="29"/>
        <v>2</v>
      </c>
      <c r="AT168" s="63">
        <f t="shared" si="30"/>
        <v>0</v>
      </c>
      <c r="AU168" s="64">
        <f t="shared" si="31"/>
        <v>2</v>
      </c>
      <c r="AW168" s="91">
        <v>5</v>
      </c>
      <c r="AX168" s="91"/>
      <c r="AY168" s="91"/>
      <c r="AZ168" s="91"/>
      <c r="BA168" s="91"/>
      <c r="BB168" s="91"/>
      <c r="BC168" s="91"/>
      <c r="BD168" s="91"/>
      <c r="BE168" s="105">
        <v>2</v>
      </c>
      <c r="BF168" s="239"/>
      <c r="BG168" s="105">
        <v>2</v>
      </c>
      <c r="BH168" s="239"/>
      <c r="BI168" s="105">
        <v>2</v>
      </c>
      <c r="BJ168" s="239"/>
      <c r="BK168" s="105">
        <v>2</v>
      </c>
      <c r="BL168" s="239"/>
      <c r="BM168" s="105">
        <v>2</v>
      </c>
      <c r="BN168" s="239"/>
    </row>
    <row r="169" spans="1:66" ht="25.5" x14ac:dyDescent="0.25">
      <c r="A169" s="61"/>
      <c r="B169" s="66" t="s">
        <v>206</v>
      </c>
      <c r="C169" s="7"/>
      <c r="D169" s="1"/>
      <c r="E169" s="1"/>
      <c r="F169" s="1"/>
      <c r="G169" s="1"/>
      <c r="H169" s="1"/>
      <c r="I169" s="1"/>
      <c r="J169" s="7"/>
      <c r="K169" s="7"/>
      <c r="L169" s="1"/>
      <c r="M169" s="1"/>
      <c r="N169" s="1"/>
      <c r="O169" s="7"/>
      <c r="P169" s="1"/>
      <c r="Q169" s="1"/>
      <c r="R169" s="1"/>
      <c r="S169" s="1"/>
      <c r="T169" s="1"/>
      <c r="U169" s="1"/>
      <c r="V169" s="56"/>
      <c r="W169" s="57"/>
      <c r="X169" s="57"/>
      <c r="Y169" s="57"/>
      <c r="Z169" s="57"/>
      <c r="AA169" s="57"/>
      <c r="AB169" s="57"/>
      <c r="AC169" s="57"/>
      <c r="AD169" s="57"/>
      <c r="AE169" s="57"/>
      <c r="AF169" s="58"/>
      <c r="AG169" s="57"/>
      <c r="AH169" s="57"/>
      <c r="AI169" s="58"/>
      <c r="AJ169" s="57"/>
      <c r="AK169" s="57"/>
      <c r="AL169" s="57"/>
      <c r="AM169" s="57"/>
      <c r="AN169" s="57"/>
      <c r="AO169" s="57"/>
      <c r="AP169" s="57"/>
      <c r="AQ169" s="57"/>
      <c r="AR169" s="58"/>
      <c r="AS169" s="63">
        <f t="shared" si="29"/>
        <v>0</v>
      </c>
      <c r="AT169" s="63">
        <f t="shared" si="30"/>
        <v>0</v>
      </c>
      <c r="AU169" s="64">
        <f t="shared" si="31"/>
        <v>0</v>
      </c>
      <c r="AW169" s="91"/>
      <c r="AX169" s="91"/>
      <c r="AY169" s="91"/>
      <c r="AZ169" s="91"/>
      <c r="BA169" s="91"/>
      <c r="BB169" s="91"/>
      <c r="BC169" s="91"/>
      <c r="BD169" s="91"/>
      <c r="BE169" s="105"/>
      <c r="BF169" s="239"/>
      <c r="BG169" s="105"/>
      <c r="BH169" s="239"/>
      <c r="BI169" s="105"/>
      <c r="BJ169" s="239"/>
      <c r="BK169" s="105"/>
      <c r="BL169" s="239"/>
      <c r="BM169" s="105"/>
      <c r="BN169" s="239"/>
    </row>
    <row r="170" spans="1:66" ht="38.25" x14ac:dyDescent="0.25">
      <c r="A170" s="61">
        <v>15</v>
      </c>
      <c r="B170" s="62" t="s">
        <v>207</v>
      </c>
      <c r="C170" s="7"/>
      <c r="D170" s="1"/>
      <c r="E170" s="1"/>
      <c r="F170" s="1"/>
      <c r="G170" s="1"/>
      <c r="H170" s="1"/>
      <c r="I170" s="1"/>
      <c r="J170" s="7"/>
      <c r="K170" s="7"/>
      <c r="L170" s="1"/>
      <c r="M170" s="1"/>
      <c r="N170" s="1"/>
      <c r="O170" s="7"/>
      <c r="P170" s="1"/>
      <c r="Q170" s="1"/>
      <c r="R170" s="1"/>
      <c r="S170" s="1"/>
      <c r="T170" s="1"/>
      <c r="U170" s="1"/>
      <c r="V170" s="56"/>
      <c r="W170" s="57"/>
      <c r="X170" s="57"/>
      <c r="Y170" s="57"/>
      <c r="Z170" s="57"/>
      <c r="AA170" s="57"/>
      <c r="AB170" s="57"/>
      <c r="AC170" s="57"/>
      <c r="AD170" s="57"/>
      <c r="AE170" s="57"/>
      <c r="AF170" s="58"/>
      <c r="AG170" s="57"/>
      <c r="AH170" s="57"/>
      <c r="AI170" s="58"/>
      <c r="AJ170" s="57"/>
      <c r="AK170" s="57"/>
      <c r="AL170" s="57"/>
      <c r="AM170" s="57"/>
      <c r="AN170" s="57"/>
      <c r="AO170" s="57"/>
      <c r="AP170" s="57"/>
      <c r="AQ170" s="57"/>
      <c r="AR170" s="58"/>
      <c r="AS170" s="63">
        <f t="shared" si="29"/>
        <v>0</v>
      </c>
      <c r="AT170" s="63">
        <f t="shared" si="30"/>
        <v>0</v>
      </c>
      <c r="AU170" s="64">
        <f t="shared" si="31"/>
        <v>0</v>
      </c>
      <c r="AW170" s="91">
        <v>0</v>
      </c>
      <c r="AX170" s="91"/>
      <c r="AY170" s="91"/>
      <c r="AZ170" s="91"/>
      <c r="BA170" s="91"/>
      <c r="BB170" s="91"/>
      <c r="BC170" s="91"/>
      <c r="BD170" s="91"/>
      <c r="BE170" s="105"/>
      <c r="BF170" s="239"/>
      <c r="BG170" s="105"/>
      <c r="BH170" s="239"/>
      <c r="BI170" s="105"/>
      <c r="BJ170" s="239"/>
      <c r="BK170" s="105"/>
      <c r="BL170" s="239"/>
      <c r="BM170" s="105"/>
      <c r="BN170" s="239"/>
    </row>
    <row r="171" spans="1:66" x14ac:dyDescent="0.25">
      <c r="A171" s="61">
        <v>16</v>
      </c>
      <c r="B171" s="65" t="s">
        <v>208</v>
      </c>
      <c r="C171" s="7"/>
      <c r="D171" s="1"/>
      <c r="E171" s="1"/>
      <c r="F171" s="1"/>
      <c r="G171" s="1"/>
      <c r="H171" s="1"/>
      <c r="I171" s="1"/>
      <c r="J171" s="7"/>
      <c r="K171" s="7"/>
      <c r="L171" s="1"/>
      <c r="M171" s="1"/>
      <c r="N171" s="1"/>
      <c r="O171" s="7"/>
      <c r="P171" s="1"/>
      <c r="Q171" s="1">
        <v>1</v>
      </c>
      <c r="R171" s="1"/>
      <c r="S171" s="1"/>
      <c r="T171" s="1"/>
      <c r="U171" s="1"/>
      <c r="V171" s="56"/>
      <c r="W171" s="57"/>
      <c r="X171" s="57"/>
      <c r="Y171" s="57"/>
      <c r="Z171" s="58"/>
      <c r="AA171" s="57"/>
      <c r="AB171" s="57"/>
      <c r="AC171" s="57"/>
      <c r="AD171" s="57"/>
      <c r="AE171" s="57"/>
      <c r="AF171" s="58"/>
      <c r="AG171" s="57"/>
      <c r="AH171" s="57"/>
      <c r="AI171" s="58"/>
      <c r="AJ171" s="57"/>
      <c r="AK171" s="57"/>
      <c r="AL171" s="57"/>
      <c r="AM171" s="57"/>
      <c r="AN171" s="57"/>
      <c r="AO171" s="57"/>
      <c r="AP171" s="57"/>
      <c r="AQ171" s="57"/>
      <c r="AR171" s="58"/>
      <c r="AS171" s="63">
        <f t="shared" si="29"/>
        <v>1</v>
      </c>
      <c r="AT171" s="63">
        <f t="shared" si="30"/>
        <v>0</v>
      </c>
      <c r="AU171" s="64">
        <f t="shared" si="31"/>
        <v>1</v>
      </c>
      <c r="AV171" s="86">
        <v>0.75</v>
      </c>
      <c r="AW171" s="91">
        <v>24</v>
      </c>
      <c r="AX171" s="91"/>
      <c r="AY171" s="91"/>
      <c r="AZ171" s="91"/>
      <c r="BA171" s="91"/>
      <c r="BB171" s="91"/>
      <c r="BC171" s="91"/>
      <c r="BD171" s="91"/>
      <c r="BE171" s="105">
        <v>1</v>
      </c>
      <c r="BF171" s="239"/>
      <c r="BG171" s="105">
        <v>1</v>
      </c>
      <c r="BH171" s="239"/>
      <c r="BI171" s="105">
        <v>1</v>
      </c>
      <c r="BJ171" s="239"/>
      <c r="BK171" s="105">
        <v>1</v>
      </c>
      <c r="BL171" s="239"/>
      <c r="BM171" s="105">
        <v>1</v>
      </c>
      <c r="BN171" s="239"/>
    </row>
    <row r="172" spans="1:66" ht="39" x14ac:dyDescent="0.25">
      <c r="A172" s="68">
        <v>17</v>
      </c>
      <c r="B172" s="69" t="s">
        <v>209</v>
      </c>
      <c r="C172" s="70"/>
      <c r="D172" s="70"/>
      <c r="E172" s="70"/>
      <c r="F172" s="70">
        <v>5</v>
      </c>
      <c r="G172" s="70"/>
      <c r="H172" s="70"/>
      <c r="I172" s="70">
        <v>1</v>
      </c>
      <c r="J172" s="70">
        <v>1</v>
      </c>
      <c r="K172" s="70">
        <v>3.75</v>
      </c>
      <c r="L172" s="70"/>
      <c r="M172" s="70">
        <v>2.25</v>
      </c>
      <c r="N172" s="70"/>
      <c r="O172" s="70">
        <v>5.25</v>
      </c>
      <c r="P172" s="70"/>
      <c r="Q172" s="70">
        <v>1</v>
      </c>
      <c r="R172" s="70"/>
      <c r="S172" s="70"/>
      <c r="T172" s="70"/>
      <c r="U172" s="70"/>
      <c r="V172" s="71"/>
      <c r="W172" s="70"/>
      <c r="X172" s="70"/>
      <c r="Y172" s="70">
        <v>2</v>
      </c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63">
        <f t="shared" si="29"/>
        <v>19.25</v>
      </c>
      <c r="AT172" s="63">
        <f t="shared" si="30"/>
        <v>2</v>
      </c>
      <c r="AU172" s="72">
        <f t="shared" si="31"/>
        <v>21.25</v>
      </c>
      <c r="AV172" s="87">
        <v>2</v>
      </c>
      <c r="AW172" s="91"/>
      <c r="AX172" s="91"/>
      <c r="AY172" s="91"/>
      <c r="AZ172" s="91"/>
      <c r="BA172" s="91"/>
      <c r="BB172" s="91"/>
      <c r="BC172" s="91"/>
      <c r="BD172" s="91"/>
      <c r="BE172" s="105">
        <v>20</v>
      </c>
      <c r="BF172" s="239"/>
      <c r="BG172" s="105">
        <v>20</v>
      </c>
      <c r="BH172" s="239"/>
      <c r="BI172" s="105">
        <v>20</v>
      </c>
      <c r="BJ172" s="239"/>
      <c r="BK172" s="105">
        <v>20</v>
      </c>
      <c r="BL172" s="239"/>
      <c r="BM172" s="105">
        <v>20</v>
      </c>
      <c r="BN172" s="239"/>
    </row>
    <row r="173" spans="1:66" ht="26.25" x14ac:dyDescent="0.25">
      <c r="A173" s="1">
        <v>18</v>
      </c>
      <c r="B173" s="74" t="s">
        <v>210</v>
      </c>
      <c r="C173" s="70"/>
      <c r="D173" s="75"/>
      <c r="E173" s="75"/>
      <c r="F173" s="75"/>
      <c r="G173" s="75"/>
      <c r="H173" s="75"/>
      <c r="I173" s="75"/>
      <c r="J173" s="70"/>
      <c r="K173" s="75"/>
      <c r="L173" s="75"/>
      <c r="M173" s="75"/>
      <c r="N173" s="75"/>
      <c r="O173" s="70"/>
      <c r="P173" s="75"/>
      <c r="Q173" s="75"/>
      <c r="R173" s="75">
        <v>0.25</v>
      </c>
      <c r="S173" s="75"/>
      <c r="T173" s="75"/>
      <c r="U173" s="70"/>
      <c r="V173" s="71"/>
      <c r="W173" s="75"/>
      <c r="X173" s="75"/>
      <c r="Y173" s="70"/>
      <c r="Z173" s="75"/>
      <c r="AA173" s="75"/>
      <c r="AB173" s="75"/>
      <c r="AC173" s="75"/>
      <c r="AD173" s="75"/>
      <c r="AE173" s="75"/>
      <c r="AF173" s="70"/>
      <c r="AG173" s="75"/>
      <c r="AH173" s="75"/>
      <c r="AI173" s="70"/>
      <c r="AJ173" s="75"/>
      <c r="AK173" s="75"/>
      <c r="AL173" s="75"/>
      <c r="AM173" s="75"/>
      <c r="AN173" s="75"/>
      <c r="AO173" s="75"/>
      <c r="AP173" s="75"/>
      <c r="AQ173" s="75"/>
      <c r="AR173" s="70"/>
      <c r="AS173" s="63">
        <f t="shared" si="29"/>
        <v>0.25</v>
      </c>
      <c r="AT173" s="63">
        <f t="shared" si="30"/>
        <v>0</v>
      </c>
      <c r="AU173" s="64">
        <f t="shared" si="31"/>
        <v>0.25</v>
      </c>
      <c r="AW173" s="91"/>
      <c r="AX173" s="91"/>
      <c r="AY173" s="91"/>
      <c r="AZ173" s="91"/>
      <c r="BA173" s="91"/>
      <c r="BB173" s="91"/>
      <c r="BC173" s="91"/>
      <c r="BD173" s="91"/>
      <c r="BE173" s="105"/>
      <c r="BF173" s="239"/>
      <c r="BG173" s="105"/>
      <c r="BH173" s="239"/>
      <c r="BI173" s="105"/>
      <c r="BJ173" s="239"/>
      <c r="BK173" s="105"/>
      <c r="BL173" s="239"/>
      <c r="BM173" s="105"/>
      <c r="BN173" s="239"/>
    </row>
    <row r="174" spans="1:66" ht="26.25" x14ac:dyDescent="0.25">
      <c r="A174" s="1">
        <v>19</v>
      </c>
      <c r="B174" s="74" t="s">
        <v>211</v>
      </c>
      <c r="C174" s="70"/>
      <c r="D174" s="75"/>
      <c r="E174" s="75"/>
      <c r="F174" s="75"/>
      <c r="G174" s="75"/>
      <c r="H174" s="75"/>
      <c r="I174" s="75"/>
      <c r="J174" s="70"/>
      <c r="K174" s="75"/>
      <c r="L174" s="75"/>
      <c r="M174" s="75"/>
      <c r="N174" s="75"/>
      <c r="O174" s="70"/>
      <c r="P174" s="75"/>
      <c r="Q174" s="75"/>
      <c r="R174" s="75"/>
      <c r="S174" s="75"/>
      <c r="T174" s="75"/>
      <c r="U174" s="70"/>
      <c r="V174" s="71"/>
      <c r="W174" s="75"/>
      <c r="X174" s="75"/>
      <c r="Y174" s="70"/>
      <c r="Z174" s="75"/>
      <c r="AA174" s="75"/>
      <c r="AB174" s="75"/>
      <c r="AC174" s="75"/>
      <c r="AD174" s="75"/>
      <c r="AE174" s="75"/>
      <c r="AF174" s="70"/>
      <c r="AG174" s="75"/>
      <c r="AH174" s="75"/>
      <c r="AI174" s="70"/>
      <c r="AJ174" s="75"/>
      <c r="AK174" s="75"/>
      <c r="AL174" s="75"/>
      <c r="AM174" s="75"/>
      <c r="AN174" s="75"/>
      <c r="AO174" s="75"/>
      <c r="AP174" s="75"/>
      <c r="AQ174" s="75"/>
      <c r="AR174" s="70"/>
      <c r="AS174" s="63">
        <f t="shared" si="29"/>
        <v>0</v>
      </c>
      <c r="AT174" s="63">
        <f t="shared" si="30"/>
        <v>0</v>
      </c>
      <c r="AU174" s="64">
        <f t="shared" si="31"/>
        <v>0</v>
      </c>
      <c r="AW174" s="91"/>
      <c r="AX174" s="91"/>
      <c r="AY174" s="91"/>
      <c r="AZ174" s="91"/>
      <c r="BA174" s="91"/>
      <c r="BB174" s="91"/>
      <c r="BC174" s="91"/>
      <c r="BD174" s="91"/>
      <c r="BE174" s="105"/>
      <c r="BF174" s="239"/>
      <c r="BG174" s="105"/>
      <c r="BH174" s="239"/>
      <c r="BI174" s="105"/>
      <c r="BJ174" s="239"/>
      <c r="BK174" s="105"/>
      <c r="BL174" s="239"/>
      <c r="BM174" s="105"/>
      <c r="BN174" s="239"/>
    </row>
    <row r="175" spans="1:66" ht="26.25" x14ac:dyDescent="0.25">
      <c r="A175" s="76">
        <v>20</v>
      </c>
      <c r="B175" s="74" t="s">
        <v>212</v>
      </c>
      <c r="C175" s="70"/>
      <c r="D175" s="75"/>
      <c r="E175" s="75"/>
      <c r="F175" s="75"/>
      <c r="G175" s="75"/>
      <c r="H175" s="75"/>
      <c r="I175" s="75"/>
      <c r="J175" s="70"/>
      <c r="K175" s="75"/>
      <c r="L175" s="75"/>
      <c r="M175" s="75"/>
      <c r="N175" s="75"/>
      <c r="O175" s="70"/>
      <c r="P175" s="75"/>
      <c r="Q175" s="75"/>
      <c r="R175" s="75"/>
      <c r="S175" s="75"/>
      <c r="T175" s="75"/>
      <c r="U175" s="70"/>
      <c r="V175" s="71"/>
      <c r="W175" s="75"/>
      <c r="X175" s="75"/>
      <c r="Y175" s="75"/>
      <c r="Z175" s="75"/>
      <c r="AA175" s="75"/>
      <c r="AB175" s="75"/>
      <c r="AC175" s="75"/>
      <c r="AD175" s="75"/>
      <c r="AE175" s="70"/>
      <c r="AF175" s="70"/>
      <c r="AG175" s="75"/>
      <c r="AH175" s="75"/>
      <c r="AI175" s="70"/>
      <c r="AJ175" s="75"/>
      <c r="AK175" s="75"/>
      <c r="AL175" s="75"/>
      <c r="AM175" s="75"/>
      <c r="AN175" s="75"/>
      <c r="AO175" s="75"/>
      <c r="AP175" s="75"/>
      <c r="AQ175" s="75"/>
      <c r="AR175" s="70"/>
      <c r="AS175" s="63">
        <f t="shared" si="29"/>
        <v>0</v>
      </c>
      <c r="AT175" s="63">
        <f t="shared" si="30"/>
        <v>0</v>
      </c>
      <c r="AU175" s="64">
        <f t="shared" si="31"/>
        <v>0</v>
      </c>
      <c r="AW175" s="91"/>
      <c r="AX175" s="91"/>
      <c r="AY175" s="91"/>
      <c r="AZ175" s="91"/>
      <c r="BA175" s="91"/>
      <c r="BB175" s="91"/>
      <c r="BC175" s="91"/>
      <c r="BD175" s="91"/>
      <c r="BE175" s="105"/>
      <c r="BF175" s="239"/>
      <c r="BG175" s="105"/>
      <c r="BH175" s="239"/>
      <c r="BI175" s="105"/>
      <c r="BJ175" s="239"/>
      <c r="BK175" s="105"/>
      <c r="BL175" s="239"/>
      <c r="BM175" s="105"/>
      <c r="BN175" s="239"/>
    </row>
    <row r="176" spans="1:66" ht="39" x14ac:dyDescent="0.25">
      <c r="A176" s="1">
        <v>21</v>
      </c>
      <c r="B176" s="74" t="s">
        <v>213</v>
      </c>
      <c r="C176" s="70"/>
      <c r="D176" s="75"/>
      <c r="E176" s="75"/>
      <c r="F176" s="75"/>
      <c r="G176" s="75"/>
      <c r="H176" s="75"/>
      <c r="I176" s="75"/>
      <c r="J176" s="70"/>
      <c r="K176" s="75"/>
      <c r="L176" s="75"/>
      <c r="M176" s="75"/>
      <c r="N176" s="75"/>
      <c r="O176" s="70"/>
      <c r="P176" s="75"/>
      <c r="Q176" s="75"/>
      <c r="R176" s="75">
        <v>0.25</v>
      </c>
      <c r="S176" s="75"/>
      <c r="T176" s="75"/>
      <c r="U176" s="70"/>
      <c r="V176" s="71"/>
      <c r="W176" s="75"/>
      <c r="X176" s="75"/>
      <c r="Y176" s="75"/>
      <c r="Z176" s="75"/>
      <c r="AA176" s="75"/>
      <c r="AB176" s="75"/>
      <c r="AC176" s="75"/>
      <c r="AD176" s="75"/>
      <c r="AE176" s="75"/>
      <c r="AF176" s="70"/>
      <c r="AG176" s="75"/>
      <c r="AH176" s="75"/>
      <c r="AI176" s="70"/>
      <c r="AJ176" s="75"/>
      <c r="AK176" s="75"/>
      <c r="AL176" s="75"/>
      <c r="AM176" s="75"/>
      <c r="AN176" s="75"/>
      <c r="AO176" s="75"/>
      <c r="AP176" s="75"/>
      <c r="AQ176" s="75"/>
      <c r="AR176" s="70"/>
      <c r="AS176" s="63">
        <f t="shared" si="29"/>
        <v>0.25</v>
      </c>
      <c r="AT176" s="63">
        <f t="shared" si="30"/>
        <v>0</v>
      </c>
      <c r="AU176" s="64">
        <f t="shared" si="31"/>
        <v>0.25</v>
      </c>
      <c r="AW176" s="91"/>
      <c r="AX176" s="91"/>
      <c r="AY176" s="91"/>
      <c r="AZ176" s="91"/>
      <c r="BA176" s="91"/>
      <c r="BB176" s="91"/>
      <c r="BC176" s="91"/>
      <c r="BD176" s="91"/>
      <c r="BE176" s="105"/>
      <c r="BF176" s="239"/>
      <c r="BG176" s="105"/>
      <c r="BH176" s="239"/>
      <c r="BI176" s="105"/>
      <c r="BJ176" s="239"/>
      <c r="BK176" s="105"/>
      <c r="BL176" s="239"/>
      <c r="BM176" s="105"/>
      <c r="BN176" s="239"/>
    </row>
    <row r="177" spans="1:66" ht="39" x14ac:dyDescent="0.25">
      <c r="A177" s="1">
        <v>22</v>
      </c>
      <c r="B177" s="74" t="s">
        <v>214</v>
      </c>
      <c r="C177" s="70"/>
      <c r="D177" s="75"/>
      <c r="E177" s="75"/>
      <c r="F177" s="75"/>
      <c r="G177" s="75"/>
      <c r="H177" s="75"/>
      <c r="I177" s="75"/>
      <c r="J177" s="70"/>
      <c r="K177" s="75"/>
      <c r="L177" s="75"/>
      <c r="M177" s="75"/>
      <c r="N177" s="75"/>
      <c r="O177" s="70"/>
      <c r="P177" s="75"/>
      <c r="Q177" s="75"/>
      <c r="R177" s="75">
        <v>0.25</v>
      </c>
      <c r="S177" s="75"/>
      <c r="T177" s="75"/>
      <c r="U177" s="70"/>
      <c r="V177" s="71"/>
      <c r="W177" s="75"/>
      <c r="X177" s="75"/>
      <c r="Y177" s="75"/>
      <c r="Z177" s="75"/>
      <c r="AA177" s="75"/>
      <c r="AB177" s="75"/>
      <c r="AC177" s="75"/>
      <c r="AD177" s="75"/>
      <c r="AE177" s="75"/>
      <c r="AF177" s="70"/>
      <c r="AG177" s="75"/>
      <c r="AH177" s="75"/>
      <c r="AI177" s="70"/>
      <c r="AJ177" s="75"/>
      <c r="AK177" s="75"/>
      <c r="AL177" s="75"/>
      <c r="AM177" s="75"/>
      <c r="AN177" s="75"/>
      <c r="AO177" s="75"/>
      <c r="AP177" s="75"/>
      <c r="AQ177" s="75"/>
      <c r="AR177" s="70"/>
      <c r="AS177" s="63">
        <f t="shared" si="29"/>
        <v>0.25</v>
      </c>
      <c r="AT177" s="63">
        <f t="shared" si="30"/>
        <v>0</v>
      </c>
      <c r="AU177" s="64">
        <f t="shared" si="31"/>
        <v>0.25</v>
      </c>
      <c r="AW177" s="91"/>
      <c r="AX177" s="91"/>
      <c r="AY177" s="91"/>
      <c r="AZ177" s="91"/>
      <c r="BA177" s="91"/>
      <c r="BB177" s="91"/>
      <c r="BC177" s="91"/>
      <c r="BD177" s="91"/>
      <c r="BE177" s="105"/>
      <c r="BF177" s="239"/>
      <c r="BG177" s="105"/>
      <c r="BH177" s="239"/>
      <c r="BI177" s="105"/>
      <c r="BJ177" s="239"/>
      <c r="BK177" s="105"/>
      <c r="BL177" s="239"/>
      <c r="BM177" s="105"/>
      <c r="BN177" s="239"/>
    </row>
    <row r="178" spans="1:66" ht="64.5" x14ac:dyDescent="0.25">
      <c r="A178" s="76">
        <v>23</v>
      </c>
      <c r="B178" s="74" t="s">
        <v>215</v>
      </c>
      <c r="C178" s="70"/>
      <c r="D178" s="75"/>
      <c r="E178" s="75"/>
      <c r="F178" s="75"/>
      <c r="G178" s="75"/>
      <c r="H178" s="75"/>
      <c r="I178" s="75"/>
      <c r="J178" s="70"/>
      <c r="K178" s="75"/>
      <c r="L178" s="75"/>
      <c r="M178" s="75"/>
      <c r="N178" s="75"/>
      <c r="O178" s="70"/>
      <c r="P178" s="75"/>
      <c r="Q178" s="75"/>
      <c r="R178" s="75"/>
      <c r="S178" s="75"/>
      <c r="T178" s="75"/>
      <c r="U178" s="70"/>
      <c r="V178" s="71"/>
      <c r="W178" s="75"/>
      <c r="X178" s="75"/>
      <c r="Y178" s="75"/>
      <c r="Z178" s="75"/>
      <c r="AA178" s="70"/>
      <c r="AB178" s="75"/>
      <c r="AC178" s="75"/>
      <c r="AD178" s="75"/>
      <c r="AE178" s="75"/>
      <c r="AF178" s="70"/>
      <c r="AG178" s="75"/>
      <c r="AH178" s="75"/>
      <c r="AI178" s="70"/>
      <c r="AJ178" s="75"/>
      <c r="AK178" s="75"/>
      <c r="AL178" s="75"/>
      <c r="AM178" s="75"/>
      <c r="AN178" s="75"/>
      <c r="AO178" s="75"/>
      <c r="AP178" s="75"/>
      <c r="AQ178" s="75"/>
      <c r="AR178" s="70"/>
      <c r="AS178" s="63">
        <f t="shared" si="29"/>
        <v>0</v>
      </c>
      <c r="AT178" s="63">
        <f t="shared" si="30"/>
        <v>0</v>
      </c>
      <c r="AU178" s="64">
        <f t="shared" si="31"/>
        <v>0</v>
      </c>
      <c r="AW178" s="91"/>
      <c r="AX178" s="91"/>
      <c r="AY178" s="91"/>
      <c r="AZ178" s="91"/>
      <c r="BA178" s="91"/>
      <c r="BB178" s="91"/>
      <c r="BC178" s="91"/>
      <c r="BD178" s="91"/>
      <c r="BE178" s="105"/>
      <c r="BF178" s="239"/>
      <c r="BG178" s="105"/>
      <c r="BH178" s="239"/>
      <c r="BI178" s="105"/>
      <c r="BJ178" s="239"/>
      <c r="BK178" s="105"/>
      <c r="BL178" s="239"/>
      <c r="BM178" s="105"/>
      <c r="BN178" s="239"/>
    </row>
    <row r="179" spans="1:66" ht="26.25" x14ac:dyDescent="0.25">
      <c r="A179" s="1">
        <v>24</v>
      </c>
      <c r="B179" s="74" t="s">
        <v>240</v>
      </c>
      <c r="C179" s="70"/>
      <c r="D179" s="75"/>
      <c r="E179" s="75"/>
      <c r="F179" s="75"/>
      <c r="G179" s="75"/>
      <c r="H179" s="75"/>
      <c r="I179" s="75"/>
      <c r="J179" s="70"/>
      <c r="K179" s="75"/>
      <c r="L179" s="75"/>
      <c r="M179" s="75"/>
      <c r="N179" s="75"/>
      <c r="O179" s="70"/>
      <c r="P179" s="75"/>
      <c r="Q179" s="75"/>
      <c r="R179" s="75">
        <v>0.25</v>
      </c>
      <c r="S179" s="75"/>
      <c r="T179" s="75"/>
      <c r="U179" s="75"/>
      <c r="V179" s="71"/>
      <c r="W179" s="75"/>
      <c r="X179" s="75"/>
      <c r="Y179" s="70"/>
      <c r="Z179" s="75"/>
      <c r="AA179" s="75"/>
      <c r="AB179" s="75"/>
      <c r="AC179" s="75"/>
      <c r="AD179" s="75"/>
      <c r="AE179" s="75"/>
      <c r="AF179" s="70"/>
      <c r="AG179" s="75"/>
      <c r="AH179" s="75"/>
      <c r="AI179" s="70"/>
      <c r="AJ179" s="75"/>
      <c r="AK179" s="75"/>
      <c r="AL179" s="75"/>
      <c r="AM179" s="75"/>
      <c r="AN179" s="75"/>
      <c r="AO179" s="75"/>
      <c r="AP179" s="75"/>
      <c r="AQ179" s="75"/>
      <c r="AR179" s="70"/>
      <c r="AS179" s="63">
        <f t="shared" si="29"/>
        <v>0.25</v>
      </c>
      <c r="AT179" s="63">
        <f t="shared" si="30"/>
        <v>0</v>
      </c>
      <c r="AU179" s="64">
        <f t="shared" si="31"/>
        <v>0.25</v>
      </c>
      <c r="AW179" s="91"/>
      <c r="AX179" s="91"/>
      <c r="AY179" s="91"/>
      <c r="AZ179" s="91"/>
      <c r="BA179" s="91"/>
      <c r="BB179" s="91"/>
      <c r="BC179" s="91"/>
      <c r="BD179" s="91"/>
      <c r="BE179" s="105"/>
      <c r="BF179" s="239"/>
      <c r="BG179" s="105"/>
      <c r="BH179" s="239"/>
      <c r="BI179" s="105"/>
      <c r="BJ179" s="239"/>
      <c r="BK179" s="105"/>
      <c r="BL179" s="239"/>
      <c r="BM179" s="105"/>
      <c r="BN179" s="239"/>
    </row>
    <row r="180" spans="1:66" ht="26.25" x14ac:dyDescent="0.25">
      <c r="A180" s="1">
        <v>25</v>
      </c>
      <c r="B180" s="74" t="s">
        <v>216</v>
      </c>
      <c r="C180" s="70"/>
      <c r="D180" s="75"/>
      <c r="E180" s="75"/>
      <c r="F180" s="75"/>
      <c r="G180" s="75"/>
      <c r="H180" s="75"/>
      <c r="I180" s="75"/>
      <c r="J180" s="70"/>
      <c r="K180" s="75"/>
      <c r="L180" s="75"/>
      <c r="M180" s="75"/>
      <c r="N180" s="75"/>
      <c r="O180" s="70"/>
      <c r="P180" s="75"/>
      <c r="Q180" s="75"/>
      <c r="R180" s="75"/>
      <c r="S180" s="75"/>
      <c r="T180" s="75"/>
      <c r="U180" s="75"/>
      <c r="V180" s="71"/>
      <c r="W180" s="75"/>
      <c r="X180" s="75"/>
      <c r="Y180" s="75"/>
      <c r="Z180" s="75"/>
      <c r="AA180" s="75"/>
      <c r="AB180" s="75"/>
      <c r="AC180" s="75"/>
      <c r="AD180" s="75"/>
      <c r="AE180" s="75"/>
      <c r="AF180" s="70"/>
      <c r="AG180" s="75"/>
      <c r="AH180" s="75"/>
      <c r="AI180" s="70"/>
      <c r="AJ180" s="75"/>
      <c r="AK180" s="75"/>
      <c r="AL180" s="75"/>
      <c r="AM180" s="75"/>
      <c r="AN180" s="75"/>
      <c r="AO180" s="75"/>
      <c r="AP180" s="75"/>
      <c r="AQ180" s="75"/>
      <c r="AR180" s="70"/>
      <c r="AS180" s="63">
        <f t="shared" si="29"/>
        <v>0</v>
      </c>
      <c r="AT180" s="63">
        <f t="shared" si="30"/>
        <v>0</v>
      </c>
      <c r="AU180" s="64">
        <f t="shared" si="31"/>
        <v>0</v>
      </c>
      <c r="AW180" s="91"/>
      <c r="AX180" s="91"/>
      <c r="AY180" s="91"/>
      <c r="AZ180" s="91"/>
      <c r="BA180" s="91"/>
      <c r="BB180" s="91"/>
      <c r="BC180" s="91"/>
      <c r="BD180" s="91"/>
      <c r="BE180" s="105"/>
      <c r="BF180" s="239"/>
      <c r="BG180" s="105"/>
      <c r="BH180" s="239"/>
      <c r="BI180" s="105"/>
      <c r="BJ180" s="239"/>
      <c r="BK180" s="105"/>
      <c r="BL180" s="239"/>
      <c r="BM180" s="105"/>
      <c r="BN180" s="239"/>
    </row>
    <row r="181" spans="1:66" ht="26.25" x14ac:dyDescent="0.25">
      <c r="A181" s="76">
        <v>26</v>
      </c>
      <c r="B181" s="74" t="s">
        <v>217</v>
      </c>
      <c r="C181" s="70"/>
      <c r="D181" s="75"/>
      <c r="E181" s="75"/>
      <c r="F181" s="75"/>
      <c r="G181" s="75"/>
      <c r="H181" s="77"/>
      <c r="I181" s="75"/>
      <c r="J181" s="70"/>
      <c r="K181" s="75"/>
      <c r="L181" s="75"/>
      <c r="M181" s="75"/>
      <c r="N181" s="75"/>
      <c r="O181" s="70"/>
      <c r="P181" s="75"/>
      <c r="Q181" s="75"/>
      <c r="R181" s="75"/>
      <c r="S181" s="75"/>
      <c r="T181" s="75"/>
      <c r="U181" s="77"/>
      <c r="V181" s="71"/>
      <c r="W181" s="75"/>
      <c r="X181" s="75"/>
      <c r="Y181" s="75"/>
      <c r="Z181" s="75"/>
      <c r="AA181" s="75"/>
      <c r="AB181" s="75"/>
      <c r="AC181" s="75"/>
      <c r="AD181" s="75"/>
      <c r="AE181" s="75"/>
      <c r="AF181" s="70"/>
      <c r="AG181" s="75"/>
      <c r="AH181" s="75"/>
      <c r="AI181" s="70"/>
      <c r="AJ181" s="75"/>
      <c r="AK181" s="75"/>
      <c r="AL181" s="75"/>
      <c r="AM181" s="75"/>
      <c r="AN181" s="75"/>
      <c r="AO181" s="75"/>
      <c r="AP181" s="75"/>
      <c r="AQ181" s="75"/>
      <c r="AR181" s="70"/>
      <c r="AS181" s="63">
        <f t="shared" si="29"/>
        <v>0</v>
      </c>
      <c r="AT181" s="63">
        <f t="shared" si="30"/>
        <v>0</v>
      </c>
      <c r="AU181" s="64">
        <f t="shared" si="31"/>
        <v>0</v>
      </c>
      <c r="AW181" s="91"/>
      <c r="AX181" s="91"/>
      <c r="AY181" s="91"/>
      <c r="AZ181" s="91"/>
      <c r="BA181" s="91"/>
      <c r="BB181" s="91"/>
      <c r="BC181" s="91"/>
      <c r="BD181" s="91"/>
      <c r="BE181" s="105"/>
      <c r="BF181" s="239"/>
      <c r="BG181" s="105"/>
      <c r="BH181" s="239"/>
      <c r="BI181" s="105"/>
      <c r="BJ181" s="239"/>
      <c r="BK181" s="105"/>
      <c r="BL181" s="239"/>
      <c r="BM181" s="105"/>
      <c r="BN181" s="239"/>
    </row>
    <row r="182" spans="1:66" ht="26.25" x14ac:dyDescent="0.25">
      <c r="A182" s="1">
        <v>27</v>
      </c>
      <c r="B182" s="78" t="s">
        <v>218</v>
      </c>
      <c r="C182" s="70"/>
      <c r="D182" s="70"/>
      <c r="E182" s="70"/>
      <c r="F182" s="70"/>
      <c r="G182" s="70"/>
      <c r="H182" s="79"/>
      <c r="I182" s="70"/>
      <c r="J182" s="70"/>
      <c r="K182" s="70">
        <v>1.5</v>
      </c>
      <c r="L182" s="70"/>
      <c r="M182" s="80"/>
      <c r="N182" s="70"/>
      <c r="O182" s="70"/>
      <c r="P182" s="70"/>
      <c r="Q182" s="70"/>
      <c r="R182" s="70">
        <v>1.5</v>
      </c>
      <c r="S182" s="70"/>
      <c r="T182" s="70">
        <v>1</v>
      </c>
      <c r="U182" s="79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63">
        <f t="shared" ref="AS182:AS191" si="32">C182+D182+E182+F182+G182+H182+I182+J182+K182+L182+M182+N182+O182+P182+Q182+R182+S182+T182+U182</f>
        <v>4</v>
      </c>
      <c r="AT182" s="63">
        <f t="shared" ref="AT182:AT192" si="33">V182+W182+X182+Y182+Z182+AA182+AB182+AC182+AD182+AE182+AF182+AG182+AH182+AI182+AK182+AL182+AM182+AN182+AO182+AP182+AQ182+AR182</f>
        <v>0</v>
      </c>
      <c r="AU182" s="64">
        <f t="shared" ref="AU182:AU192" si="34">AS182+AT182</f>
        <v>4</v>
      </c>
      <c r="AW182" s="91"/>
      <c r="AX182" s="91"/>
      <c r="AY182" s="91"/>
      <c r="AZ182" s="91"/>
      <c r="BA182" s="91"/>
      <c r="BB182" s="91"/>
      <c r="BC182" s="91"/>
      <c r="BD182" s="91"/>
      <c r="BE182" s="105"/>
      <c r="BF182" s="239"/>
      <c r="BG182" s="105"/>
      <c r="BH182" s="239"/>
      <c r="BI182" s="105"/>
      <c r="BJ182" s="239"/>
      <c r="BK182" s="105"/>
      <c r="BL182" s="239"/>
      <c r="BM182" s="105"/>
      <c r="BN182" s="239"/>
    </row>
    <row r="183" spans="1:66" ht="26.25" x14ac:dyDescent="0.25">
      <c r="A183" s="1">
        <v>28</v>
      </c>
      <c r="B183" s="78" t="s">
        <v>219</v>
      </c>
      <c r="C183" s="70"/>
      <c r="D183" s="70"/>
      <c r="E183" s="70"/>
      <c r="F183" s="70"/>
      <c r="G183" s="70"/>
      <c r="H183" s="79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9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63">
        <f t="shared" si="32"/>
        <v>0</v>
      </c>
      <c r="AT183" s="63">
        <f t="shared" si="33"/>
        <v>0</v>
      </c>
      <c r="AU183" s="64">
        <f t="shared" si="34"/>
        <v>0</v>
      </c>
      <c r="AW183" s="91"/>
      <c r="AX183" s="91"/>
      <c r="AY183" s="91"/>
      <c r="AZ183" s="91"/>
      <c r="BA183" s="91"/>
      <c r="BB183" s="91"/>
      <c r="BC183" s="91"/>
      <c r="BD183" s="91"/>
      <c r="BE183" s="105"/>
      <c r="BF183" s="239"/>
      <c r="BG183" s="105"/>
      <c r="BH183" s="239"/>
      <c r="BI183" s="105"/>
      <c r="BJ183" s="239"/>
      <c r="BK183" s="105"/>
      <c r="BL183" s="239"/>
      <c r="BM183" s="105"/>
      <c r="BN183" s="239"/>
    </row>
    <row r="184" spans="1:66" ht="39" x14ac:dyDescent="0.25">
      <c r="A184" s="76">
        <v>29</v>
      </c>
      <c r="B184" s="78" t="s">
        <v>220</v>
      </c>
      <c r="C184" s="70"/>
      <c r="D184" s="70"/>
      <c r="E184" s="70"/>
      <c r="F184" s="70"/>
      <c r="G184" s="70"/>
      <c r="H184" s="79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9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63">
        <f t="shared" si="32"/>
        <v>0</v>
      </c>
      <c r="AT184" s="63">
        <f t="shared" si="33"/>
        <v>0</v>
      </c>
      <c r="AU184" s="64">
        <f t="shared" si="34"/>
        <v>0</v>
      </c>
      <c r="AW184" s="91"/>
      <c r="AX184" s="91"/>
      <c r="AY184" s="91"/>
      <c r="AZ184" s="91"/>
      <c r="BA184" s="91"/>
      <c r="BB184" s="91"/>
      <c r="BC184" s="91"/>
      <c r="BD184" s="91"/>
      <c r="BE184" s="105"/>
      <c r="BF184" s="239"/>
      <c r="BG184" s="105"/>
      <c r="BH184" s="239"/>
      <c r="BI184" s="105"/>
      <c r="BJ184" s="239"/>
      <c r="BK184" s="105"/>
      <c r="BL184" s="239"/>
      <c r="BM184" s="105"/>
      <c r="BN184" s="239"/>
    </row>
    <row r="185" spans="1:66" x14ac:dyDescent="0.25">
      <c r="A185" s="1">
        <v>30</v>
      </c>
      <c r="B185" s="78" t="s">
        <v>221</v>
      </c>
      <c r="C185" s="70"/>
      <c r="D185" s="70"/>
      <c r="E185" s="70"/>
      <c r="F185" s="70"/>
      <c r="G185" s="70"/>
      <c r="H185" s="79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9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63">
        <f t="shared" si="32"/>
        <v>0</v>
      </c>
      <c r="AT185" s="63">
        <f t="shared" si="33"/>
        <v>0</v>
      </c>
      <c r="AU185" s="64">
        <f t="shared" si="34"/>
        <v>0</v>
      </c>
      <c r="AW185" s="91"/>
      <c r="AX185" s="91"/>
      <c r="AY185" s="91"/>
      <c r="AZ185" s="91"/>
      <c r="BA185" s="91"/>
      <c r="BB185" s="91"/>
      <c r="BC185" s="91"/>
      <c r="BD185" s="91"/>
      <c r="BE185" s="105"/>
      <c r="BF185" s="239"/>
      <c r="BG185" s="105"/>
      <c r="BH185" s="239"/>
      <c r="BI185" s="105"/>
      <c r="BJ185" s="239"/>
      <c r="BK185" s="105"/>
      <c r="BL185" s="239"/>
      <c r="BM185" s="105"/>
      <c r="BN185" s="239"/>
    </row>
    <row r="186" spans="1:66" x14ac:dyDescent="0.25">
      <c r="A186" s="1">
        <v>31</v>
      </c>
      <c r="B186" s="74" t="s">
        <v>155</v>
      </c>
      <c r="C186" s="70"/>
      <c r="D186" s="75"/>
      <c r="E186" s="75"/>
      <c r="F186" s="75"/>
      <c r="G186" s="75"/>
      <c r="H186" s="77"/>
      <c r="I186" s="75"/>
      <c r="J186" s="70"/>
      <c r="K186" s="70"/>
      <c r="L186" s="75"/>
      <c r="M186" s="75"/>
      <c r="N186" s="75"/>
      <c r="O186" s="70"/>
      <c r="P186" s="75"/>
      <c r="Q186" s="75"/>
      <c r="R186" s="75"/>
      <c r="S186" s="75"/>
      <c r="T186" s="75"/>
      <c r="U186" s="77"/>
      <c r="V186" s="71"/>
      <c r="W186" s="75"/>
      <c r="X186" s="75"/>
      <c r="Y186" s="75"/>
      <c r="Z186" s="75"/>
      <c r="AA186" s="75"/>
      <c r="AB186" s="75"/>
      <c r="AC186" s="75"/>
      <c r="AD186" s="75"/>
      <c r="AE186" s="75"/>
      <c r="AF186" s="70"/>
      <c r="AG186" s="75"/>
      <c r="AH186" s="75"/>
      <c r="AI186" s="70"/>
      <c r="AJ186" s="75"/>
      <c r="AK186" s="75"/>
      <c r="AL186" s="75"/>
      <c r="AM186" s="75"/>
      <c r="AN186" s="75"/>
      <c r="AO186" s="75"/>
      <c r="AP186" s="75"/>
      <c r="AQ186" s="75"/>
      <c r="AR186" s="70"/>
      <c r="AS186" s="63">
        <f t="shared" si="32"/>
        <v>0</v>
      </c>
      <c r="AT186" s="63">
        <f t="shared" si="33"/>
        <v>0</v>
      </c>
      <c r="AU186" s="64">
        <f t="shared" si="34"/>
        <v>0</v>
      </c>
      <c r="AW186" s="91"/>
      <c r="AX186" s="91"/>
      <c r="AY186" s="91"/>
      <c r="AZ186" s="91"/>
      <c r="BA186" s="91"/>
      <c r="BB186" s="91"/>
      <c r="BC186" s="91"/>
      <c r="BD186" s="91"/>
      <c r="BE186" s="105"/>
      <c r="BF186" s="239"/>
      <c r="BG186" s="105"/>
      <c r="BH186" s="239"/>
      <c r="BI186" s="105"/>
      <c r="BJ186" s="239"/>
      <c r="BK186" s="105"/>
      <c r="BL186" s="239"/>
      <c r="BM186" s="105"/>
      <c r="BN186" s="239"/>
    </row>
    <row r="187" spans="1:66" x14ac:dyDescent="0.25">
      <c r="A187" s="76">
        <v>32</v>
      </c>
      <c r="B187" s="74" t="s">
        <v>222</v>
      </c>
      <c r="C187" s="70"/>
      <c r="D187" s="75"/>
      <c r="E187" s="75"/>
      <c r="F187" s="75"/>
      <c r="G187" s="75"/>
      <c r="H187" s="77"/>
      <c r="I187" s="75"/>
      <c r="J187" s="70"/>
      <c r="K187" s="75"/>
      <c r="L187" s="75"/>
      <c r="M187" s="75"/>
      <c r="N187" s="75"/>
      <c r="O187" s="70"/>
      <c r="P187" s="75"/>
      <c r="Q187" s="75"/>
      <c r="R187" s="75"/>
      <c r="S187" s="75"/>
      <c r="T187" s="75"/>
      <c r="U187" s="77"/>
      <c r="V187" s="71"/>
      <c r="W187" s="75"/>
      <c r="X187" s="75"/>
      <c r="Y187" s="75"/>
      <c r="Z187" s="75"/>
      <c r="AA187" s="75"/>
      <c r="AB187" s="75"/>
      <c r="AC187" s="75"/>
      <c r="AD187" s="75"/>
      <c r="AE187" s="75"/>
      <c r="AF187" s="70"/>
      <c r="AG187" s="75"/>
      <c r="AH187" s="75"/>
      <c r="AI187" s="70"/>
      <c r="AJ187" s="75"/>
      <c r="AK187" s="75"/>
      <c r="AL187" s="75"/>
      <c r="AM187" s="75"/>
      <c r="AN187" s="75"/>
      <c r="AO187" s="75"/>
      <c r="AP187" s="75"/>
      <c r="AQ187" s="75"/>
      <c r="AR187" s="70"/>
      <c r="AS187" s="63">
        <f t="shared" si="32"/>
        <v>0</v>
      </c>
      <c r="AT187" s="63">
        <f t="shared" si="33"/>
        <v>0</v>
      </c>
      <c r="AU187" s="64">
        <f t="shared" si="34"/>
        <v>0</v>
      </c>
      <c r="AW187" s="91"/>
      <c r="AX187" s="91"/>
      <c r="AY187" s="91"/>
      <c r="AZ187" s="91"/>
      <c r="BA187" s="91"/>
      <c r="BB187" s="91"/>
      <c r="BC187" s="91"/>
      <c r="BD187" s="91"/>
      <c r="BE187" s="105"/>
      <c r="BF187" s="239"/>
      <c r="BG187" s="105"/>
      <c r="BH187" s="239"/>
      <c r="BI187" s="105"/>
      <c r="BJ187" s="239"/>
      <c r="BK187" s="105"/>
      <c r="BL187" s="239"/>
      <c r="BM187" s="105"/>
      <c r="BN187" s="239"/>
    </row>
    <row r="188" spans="1:66" ht="39" x14ac:dyDescent="0.25">
      <c r="A188" s="1">
        <v>33</v>
      </c>
      <c r="B188" s="74" t="s">
        <v>223</v>
      </c>
      <c r="C188" s="70"/>
      <c r="D188" s="75"/>
      <c r="E188" s="75"/>
      <c r="F188" s="75"/>
      <c r="G188" s="75"/>
      <c r="H188" s="77"/>
      <c r="I188" s="75"/>
      <c r="J188" s="70"/>
      <c r="K188" s="75"/>
      <c r="L188" s="75"/>
      <c r="M188" s="75"/>
      <c r="N188" s="75"/>
      <c r="O188" s="70"/>
      <c r="P188" s="75"/>
      <c r="Q188" s="75"/>
      <c r="R188" s="75"/>
      <c r="S188" s="75"/>
      <c r="T188" s="75"/>
      <c r="U188" s="77"/>
      <c r="V188" s="71"/>
      <c r="W188" s="75"/>
      <c r="X188" s="75"/>
      <c r="Y188" s="75"/>
      <c r="Z188" s="75"/>
      <c r="AA188" s="75"/>
      <c r="AB188" s="75"/>
      <c r="AC188" s="75"/>
      <c r="AD188" s="75"/>
      <c r="AE188" s="75"/>
      <c r="AF188" s="70"/>
      <c r="AG188" s="75"/>
      <c r="AH188" s="75"/>
      <c r="AI188" s="70"/>
      <c r="AJ188" s="75"/>
      <c r="AK188" s="75"/>
      <c r="AL188" s="75"/>
      <c r="AM188" s="75"/>
      <c r="AN188" s="75"/>
      <c r="AO188" s="75"/>
      <c r="AP188" s="75"/>
      <c r="AQ188" s="75"/>
      <c r="AR188" s="70"/>
      <c r="AS188" s="63">
        <f t="shared" si="32"/>
        <v>0</v>
      </c>
      <c r="AT188" s="63">
        <f t="shared" si="33"/>
        <v>0</v>
      </c>
      <c r="AU188" s="64">
        <f t="shared" si="34"/>
        <v>0</v>
      </c>
      <c r="AW188" s="91"/>
      <c r="AX188" s="91"/>
      <c r="AY188" s="91"/>
      <c r="AZ188" s="91"/>
      <c r="BA188" s="91"/>
      <c r="BB188" s="91"/>
      <c r="BC188" s="91"/>
      <c r="BD188" s="91"/>
      <c r="BE188" s="105"/>
      <c r="BF188" s="239"/>
      <c r="BG188" s="105"/>
      <c r="BH188" s="239"/>
      <c r="BI188" s="105"/>
      <c r="BJ188" s="239"/>
      <c r="BK188" s="105"/>
      <c r="BL188" s="239"/>
      <c r="BM188" s="105"/>
      <c r="BN188" s="239"/>
    </row>
    <row r="189" spans="1:66" ht="39" x14ac:dyDescent="0.25">
      <c r="A189" s="1">
        <v>34</v>
      </c>
      <c r="B189" s="74" t="s">
        <v>224</v>
      </c>
      <c r="C189" s="70"/>
      <c r="D189" s="75"/>
      <c r="E189" s="75"/>
      <c r="F189" s="75"/>
      <c r="G189" s="75"/>
      <c r="H189" s="77"/>
      <c r="I189" s="75"/>
      <c r="J189" s="70"/>
      <c r="K189" s="75"/>
      <c r="L189" s="75"/>
      <c r="M189" s="75"/>
      <c r="N189" s="75"/>
      <c r="O189" s="70"/>
      <c r="P189" s="75"/>
      <c r="Q189" s="75"/>
      <c r="R189" s="75"/>
      <c r="S189" s="75"/>
      <c r="T189" s="75"/>
      <c r="U189" s="77"/>
      <c r="V189" s="71"/>
      <c r="W189" s="75"/>
      <c r="X189" s="75"/>
      <c r="Y189" s="75"/>
      <c r="Z189" s="75"/>
      <c r="AA189" s="75"/>
      <c r="AB189" s="75"/>
      <c r="AC189" s="75"/>
      <c r="AD189" s="75"/>
      <c r="AE189" s="75"/>
      <c r="AF189" s="70"/>
      <c r="AG189" s="75"/>
      <c r="AH189" s="75"/>
      <c r="AI189" s="70"/>
      <c r="AJ189" s="75"/>
      <c r="AK189" s="75"/>
      <c r="AL189" s="75"/>
      <c r="AM189" s="75"/>
      <c r="AN189" s="75"/>
      <c r="AO189" s="75"/>
      <c r="AP189" s="75"/>
      <c r="AQ189" s="75"/>
      <c r="AR189" s="70"/>
      <c r="AS189" s="63">
        <f t="shared" si="32"/>
        <v>0</v>
      </c>
      <c r="AT189" s="63">
        <f t="shared" si="33"/>
        <v>0</v>
      </c>
      <c r="AU189" s="64">
        <f t="shared" si="34"/>
        <v>0</v>
      </c>
      <c r="AW189" s="91"/>
      <c r="AX189" s="91"/>
      <c r="AY189" s="91"/>
      <c r="AZ189" s="91"/>
      <c r="BA189" s="91"/>
      <c r="BB189" s="91"/>
      <c r="BC189" s="91"/>
      <c r="BD189" s="91"/>
      <c r="BE189" s="105"/>
      <c r="BF189" s="239"/>
      <c r="BG189" s="105"/>
      <c r="BH189" s="239"/>
      <c r="BI189" s="105"/>
      <c r="BJ189" s="239"/>
      <c r="BK189" s="105"/>
      <c r="BL189" s="239"/>
      <c r="BM189" s="105"/>
      <c r="BN189" s="239"/>
    </row>
    <row r="190" spans="1:66" ht="39" x14ac:dyDescent="0.25">
      <c r="A190" s="76">
        <v>35</v>
      </c>
      <c r="B190" s="74" t="s">
        <v>225</v>
      </c>
      <c r="C190" s="70"/>
      <c r="D190" s="75"/>
      <c r="E190" s="75"/>
      <c r="F190" s="75"/>
      <c r="G190" s="75"/>
      <c r="H190" s="77"/>
      <c r="I190" s="75"/>
      <c r="J190" s="70"/>
      <c r="K190" s="75"/>
      <c r="L190" s="75"/>
      <c r="M190" s="75"/>
      <c r="N190" s="75"/>
      <c r="O190" s="70"/>
      <c r="P190" s="75"/>
      <c r="Q190" s="75"/>
      <c r="R190" s="75"/>
      <c r="S190" s="75"/>
      <c r="T190" s="75"/>
      <c r="U190" s="77"/>
      <c r="V190" s="71"/>
      <c r="W190" s="75"/>
      <c r="X190" s="75"/>
      <c r="Y190" s="75"/>
      <c r="Z190" s="75"/>
      <c r="AA190" s="70"/>
      <c r="AB190" s="75"/>
      <c r="AC190" s="75"/>
      <c r="AD190" s="75"/>
      <c r="AE190" s="75"/>
      <c r="AF190" s="70"/>
      <c r="AG190" s="75"/>
      <c r="AH190" s="75"/>
      <c r="AI190" s="70"/>
      <c r="AJ190" s="75"/>
      <c r="AK190" s="75"/>
      <c r="AL190" s="75"/>
      <c r="AM190" s="75"/>
      <c r="AN190" s="75"/>
      <c r="AO190" s="75"/>
      <c r="AP190" s="75"/>
      <c r="AQ190" s="75"/>
      <c r="AR190" s="70"/>
      <c r="AS190" s="63">
        <f t="shared" si="32"/>
        <v>0</v>
      </c>
      <c r="AT190" s="63">
        <f t="shared" si="33"/>
        <v>0</v>
      </c>
      <c r="AU190" s="64">
        <f t="shared" si="34"/>
        <v>0</v>
      </c>
      <c r="AW190" s="91"/>
      <c r="AX190" s="91"/>
      <c r="AY190" s="91"/>
      <c r="AZ190" s="91"/>
      <c r="BA190" s="91"/>
      <c r="BB190" s="91"/>
      <c r="BC190" s="91"/>
      <c r="BD190" s="91"/>
      <c r="BE190" s="105"/>
      <c r="BF190" s="239"/>
      <c r="BG190" s="105"/>
      <c r="BH190" s="239"/>
      <c r="BI190" s="105"/>
      <c r="BJ190" s="239"/>
      <c r="BK190" s="105"/>
      <c r="BL190" s="239"/>
      <c r="BM190" s="105"/>
      <c r="BN190" s="239"/>
    </row>
    <row r="191" spans="1:66" ht="77.25" x14ac:dyDescent="0.25">
      <c r="A191" s="1">
        <v>36</v>
      </c>
      <c r="B191" s="74" t="s">
        <v>226</v>
      </c>
      <c r="C191" s="70"/>
      <c r="D191" s="75"/>
      <c r="E191" s="75"/>
      <c r="F191" s="75"/>
      <c r="G191" s="75"/>
      <c r="H191" s="77"/>
      <c r="I191" s="75"/>
      <c r="J191" s="70"/>
      <c r="K191" s="75"/>
      <c r="L191" s="75"/>
      <c r="M191" s="75"/>
      <c r="N191" s="75"/>
      <c r="O191" s="70"/>
      <c r="P191" s="75"/>
      <c r="Q191" s="75"/>
      <c r="R191" s="75"/>
      <c r="S191" s="75"/>
      <c r="T191" s="75"/>
      <c r="U191" s="77"/>
      <c r="V191" s="71"/>
      <c r="W191" s="75"/>
      <c r="X191" s="75"/>
      <c r="Y191" s="75"/>
      <c r="Z191" s="75"/>
      <c r="AA191" s="75"/>
      <c r="AB191" s="75"/>
      <c r="AC191" s="75"/>
      <c r="AD191" s="75"/>
      <c r="AE191" s="75"/>
      <c r="AF191" s="70"/>
      <c r="AG191" s="75"/>
      <c r="AH191" s="75"/>
      <c r="AI191" s="70"/>
      <c r="AJ191" s="75"/>
      <c r="AK191" s="75"/>
      <c r="AL191" s="75"/>
      <c r="AM191" s="75"/>
      <c r="AN191" s="75"/>
      <c r="AO191" s="75"/>
      <c r="AP191" s="75"/>
      <c r="AQ191" s="75"/>
      <c r="AR191" s="70"/>
      <c r="AS191" s="63">
        <f t="shared" si="32"/>
        <v>0</v>
      </c>
      <c r="AT191" s="63">
        <f t="shared" si="33"/>
        <v>0</v>
      </c>
      <c r="AU191" s="64">
        <f t="shared" si="34"/>
        <v>0</v>
      </c>
      <c r="AW191" s="91"/>
      <c r="AX191" s="91"/>
      <c r="AY191" s="91"/>
      <c r="AZ191" s="91"/>
      <c r="BA191" s="91"/>
      <c r="BB191" s="91"/>
      <c r="BC191" s="91"/>
      <c r="BD191" s="91"/>
      <c r="BE191" s="105"/>
      <c r="BF191" s="239"/>
      <c r="BG191" s="105"/>
      <c r="BH191" s="239"/>
      <c r="BI191" s="105"/>
      <c r="BJ191" s="239"/>
      <c r="BK191" s="105"/>
      <c r="BL191" s="239"/>
      <c r="BM191" s="105"/>
      <c r="BN191" s="239"/>
    </row>
    <row r="192" spans="1:66" x14ac:dyDescent="0.25">
      <c r="A192" s="43"/>
      <c r="B192" s="108" t="s">
        <v>227</v>
      </c>
      <c r="C192" s="108">
        <f>C117+C118+C119+C120+C121+C122+C123+C124+C125+C126+C127+C128+C129+C135+C136+C137+C138+C139+C140+C141+C142+C143+C144+C145+C146+C147+C148+C149+C150+C151+C152+C153+C154+C155+C156+C157+C158+C159+C160+C161+C162+C163+C164+C165+C166+C167+C168+C169+C170+C171+C172+C173+C174+C175+C176+C177+C178+C179+C182+C183+C189+C190+C191</f>
        <v>0</v>
      </c>
      <c r="D192" s="108">
        <f t="shared" ref="D192:AR192" si="35">D117+D118+D119+D120+D121+D122+D123+D124+D125+D126+D127+D128+D129+D135+D136+D137+D138+D139+D140+D141+D142+D143+D144+D145+D146+D147+D148+D149+D150+D151+D152+D153+D154+D155+D156+D157+D158+D159+D160+D161+D162+D163+D164+D165+D166+D167+D168+D169+D170+D171+D172+D173+D174+D175+D176+D177+D178+D179+D182+D183+D189+D190+D191</f>
        <v>4</v>
      </c>
      <c r="E192" s="108">
        <f t="shared" si="35"/>
        <v>0</v>
      </c>
      <c r="F192" s="108">
        <f t="shared" si="35"/>
        <v>11</v>
      </c>
      <c r="G192" s="108">
        <f t="shared" si="35"/>
        <v>5</v>
      </c>
      <c r="H192" s="108">
        <f t="shared" si="35"/>
        <v>1</v>
      </c>
      <c r="I192" s="108">
        <f t="shared" si="35"/>
        <v>3</v>
      </c>
      <c r="J192" s="108">
        <f t="shared" si="35"/>
        <v>2</v>
      </c>
      <c r="K192" s="108">
        <f t="shared" si="35"/>
        <v>11.25</v>
      </c>
      <c r="L192" s="108">
        <f t="shared" si="35"/>
        <v>2</v>
      </c>
      <c r="M192" s="108">
        <f t="shared" si="35"/>
        <v>5.25</v>
      </c>
      <c r="N192" s="108">
        <f t="shared" si="35"/>
        <v>2</v>
      </c>
      <c r="O192" s="108">
        <f t="shared" si="35"/>
        <v>9.25</v>
      </c>
      <c r="P192" s="108">
        <f t="shared" si="35"/>
        <v>2</v>
      </c>
      <c r="Q192" s="108">
        <f t="shared" si="35"/>
        <v>4</v>
      </c>
      <c r="R192" s="108">
        <f t="shared" si="35"/>
        <v>11.5</v>
      </c>
      <c r="S192" s="108">
        <f t="shared" si="35"/>
        <v>3</v>
      </c>
      <c r="T192" s="108">
        <f t="shared" si="35"/>
        <v>2</v>
      </c>
      <c r="U192" s="108">
        <f t="shared" si="35"/>
        <v>2</v>
      </c>
      <c r="V192" s="108">
        <f t="shared" si="35"/>
        <v>4</v>
      </c>
      <c r="W192" s="108">
        <f t="shared" si="35"/>
        <v>0</v>
      </c>
      <c r="X192" s="108">
        <f t="shared" si="35"/>
        <v>0</v>
      </c>
      <c r="Y192" s="108">
        <f t="shared" si="35"/>
        <v>6</v>
      </c>
      <c r="Z192" s="108">
        <f t="shared" si="35"/>
        <v>0</v>
      </c>
      <c r="AA192" s="108">
        <f t="shared" si="35"/>
        <v>7</v>
      </c>
      <c r="AB192" s="108">
        <f t="shared" si="35"/>
        <v>0</v>
      </c>
      <c r="AC192" s="108">
        <f t="shared" si="35"/>
        <v>0</v>
      </c>
      <c r="AD192" s="108">
        <f t="shared" si="35"/>
        <v>0</v>
      </c>
      <c r="AE192" s="108">
        <f t="shared" si="35"/>
        <v>5</v>
      </c>
      <c r="AF192" s="108">
        <f t="shared" si="35"/>
        <v>2</v>
      </c>
      <c r="AG192" s="108">
        <f t="shared" si="35"/>
        <v>0</v>
      </c>
      <c r="AH192" s="108">
        <f t="shared" si="35"/>
        <v>1</v>
      </c>
      <c r="AI192" s="108">
        <f t="shared" si="35"/>
        <v>2</v>
      </c>
      <c r="AJ192" s="108">
        <f t="shared" si="35"/>
        <v>0</v>
      </c>
      <c r="AK192" s="108">
        <f t="shared" si="35"/>
        <v>0</v>
      </c>
      <c r="AL192" s="108">
        <f t="shared" si="35"/>
        <v>3</v>
      </c>
      <c r="AM192" s="108">
        <f t="shared" si="35"/>
        <v>5</v>
      </c>
      <c r="AN192" s="108">
        <f t="shared" si="35"/>
        <v>0</v>
      </c>
      <c r="AO192" s="108">
        <f t="shared" si="35"/>
        <v>0</v>
      </c>
      <c r="AP192" s="108">
        <f t="shared" si="35"/>
        <v>0</v>
      </c>
      <c r="AQ192" s="108">
        <f t="shared" si="35"/>
        <v>0</v>
      </c>
      <c r="AR192" s="108">
        <f t="shared" si="35"/>
        <v>0</v>
      </c>
      <c r="AS192" s="67">
        <f>C192+D192+E192+F192+G192+H192+I192+J192+K192+L192+M192+N192+O192+P192+Q192+R192+S192+T192+U192</f>
        <v>80.25</v>
      </c>
      <c r="AT192" s="67">
        <f t="shared" si="33"/>
        <v>35</v>
      </c>
      <c r="AU192" s="102">
        <f t="shared" si="34"/>
        <v>115.25</v>
      </c>
      <c r="AV192" s="109"/>
      <c r="AW192" s="110">
        <v>4338</v>
      </c>
      <c r="AX192" s="95"/>
      <c r="AY192" s="95"/>
      <c r="AZ192" s="95"/>
      <c r="BA192" s="95"/>
      <c r="BB192" s="95"/>
      <c r="BC192" s="95"/>
      <c r="BD192" s="95"/>
      <c r="BE192" s="102">
        <v>109</v>
      </c>
      <c r="BF192" s="239"/>
      <c r="BG192" s="102">
        <v>109</v>
      </c>
      <c r="BH192" s="239"/>
      <c r="BI192" s="102">
        <v>109</v>
      </c>
      <c r="BJ192" s="239"/>
      <c r="BK192" s="102">
        <v>109</v>
      </c>
      <c r="BL192" s="239"/>
      <c r="BM192" s="102">
        <v>109</v>
      </c>
      <c r="BN192" s="239"/>
    </row>
  </sheetData>
  <mergeCells count="38">
    <mergeCell ref="BG4:BH5"/>
    <mergeCell ref="BI4:BJ5"/>
    <mergeCell ref="BK4:BL5"/>
    <mergeCell ref="BM4:BN5"/>
    <mergeCell ref="P115:AA115"/>
    <mergeCell ref="F116:K116"/>
    <mergeCell ref="BE4:BF5"/>
    <mergeCell ref="AZ4:BD5"/>
    <mergeCell ref="AY4:AY6"/>
    <mergeCell ref="AX4:AX6"/>
    <mergeCell ref="AW4:AW6"/>
    <mergeCell ref="AV4:AV6"/>
    <mergeCell ref="AU4:AU6"/>
    <mergeCell ref="AT4:AT6"/>
    <mergeCell ref="AS4:AS6"/>
    <mergeCell ref="F4:F6"/>
    <mergeCell ref="G4:G6"/>
    <mergeCell ref="H4:H6"/>
    <mergeCell ref="AS1:BB2"/>
    <mergeCell ref="B1:S2"/>
    <mergeCell ref="C4:C6"/>
    <mergeCell ref="S4:S6"/>
    <mergeCell ref="T4:T6"/>
    <mergeCell ref="U4:U6"/>
    <mergeCell ref="R4:R6"/>
    <mergeCell ref="A4:A6"/>
    <mergeCell ref="N4:N6"/>
    <mergeCell ref="O4:O6"/>
    <mergeCell ref="P4:P6"/>
    <mergeCell ref="Q4:Q6"/>
    <mergeCell ref="I4:I6"/>
    <mergeCell ref="J4:J6"/>
    <mergeCell ref="K4:K6"/>
    <mergeCell ref="L4:L6"/>
    <mergeCell ref="M4:M6"/>
    <mergeCell ref="D4:D6"/>
    <mergeCell ref="E4:E6"/>
    <mergeCell ref="B4:B6"/>
  </mergeCells>
  <pageMargins left="0.7" right="0.7" top="0.75" bottom="0.75" header="0.3" footer="0.3"/>
  <pageSetup paperSize="9" scale="65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32"/>
  <sheetViews>
    <sheetView topLeftCell="AN1" workbookViewId="0">
      <selection activeCell="V1" sqref="V1:AR1048576"/>
    </sheetView>
  </sheetViews>
  <sheetFormatPr defaultRowHeight="15" x14ac:dyDescent="0.25"/>
  <cols>
    <col min="1" max="1" width="4.42578125" customWidth="1"/>
    <col min="2" max="2" width="19.140625" customWidth="1"/>
  </cols>
  <sheetData>
    <row r="1" spans="1:58" x14ac:dyDescent="0.25">
      <c r="A1" s="81"/>
      <c r="B1" s="246" t="s">
        <v>260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73"/>
      <c r="AG1" s="53"/>
      <c r="AH1" s="53"/>
      <c r="AI1" s="73"/>
      <c r="AJ1" s="53"/>
      <c r="AK1" s="53"/>
      <c r="AL1" s="53"/>
      <c r="AM1" s="53"/>
      <c r="AN1" s="53"/>
      <c r="AO1" s="53"/>
      <c r="AP1" s="53"/>
      <c r="AQ1" s="53"/>
      <c r="AR1" s="53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92"/>
      <c r="BD1" s="92"/>
      <c r="BE1" s="103"/>
      <c r="BF1" s="94"/>
    </row>
    <row r="2" spans="1:58" x14ac:dyDescent="0.25">
      <c r="A2" s="81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73"/>
      <c r="AG2" s="53"/>
      <c r="AH2" s="53"/>
      <c r="AI2" s="73"/>
      <c r="AJ2" s="53"/>
      <c r="AK2" s="53"/>
      <c r="AL2" s="53"/>
      <c r="AM2" s="53"/>
      <c r="AN2" s="53"/>
      <c r="AO2" s="53"/>
      <c r="AP2" s="53"/>
      <c r="AQ2" s="53"/>
      <c r="AR2" s="53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92"/>
      <c r="BD2" s="92"/>
      <c r="BE2" s="103"/>
      <c r="BF2" s="94"/>
    </row>
    <row r="3" spans="1:58" x14ac:dyDescent="0.25">
      <c r="A3" s="81"/>
      <c r="B3" s="53"/>
      <c r="C3" s="73"/>
      <c r="D3" s="53"/>
      <c r="E3" s="53"/>
      <c r="F3" s="53"/>
      <c r="G3" s="53"/>
      <c r="H3" s="53"/>
      <c r="I3" s="53"/>
      <c r="J3" s="73"/>
      <c r="K3" s="53"/>
      <c r="L3" s="53"/>
      <c r="M3" s="53"/>
      <c r="N3" s="53"/>
      <c r="O3" s="7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73"/>
      <c r="AG3" s="53"/>
      <c r="AH3" s="53"/>
      <c r="AI3" s="7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86"/>
      <c r="AW3" s="92"/>
      <c r="AX3" s="92"/>
      <c r="AY3" s="92"/>
      <c r="AZ3" s="92"/>
      <c r="BA3" s="92"/>
      <c r="BB3" s="92"/>
      <c r="BC3" s="92"/>
      <c r="BD3" s="92"/>
      <c r="BE3" s="103"/>
      <c r="BF3" s="94"/>
    </row>
    <row r="4" spans="1:58" x14ac:dyDescent="0.25">
      <c r="A4" s="259" t="s">
        <v>0</v>
      </c>
      <c r="B4" s="245" t="s">
        <v>1</v>
      </c>
      <c r="C4" s="258" t="s">
        <v>2</v>
      </c>
      <c r="D4" s="258" t="s">
        <v>3</v>
      </c>
      <c r="E4" s="258" t="s">
        <v>4</v>
      </c>
      <c r="F4" s="258" t="s">
        <v>5</v>
      </c>
      <c r="G4" s="258" t="s">
        <v>6</v>
      </c>
      <c r="H4" s="258" t="s">
        <v>7</v>
      </c>
      <c r="I4" s="258" t="s">
        <v>8</v>
      </c>
      <c r="J4" s="258" t="s">
        <v>9</v>
      </c>
      <c r="K4" s="258" t="s">
        <v>10</v>
      </c>
      <c r="L4" s="258" t="s">
        <v>11</v>
      </c>
      <c r="M4" s="258" t="s">
        <v>12</v>
      </c>
      <c r="N4" s="258" t="s">
        <v>13</v>
      </c>
      <c r="O4" s="258" t="s">
        <v>14</v>
      </c>
      <c r="P4" s="258" t="s">
        <v>15</v>
      </c>
      <c r="Q4" s="258" t="s">
        <v>16</v>
      </c>
      <c r="R4" s="258" t="s">
        <v>17</v>
      </c>
      <c r="S4" s="258" t="s">
        <v>18</v>
      </c>
      <c r="T4" s="258" t="s">
        <v>19</v>
      </c>
      <c r="U4" s="258" t="s">
        <v>20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114"/>
      <c r="AG4" s="6"/>
      <c r="AH4" s="6"/>
      <c r="AI4" s="114"/>
      <c r="AJ4" s="6"/>
      <c r="AK4" s="6"/>
      <c r="AL4" s="6"/>
      <c r="AM4" s="6"/>
      <c r="AN4" s="6"/>
      <c r="AO4" s="6"/>
      <c r="AP4" s="6"/>
      <c r="AQ4" s="6"/>
      <c r="AR4" s="6"/>
      <c r="AS4" s="257" t="s">
        <v>43</v>
      </c>
      <c r="AT4" s="257" t="s">
        <v>44</v>
      </c>
      <c r="AU4" s="256" t="s">
        <v>45</v>
      </c>
      <c r="AV4" s="255" t="s">
        <v>46</v>
      </c>
      <c r="AW4" s="254" t="s">
        <v>247</v>
      </c>
      <c r="AX4" s="254" t="s">
        <v>248</v>
      </c>
      <c r="AY4" s="254" t="s">
        <v>249</v>
      </c>
      <c r="AZ4" s="254" t="s">
        <v>259</v>
      </c>
      <c r="BA4" s="254"/>
      <c r="BB4" s="254"/>
      <c r="BC4" s="254"/>
      <c r="BD4" s="254"/>
      <c r="BE4" s="254" t="s">
        <v>257</v>
      </c>
      <c r="BF4" s="254"/>
    </row>
    <row r="5" spans="1:58" x14ac:dyDescent="0.25">
      <c r="A5" s="259"/>
      <c r="B5" s="245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6"/>
      <c r="W5" s="6"/>
      <c r="X5" s="6"/>
      <c r="Y5" s="6"/>
      <c r="Z5" s="6"/>
      <c r="AA5" s="6"/>
      <c r="AB5" s="6"/>
      <c r="AC5" s="6"/>
      <c r="AD5" s="6"/>
      <c r="AE5" s="6"/>
      <c r="AF5" s="114"/>
      <c r="AG5" s="6"/>
      <c r="AH5" s="6"/>
      <c r="AI5" s="114"/>
      <c r="AJ5" s="6"/>
      <c r="AK5" s="6"/>
      <c r="AL5" s="6"/>
      <c r="AM5" s="6"/>
      <c r="AN5" s="6"/>
      <c r="AO5" s="6"/>
      <c r="AP5" s="6"/>
      <c r="AQ5" s="6"/>
      <c r="AR5" s="6"/>
      <c r="AS5" s="257"/>
      <c r="AT5" s="257"/>
      <c r="AU5" s="256"/>
      <c r="AV5" s="255"/>
      <c r="AW5" s="254"/>
      <c r="AX5" s="254"/>
      <c r="AY5" s="254"/>
      <c r="AZ5" s="254"/>
      <c r="BA5" s="254"/>
      <c r="BB5" s="254"/>
      <c r="BC5" s="254"/>
      <c r="BD5" s="254"/>
      <c r="BE5" s="254"/>
      <c r="BF5" s="254"/>
    </row>
    <row r="6" spans="1:58" ht="225" x14ac:dyDescent="0.25">
      <c r="A6" s="259"/>
      <c r="B6" s="245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84" t="s">
        <v>246</v>
      </c>
      <c r="W6" s="84" t="s">
        <v>22</v>
      </c>
      <c r="X6" s="3" t="s">
        <v>23</v>
      </c>
      <c r="Y6" s="84" t="s">
        <v>24</v>
      </c>
      <c r="Z6" s="2" t="s">
        <v>25</v>
      </c>
      <c r="AA6" s="2" t="s">
        <v>26</v>
      </c>
      <c r="AB6" s="2" t="s">
        <v>27</v>
      </c>
      <c r="AC6" s="2" t="s">
        <v>28</v>
      </c>
      <c r="AD6" s="2" t="s">
        <v>29</v>
      </c>
      <c r="AE6" s="2" t="s">
        <v>30</v>
      </c>
      <c r="AF6" s="2" t="s">
        <v>31</v>
      </c>
      <c r="AG6" s="2" t="s">
        <v>32</v>
      </c>
      <c r="AH6" s="82" t="s">
        <v>33</v>
      </c>
      <c r="AI6" s="82" t="s">
        <v>34</v>
      </c>
      <c r="AJ6" s="2"/>
      <c r="AK6" s="2" t="s">
        <v>35</v>
      </c>
      <c r="AL6" s="2" t="s">
        <v>36</v>
      </c>
      <c r="AM6" s="2" t="s">
        <v>37</v>
      </c>
      <c r="AN6" s="84" t="s">
        <v>38</v>
      </c>
      <c r="AO6" s="2" t="s">
        <v>39</v>
      </c>
      <c r="AP6" s="2" t="s">
        <v>40</v>
      </c>
      <c r="AQ6" s="2" t="s">
        <v>41</v>
      </c>
      <c r="AR6" s="2" t="s">
        <v>42</v>
      </c>
      <c r="AS6" s="257"/>
      <c r="AT6" s="257"/>
      <c r="AU6" s="256"/>
      <c r="AV6" s="255"/>
      <c r="AW6" s="254"/>
      <c r="AX6" s="254"/>
      <c r="AY6" s="254"/>
      <c r="AZ6" s="100" t="s">
        <v>250</v>
      </c>
      <c r="BA6" s="100" t="s">
        <v>256</v>
      </c>
      <c r="BB6" s="100" t="s">
        <v>251</v>
      </c>
      <c r="BC6" s="100" t="s">
        <v>252</v>
      </c>
      <c r="BD6" s="100" t="s">
        <v>253</v>
      </c>
      <c r="BE6" s="104" t="s">
        <v>254</v>
      </c>
      <c r="BF6" s="100" t="s">
        <v>255</v>
      </c>
    </row>
    <row r="7" spans="1:58" x14ac:dyDescent="0.25">
      <c r="A7" s="7">
        <v>1</v>
      </c>
      <c r="B7" s="8" t="s">
        <v>48</v>
      </c>
      <c r="C7" s="9">
        <v>2</v>
      </c>
      <c r="D7" s="9">
        <v>1.5</v>
      </c>
      <c r="E7" s="9"/>
      <c r="F7" s="9">
        <v>1</v>
      </c>
      <c r="G7" s="9">
        <v>1</v>
      </c>
      <c r="H7" s="9">
        <v>1</v>
      </c>
      <c r="I7" s="9"/>
      <c r="J7" s="9"/>
      <c r="K7" s="9"/>
      <c r="L7" s="9">
        <v>1</v>
      </c>
      <c r="M7" s="10">
        <v>1</v>
      </c>
      <c r="N7" s="9"/>
      <c r="O7" s="9">
        <v>1</v>
      </c>
      <c r="P7" s="9">
        <v>1</v>
      </c>
      <c r="Q7" s="9"/>
      <c r="R7" s="9">
        <v>1</v>
      </c>
      <c r="S7" s="11"/>
      <c r="T7" s="9">
        <v>1</v>
      </c>
      <c r="U7" s="9"/>
      <c r="V7" s="14">
        <v>12.5</v>
      </c>
      <c r="W7" s="14">
        <v>6</v>
      </c>
      <c r="X7" s="15">
        <v>18.5</v>
      </c>
      <c r="Y7" s="88">
        <v>1</v>
      </c>
      <c r="Z7" s="91">
        <v>2</v>
      </c>
      <c r="AA7" s="91">
        <v>0</v>
      </c>
      <c r="AB7" s="91">
        <v>0</v>
      </c>
      <c r="AC7" s="105">
        <v>0</v>
      </c>
      <c r="AD7" s="93">
        <v>2</v>
      </c>
    </row>
    <row r="8" spans="1:58" ht="25.5" x14ac:dyDescent="0.25">
      <c r="A8" s="7">
        <v>3</v>
      </c>
      <c r="B8" s="8" t="s">
        <v>50</v>
      </c>
      <c r="C8" s="9">
        <v>1</v>
      </c>
      <c r="D8" s="9"/>
      <c r="E8" s="9"/>
      <c r="F8" s="9">
        <v>1</v>
      </c>
      <c r="G8" s="9">
        <v>1</v>
      </c>
      <c r="H8" s="9"/>
      <c r="I8" s="9">
        <v>1</v>
      </c>
      <c r="J8" s="9">
        <v>0.75</v>
      </c>
      <c r="K8" s="9"/>
      <c r="L8" s="9">
        <v>1</v>
      </c>
      <c r="M8" s="9"/>
      <c r="N8" s="9"/>
      <c r="O8" s="9"/>
      <c r="P8" s="20"/>
      <c r="Q8" s="9">
        <v>0.5</v>
      </c>
      <c r="R8" s="9"/>
      <c r="S8" s="9"/>
      <c r="T8" s="9">
        <v>1.25</v>
      </c>
      <c r="U8" s="9"/>
      <c r="V8" s="14">
        <v>7.5</v>
      </c>
      <c r="W8" s="14">
        <v>8</v>
      </c>
      <c r="X8" s="15">
        <v>15.5</v>
      </c>
      <c r="Y8" s="88">
        <v>1</v>
      </c>
      <c r="Z8" s="91">
        <v>1</v>
      </c>
      <c r="AA8" s="91">
        <v>0</v>
      </c>
      <c r="AB8" s="91">
        <v>0</v>
      </c>
      <c r="AC8" s="105">
        <v>0</v>
      </c>
      <c r="AD8" s="93">
        <v>1</v>
      </c>
    </row>
    <row r="9" spans="1:58" x14ac:dyDescent="0.25">
      <c r="A9" s="1">
        <v>10</v>
      </c>
      <c r="B9" s="8" t="s">
        <v>57</v>
      </c>
      <c r="C9" s="9">
        <v>1</v>
      </c>
      <c r="D9" s="9"/>
      <c r="E9" s="9"/>
      <c r="F9" s="10">
        <v>1</v>
      </c>
      <c r="G9" s="9">
        <v>1</v>
      </c>
      <c r="H9" s="9"/>
      <c r="I9" s="22"/>
      <c r="J9" s="9"/>
      <c r="K9" s="9"/>
      <c r="L9" s="9"/>
      <c r="M9" s="9"/>
      <c r="N9" s="9"/>
      <c r="O9" s="9">
        <v>1</v>
      </c>
      <c r="P9" s="9"/>
      <c r="Q9" s="9">
        <v>0.25</v>
      </c>
      <c r="R9" s="9"/>
      <c r="S9" s="9">
        <v>1</v>
      </c>
      <c r="T9" s="9"/>
      <c r="U9" s="9"/>
      <c r="V9" s="18">
        <v>5.25</v>
      </c>
      <c r="W9" s="18">
        <v>0</v>
      </c>
      <c r="X9" s="19">
        <v>5.25</v>
      </c>
      <c r="Y9" s="88">
        <v>1</v>
      </c>
      <c r="Z9" s="91">
        <v>2</v>
      </c>
      <c r="AA9" s="91">
        <v>0</v>
      </c>
      <c r="AB9" s="91">
        <v>0</v>
      </c>
      <c r="AC9" s="105">
        <v>0</v>
      </c>
      <c r="AD9" s="93">
        <v>2</v>
      </c>
    </row>
    <row r="10" spans="1:58" x14ac:dyDescent="0.25">
      <c r="A10" s="1">
        <v>13</v>
      </c>
      <c r="B10" s="8" t="s">
        <v>60</v>
      </c>
      <c r="C10" s="9"/>
      <c r="D10" s="9"/>
      <c r="E10" s="9"/>
      <c r="F10" s="9">
        <v>1</v>
      </c>
      <c r="G10" s="9"/>
      <c r="H10" s="9"/>
      <c r="I10" s="22"/>
      <c r="J10" s="9"/>
      <c r="K10" s="9"/>
      <c r="L10" s="9"/>
      <c r="M10" s="10">
        <v>1</v>
      </c>
      <c r="N10" s="9"/>
      <c r="O10" s="9"/>
      <c r="P10" s="9"/>
      <c r="Q10" s="9">
        <v>1</v>
      </c>
      <c r="R10" s="9"/>
      <c r="S10" s="9">
        <v>1</v>
      </c>
      <c r="T10" s="9"/>
      <c r="U10" s="9">
        <v>0.75</v>
      </c>
      <c r="V10" s="14">
        <v>4.75</v>
      </c>
      <c r="W10" s="14">
        <v>1</v>
      </c>
      <c r="X10" s="15">
        <v>5.75</v>
      </c>
      <c r="Y10" s="88">
        <v>1</v>
      </c>
      <c r="Z10" s="91"/>
      <c r="AA10" s="91">
        <v>0</v>
      </c>
      <c r="AB10" s="91">
        <v>0</v>
      </c>
      <c r="AC10" s="105">
        <v>0</v>
      </c>
      <c r="AD10" s="93">
        <v>0</v>
      </c>
    </row>
    <row r="11" spans="1:58" x14ac:dyDescent="0.25">
      <c r="A11" s="1">
        <v>14</v>
      </c>
      <c r="B11" s="8" t="s">
        <v>61</v>
      </c>
      <c r="C11" s="9"/>
      <c r="D11" s="9"/>
      <c r="E11" s="9"/>
      <c r="F11" s="9"/>
      <c r="G11" s="9"/>
      <c r="H11" s="9"/>
      <c r="I11" s="2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8">
        <v>0</v>
      </c>
      <c r="W11" s="18">
        <v>3</v>
      </c>
      <c r="X11" s="19">
        <v>3</v>
      </c>
      <c r="Y11" s="88">
        <v>1</v>
      </c>
      <c r="Z11" s="91"/>
      <c r="AA11" s="91">
        <v>0</v>
      </c>
      <c r="AB11" s="91">
        <v>0</v>
      </c>
      <c r="AC11" s="105">
        <v>0</v>
      </c>
      <c r="AD11" s="93">
        <v>0</v>
      </c>
    </row>
    <row r="12" spans="1:58" x14ac:dyDescent="0.25">
      <c r="A12" s="1">
        <v>15</v>
      </c>
      <c r="B12" s="8" t="s">
        <v>62</v>
      </c>
      <c r="C12" s="9"/>
      <c r="D12" s="9"/>
      <c r="E12" s="9"/>
      <c r="F12" s="9"/>
      <c r="G12" s="9"/>
      <c r="H12" s="9"/>
      <c r="I12" s="22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8">
        <v>0</v>
      </c>
      <c r="W12" s="18">
        <v>1</v>
      </c>
      <c r="X12" s="19">
        <v>1</v>
      </c>
      <c r="Y12" s="88"/>
      <c r="Z12" s="91"/>
      <c r="AA12" s="91">
        <v>0</v>
      </c>
      <c r="AB12" s="91">
        <v>0</v>
      </c>
      <c r="AC12" s="105">
        <v>0</v>
      </c>
      <c r="AD12" s="93">
        <v>0</v>
      </c>
    </row>
    <row r="13" spans="1:58" x14ac:dyDescent="0.25">
      <c r="A13" s="7">
        <v>22</v>
      </c>
      <c r="B13" s="8" t="s">
        <v>69</v>
      </c>
      <c r="C13" s="9">
        <v>1</v>
      </c>
      <c r="D13" s="9">
        <v>1</v>
      </c>
      <c r="E13" s="9"/>
      <c r="F13" s="9">
        <v>1</v>
      </c>
      <c r="G13" s="9"/>
      <c r="H13" s="9">
        <v>1</v>
      </c>
      <c r="I13" s="22">
        <v>1</v>
      </c>
      <c r="J13" s="9">
        <v>1</v>
      </c>
      <c r="K13" s="9"/>
      <c r="L13" s="9"/>
      <c r="M13" s="10">
        <v>1</v>
      </c>
      <c r="N13" s="9"/>
      <c r="O13" s="9">
        <v>1</v>
      </c>
      <c r="P13" s="9"/>
      <c r="Q13" s="9"/>
      <c r="R13" s="9"/>
      <c r="S13" s="9">
        <v>1</v>
      </c>
      <c r="T13" s="9"/>
      <c r="U13" s="9"/>
      <c r="V13" s="14">
        <v>9</v>
      </c>
      <c r="W13" s="14">
        <v>3</v>
      </c>
      <c r="X13" s="15">
        <v>12</v>
      </c>
      <c r="Y13" s="88">
        <v>1</v>
      </c>
      <c r="Z13" s="91">
        <v>6</v>
      </c>
      <c r="AA13" s="91">
        <v>0</v>
      </c>
      <c r="AB13" s="91">
        <v>0</v>
      </c>
      <c r="AC13" s="105">
        <v>0</v>
      </c>
      <c r="AD13" s="93">
        <v>6</v>
      </c>
    </row>
    <row r="14" spans="1:58" x14ac:dyDescent="0.25">
      <c r="A14" s="7">
        <v>23</v>
      </c>
      <c r="B14" s="8" t="s">
        <v>70</v>
      </c>
      <c r="C14" s="9"/>
      <c r="D14" s="9">
        <v>1</v>
      </c>
      <c r="E14" s="9"/>
      <c r="F14" s="11"/>
      <c r="G14" s="9"/>
      <c r="H14" s="28"/>
      <c r="I14" s="2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4">
        <v>1</v>
      </c>
      <c r="W14" s="14">
        <v>2</v>
      </c>
      <c r="X14" s="15">
        <v>3</v>
      </c>
      <c r="Y14" s="88"/>
      <c r="Z14" s="91">
        <v>3</v>
      </c>
      <c r="AA14" s="91">
        <v>0</v>
      </c>
      <c r="AB14" s="91">
        <v>0</v>
      </c>
      <c r="AC14" s="105">
        <v>0</v>
      </c>
      <c r="AD14" s="93">
        <v>3</v>
      </c>
    </row>
    <row r="15" spans="1:58" x14ac:dyDescent="0.25">
      <c r="A15" s="1">
        <v>28</v>
      </c>
      <c r="B15" s="8" t="s">
        <v>75</v>
      </c>
      <c r="C15" s="9"/>
      <c r="D15" s="9"/>
      <c r="E15" s="9"/>
      <c r="F15" s="9"/>
      <c r="G15" s="9"/>
      <c r="H15" s="9"/>
      <c r="I15" s="22"/>
      <c r="J15" s="9">
        <v>0.25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8">
        <v>0.25</v>
      </c>
      <c r="W15" s="18">
        <v>5</v>
      </c>
      <c r="X15" s="19">
        <v>5.25</v>
      </c>
      <c r="Y15" s="88">
        <v>1</v>
      </c>
      <c r="Z15" s="91"/>
      <c r="AA15" s="91">
        <v>0</v>
      </c>
      <c r="AB15" s="91">
        <v>0</v>
      </c>
      <c r="AC15" s="105">
        <v>0</v>
      </c>
      <c r="AD15" s="93">
        <v>0</v>
      </c>
    </row>
    <row r="16" spans="1:58" x14ac:dyDescent="0.25">
      <c r="A16" s="7">
        <v>30</v>
      </c>
      <c r="B16" s="8" t="s">
        <v>77</v>
      </c>
      <c r="C16" s="9">
        <v>1</v>
      </c>
      <c r="D16" s="9"/>
      <c r="E16" s="9"/>
      <c r="F16" s="9"/>
      <c r="G16" s="9">
        <v>0.25</v>
      </c>
      <c r="H16" s="9">
        <v>1</v>
      </c>
      <c r="I16" s="22"/>
      <c r="J16" s="9">
        <v>0.5</v>
      </c>
      <c r="K16" s="9"/>
      <c r="L16" s="9">
        <v>0.5</v>
      </c>
      <c r="M16" s="9"/>
      <c r="N16" s="9"/>
      <c r="O16" s="9"/>
      <c r="P16" s="9"/>
      <c r="Q16" s="9"/>
      <c r="R16" s="9"/>
      <c r="S16" s="9">
        <v>1</v>
      </c>
      <c r="T16" s="9">
        <v>1</v>
      </c>
      <c r="U16" s="9"/>
      <c r="V16" s="14">
        <v>5.25</v>
      </c>
      <c r="W16" s="14">
        <v>2</v>
      </c>
      <c r="X16" s="15">
        <v>7.25</v>
      </c>
      <c r="Y16" s="88"/>
      <c r="Z16" s="91"/>
      <c r="AA16" s="91">
        <v>0</v>
      </c>
      <c r="AB16" s="91">
        <v>0</v>
      </c>
      <c r="AC16" s="105">
        <v>0</v>
      </c>
      <c r="AD16" s="93">
        <v>0</v>
      </c>
    </row>
    <row r="17" spans="1:30" x14ac:dyDescent="0.25">
      <c r="A17" s="1">
        <v>31</v>
      </c>
      <c r="B17" s="8" t="s">
        <v>78</v>
      </c>
      <c r="C17" s="9"/>
      <c r="D17" s="9">
        <v>1</v>
      </c>
      <c r="E17" s="9"/>
      <c r="F17" s="9">
        <v>1</v>
      </c>
      <c r="G17" s="9">
        <v>0.25</v>
      </c>
      <c r="H17" s="9">
        <v>1</v>
      </c>
      <c r="I17" s="11"/>
      <c r="J17" s="26">
        <v>0.25</v>
      </c>
      <c r="K17" s="9"/>
      <c r="L17" s="9">
        <v>0.5</v>
      </c>
      <c r="M17" s="9">
        <v>1</v>
      </c>
      <c r="N17" s="9"/>
      <c r="O17" s="9"/>
      <c r="P17" s="9"/>
      <c r="Q17" s="9"/>
      <c r="R17" s="9"/>
      <c r="S17" s="9">
        <v>1</v>
      </c>
      <c r="T17" s="30"/>
      <c r="U17" s="9"/>
      <c r="V17" s="14">
        <v>6</v>
      </c>
      <c r="W17" s="14">
        <v>1</v>
      </c>
      <c r="X17" s="15">
        <v>7</v>
      </c>
      <c r="Y17" s="88">
        <v>1</v>
      </c>
      <c r="Z17" s="91"/>
      <c r="AA17" s="91">
        <v>0</v>
      </c>
      <c r="AB17" s="91">
        <v>0</v>
      </c>
      <c r="AC17" s="105">
        <v>0</v>
      </c>
      <c r="AD17" s="93">
        <v>0</v>
      </c>
    </row>
    <row r="18" spans="1:30" x14ac:dyDescent="0.25">
      <c r="A18" s="1">
        <v>32</v>
      </c>
      <c r="B18" s="8" t="s">
        <v>79</v>
      </c>
      <c r="C18" s="9"/>
      <c r="D18" s="9"/>
      <c r="E18" s="9"/>
      <c r="F18" s="9">
        <v>1</v>
      </c>
      <c r="G18" s="9"/>
      <c r="H18" s="9"/>
      <c r="I18" s="11"/>
      <c r="J18" s="31"/>
      <c r="K18" s="9"/>
      <c r="L18" s="9"/>
      <c r="M18" s="9"/>
      <c r="N18" s="9"/>
      <c r="O18" s="9"/>
      <c r="P18" s="9"/>
      <c r="Q18" s="9"/>
      <c r="R18" s="9"/>
      <c r="S18" s="9"/>
      <c r="T18" s="30"/>
      <c r="U18" s="9"/>
      <c r="V18" s="14">
        <v>1</v>
      </c>
      <c r="W18" s="14">
        <v>1</v>
      </c>
      <c r="X18" s="15">
        <v>2</v>
      </c>
      <c r="Y18" s="88"/>
      <c r="Z18" s="91"/>
      <c r="AA18" s="91">
        <v>0</v>
      </c>
      <c r="AB18" s="91">
        <v>0</v>
      </c>
      <c r="AC18" s="105">
        <v>0</v>
      </c>
      <c r="AD18" s="93">
        <v>0</v>
      </c>
    </row>
    <row r="19" spans="1:30" x14ac:dyDescent="0.25">
      <c r="A19" s="1">
        <v>33</v>
      </c>
      <c r="B19" s="32" t="s">
        <v>80</v>
      </c>
      <c r="C19" s="9"/>
      <c r="D19" s="9"/>
      <c r="E19" s="9"/>
      <c r="F19" s="9">
        <v>1</v>
      </c>
      <c r="G19" s="9">
        <v>1</v>
      </c>
      <c r="H19" s="9"/>
      <c r="I19" s="22">
        <v>1</v>
      </c>
      <c r="J19" s="9"/>
      <c r="K19" s="9">
        <v>1</v>
      </c>
      <c r="L19" s="9"/>
      <c r="M19" s="9">
        <v>1</v>
      </c>
      <c r="N19" s="9"/>
      <c r="O19" s="9">
        <v>1</v>
      </c>
      <c r="P19" s="9"/>
      <c r="Q19" s="9"/>
      <c r="R19" s="9"/>
      <c r="S19" s="9"/>
      <c r="T19" s="9"/>
      <c r="U19" s="9"/>
      <c r="V19" s="14">
        <v>6</v>
      </c>
      <c r="W19" s="14">
        <v>4</v>
      </c>
      <c r="X19" s="15">
        <v>10</v>
      </c>
      <c r="Y19" s="88">
        <v>1</v>
      </c>
      <c r="Z19" s="91">
        <v>8</v>
      </c>
      <c r="AA19" s="91">
        <v>0</v>
      </c>
      <c r="AB19" s="91">
        <v>0</v>
      </c>
      <c r="AC19" s="105">
        <v>0</v>
      </c>
      <c r="AD19" s="93">
        <v>8</v>
      </c>
    </row>
    <row r="20" spans="1:30" x14ac:dyDescent="0.25">
      <c r="A20" s="33">
        <v>34</v>
      </c>
      <c r="B20" s="32" t="s">
        <v>81</v>
      </c>
      <c r="C20" s="9"/>
      <c r="D20" s="9"/>
      <c r="E20" s="9"/>
      <c r="F20" s="9"/>
      <c r="G20" s="9">
        <v>2</v>
      </c>
      <c r="H20" s="9">
        <v>1</v>
      </c>
      <c r="I20" s="22"/>
      <c r="J20" s="9"/>
      <c r="K20" s="9">
        <v>1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14">
        <v>4</v>
      </c>
      <c r="W20" s="14">
        <v>3</v>
      </c>
      <c r="X20" s="15">
        <v>7</v>
      </c>
      <c r="Y20" s="88">
        <v>1</v>
      </c>
      <c r="Z20" s="91">
        <v>15</v>
      </c>
      <c r="AA20" s="91">
        <v>0</v>
      </c>
      <c r="AB20" s="91">
        <v>0</v>
      </c>
      <c r="AC20" s="105">
        <v>0</v>
      </c>
      <c r="AD20" s="93">
        <v>15</v>
      </c>
    </row>
    <row r="21" spans="1:30" x14ac:dyDescent="0.25">
      <c r="A21" s="1">
        <v>43</v>
      </c>
      <c r="B21" s="32" t="s">
        <v>90</v>
      </c>
      <c r="C21" s="9"/>
      <c r="D21" s="9"/>
      <c r="E21" s="9"/>
      <c r="F21" s="9"/>
      <c r="G21" s="9"/>
      <c r="H21" s="10">
        <v>1</v>
      </c>
      <c r="I21" s="22"/>
      <c r="J21" s="9">
        <v>0.5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4">
        <v>1.5</v>
      </c>
      <c r="W21" s="14">
        <v>8</v>
      </c>
      <c r="X21" s="15">
        <v>9.5</v>
      </c>
      <c r="Y21" s="88">
        <v>1</v>
      </c>
      <c r="Z21" s="91">
        <v>4</v>
      </c>
      <c r="AA21" s="91">
        <v>0</v>
      </c>
      <c r="AB21" s="91">
        <v>0</v>
      </c>
      <c r="AC21" s="105">
        <v>0</v>
      </c>
      <c r="AD21" s="93">
        <v>4</v>
      </c>
    </row>
    <row r="22" spans="1:30" x14ac:dyDescent="0.25">
      <c r="A22" s="1">
        <v>47</v>
      </c>
      <c r="B22" s="8" t="s">
        <v>94</v>
      </c>
      <c r="C22" s="9"/>
      <c r="D22" s="9"/>
      <c r="E22" s="9"/>
      <c r="F22" s="9"/>
      <c r="G22" s="10">
        <v>1.5</v>
      </c>
      <c r="H22" s="9"/>
      <c r="I22" s="9"/>
      <c r="J22" s="9">
        <v>0.5</v>
      </c>
      <c r="K22" s="9"/>
      <c r="L22" s="9">
        <v>1</v>
      </c>
      <c r="M22" s="9">
        <v>2</v>
      </c>
      <c r="N22" s="9"/>
      <c r="O22" s="9">
        <v>1</v>
      </c>
      <c r="P22" s="9"/>
      <c r="Q22" s="9"/>
      <c r="R22" s="9"/>
      <c r="S22" s="9"/>
      <c r="T22" s="9"/>
      <c r="U22" s="9"/>
      <c r="V22" s="14">
        <v>6</v>
      </c>
      <c r="W22" s="14">
        <v>4</v>
      </c>
      <c r="X22" s="15">
        <v>10</v>
      </c>
      <c r="Y22" s="88">
        <v>2.5</v>
      </c>
      <c r="Z22" s="91"/>
      <c r="AA22" s="91">
        <v>0</v>
      </c>
      <c r="AB22" s="91">
        <v>0</v>
      </c>
      <c r="AC22" s="105">
        <v>0</v>
      </c>
      <c r="AD22" s="93">
        <v>0</v>
      </c>
    </row>
    <row r="23" spans="1:30" x14ac:dyDescent="0.25">
      <c r="A23" s="1">
        <v>53</v>
      </c>
      <c r="B23" s="8" t="s">
        <v>100</v>
      </c>
      <c r="C23" s="9"/>
      <c r="D23" s="9"/>
      <c r="E23" s="9"/>
      <c r="F23" s="9">
        <v>1</v>
      </c>
      <c r="G23" s="9">
        <v>1</v>
      </c>
      <c r="H23" s="9"/>
      <c r="I23" s="22"/>
      <c r="J23" s="9"/>
      <c r="K23" s="9"/>
      <c r="L23" s="9">
        <v>1</v>
      </c>
      <c r="M23" s="10">
        <v>1</v>
      </c>
      <c r="N23" s="9"/>
      <c r="O23" s="9"/>
      <c r="P23" s="9"/>
      <c r="Q23" s="9"/>
      <c r="R23" s="9"/>
      <c r="S23" s="9"/>
      <c r="T23" s="9"/>
      <c r="U23" s="9"/>
      <c r="V23" s="18">
        <v>4</v>
      </c>
      <c r="W23" s="18">
        <v>1.5</v>
      </c>
      <c r="X23" s="19">
        <v>5.5</v>
      </c>
      <c r="Y23" s="88">
        <v>3</v>
      </c>
      <c r="Z23" s="91">
        <v>1</v>
      </c>
      <c r="AA23" s="91">
        <v>0</v>
      </c>
      <c r="AB23" s="91">
        <v>0</v>
      </c>
      <c r="AC23" s="105">
        <v>0</v>
      </c>
      <c r="AD23" s="93">
        <v>1</v>
      </c>
    </row>
    <row r="24" spans="1:30" ht="51" x14ac:dyDescent="0.25">
      <c r="A24" s="1">
        <v>54</v>
      </c>
      <c r="B24" s="8" t="s">
        <v>101</v>
      </c>
      <c r="C24" s="9"/>
      <c r="D24" s="9">
        <v>1</v>
      </c>
      <c r="E24" s="9"/>
      <c r="F24" s="9"/>
      <c r="G24" s="9"/>
      <c r="H24" s="9"/>
      <c r="I24" s="22"/>
      <c r="J24" s="9"/>
      <c r="K24" s="9">
        <v>1</v>
      </c>
      <c r="L24" s="9">
        <v>1</v>
      </c>
      <c r="M24" s="9">
        <v>1</v>
      </c>
      <c r="N24" s="9"/>
      <c r="O24" s="9"/>
      <c r="P24" s="9"/>
      <c r="Q24" s="9"/>
      <c r="R24" s="9">
        <v>1</v>
      </c>
      <c r="S24" s="9"/>
      <c r="T24" s="9"/>
      <c r="U24" s="9"/>
      <c r="V24" s="14">
        <v>5</v>
      </c>
      <c r="W24" s="14">
        <v>16</v>
      </c>
      <c r="X24" s="15">
        <v>21</v>
      </c>
      <c r="Y24" s="88"/>
      <c r="Z24" s="91">
        <v>1</v>
      </c>
      <c r="AA24" s="91">
        <v>0</v>
      </c>
      <c r="AB24" s="91">
        <v>0</v>
      </c>
      <c r="AC24" s="105">
        <v>0</v>
      </c>
      <c r="AD24" s="93">
        <v>1</v>
      </c>
    </row>
    <row r="25" spans="1:30" ht="25.5" x14ac:dyDescent="0.25">
      <c r="A25" s="1">
        <v>62</v>
      </c>
      <c r="B25" s="8" t="s">
        <v>109</v>
      </c>
      <c r="C25" s="9"/>
      <c r="D25" s="9"/>
      <c r="E25" s="9"/>
      <c r="F25" s="9"/>
      <c r="G25" s="9"/>
      <c r="H25" s="9"/>
      <c r="I25" s="22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4">
        <v>0</v>
      </c>
      <c r="W25" s="14">
        <v>11</v>
      </c>
      <c r="X25" s="15">
        <v>11</v>
      </c>
      <c r="Y25" s="88"/>
      <c r="Z25" s="91">
        <v>4</v>
      </c>
      <c r="AA25" s="91">
        <v>0</v>
      </c>
      <c r="AB25" s="91">
        <v>0</v>
      </c>
      <c r="AC25" s="105">
        <v>0</v>
      </c>
      <c r="AD25" s="93">
        <v>4</v>
      </c>
    </row>
    <row r="26" spans="1:30" x14ac:dyDescent="0.25">
      <c r="A26" s="1">
        <v>65</v>
      </c>
      <c r="B26" s="32" t="s">
        <v>112</v>
      </c>
      <c r="C26" s="9"/>
      <c r="D26" s="9"/>
      <c r="E26" s="9"/>
      <c r="F26" s="9">
        <v>2</v>
      </c>
      <c r="G26" s="9">
        <v>1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4">
        <v>3</v>
      </c>
      <c r="W26" s="14">
        <v>9</v>
      </c>
      <c r="X26" s="15">
        <v>12</v>
      </c>
      <c r="Y26" s="88">
        <v>3</v>
      </c>
      <c r="Z26" s="91">
        <v>7</v>
      </c>
      <c r="AA26" s="91">
        <v>0</v>
      </c>
      <c r="AB26" s="91">
        <v>0</v>
      </c>
      <c r="AC26" s="105">
        <v>0</v>
      </c>
      <c r="AD26" s="93">
        <v>7</v>
      </c>
    </row>
    <row r="27" spans="1:30" x14ac:dyDescent="0.25">
      <c r="A27" s="1">
        <v>66</v>
      </c>
      <c r="B27" s="32" t="s">
        <v>113</v>
      </c>
      <c r="C27" s="9"/>
      <c r="D27" s="9">
        <v>2</v>
      </c>
      <c r="E27" s="9"/>
      <c r="F27" s="9"/>
      <c r="G27" s="9">
        <v>3</v>
      </c>
      <c r="H27" s="10">
        <v>2</v>
      </c>
      <c r="I27" s="9">
        <v>1</v>
      </c>
      <c r="J27" s="9"/>
      <c r="K27" s="9"/>
      <c r="L27" s="9"/>
      <c r="M27" s="9">
        <v>1</v>
      </c>
      <c r="N27" s="9"/>
      <c r="O27" s="9"/>
      <c r="P27" s="9"/>
      <c r="Q27" s="9"/>
      <c r="R27" s="9"/>
      <c r="S27" s="9"/>
      <c r="T27" s="9"/>
      <c r="U27" s="9"/>
      <c r="V27" s="27">
        <v>9</v>
      </c>
      <c r="W27" s="27">
        <v>0</v>
      </c>
      <c r="X27" s="39">
        <v>9</v>
      </c>
      <c r="Y27" s="88">
        <v>2</v>
      </c>
      <c r="Z27" s="91"/>
      <c r="AA27" s="91">
        <v>0</v>
      </c>
      <c r="AB27" s="91">
        <v>0</v>
      </c>
      <c r="AC27" s="105">
        <v>0</v>
      </c>
      <c r="AD27" s="93">
        <v>0</v>
      </c>
    </row>
    <row r="28" spans="1:30" x14ac:dyDescent="0.25">
      <c r="A28" s="1">
        <v>68</v>
      </c>
      <c r="B28" s="8" t="s">
        <v>115</v>
      </c>
      <c r="C28" s="9"/>
      <c r="D28" s="9">
        <v>1</v>
      </c>
      <c r="E28" s="9"/>
      <c r="F28" s="9">
        <v>1</v>
      </c>
      <c r="G28" s="9"/>
      <c r="H28" s="9">
        <v>1</v>
      </c>
      <c r="I28" s="22"/>
      <c r="J28" s="9"/>
      <c r="K28" s="9">
        <v>1</v>
      </c>
      <c r="L28" s="9"/>
      <c r="M28" s="10">
        <v>1</v>
      </c>
      <c r="N28" s="9"/>
      <c r="O28" s="9"/>
      <c r="P28" s="9"/>
      <c r="Q28" s="9"/>
      <c r="R28" s="9">
        <v>1</v>
      </c>
      <c r="S28" s="9"/>
      <c r="T28" s="9"/>
      <c r="U28" s="9"/>
      <c r="V28" s="14">
        <v>6</v>
      </c>
      <c r="W28" s="14">
        <v>5</v>
      </c>
      <c r="X28" s="15">
        <v>11</v>
      </c>
      <c r="Y28" s="88">
        <v>2</v>
      </c>
      <c r="Z28" s="91">
        <v>1</v>
      </c>
      <c r="AA28" s="91">
        <v>0</v>
      </c>
      <c r="AB28" s="91">
        <v>0</v>
      </c>
      <c r="AC28" s="105">
        <v>0</v>
      </c>
      <c r="AD28" s="93">
        <v>1</v>
      </c>
    </row>
    <row r="29" spans="1:30" ht="25.5" x14ac:dyDescent="0.25">
      <c r="A29" s="1">
        <v>70</v>
      </c>
      <c r="B29" s="8" t="s">
        <v>117</v>
      </c>
      <c r="C29" s="9"/>
      <c r="D29" s="9"/>
      <c r="E29" s="9"/>
      <c r="F29" s="9"/>
      <c r="G29" s="9"/>
      <c r="H29" s="9"/>
      <c r="I29" s="22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8">
        <v>0</v>
      </c>
      <c r="W29" s="18">
        <v>5</v>
      </c>
      <c r="X29" s="19">
        <v>5</v>
      </c>
      <c r="Y29" s="88">
        <v>1.5</v>
      </c>
      <c r="Z29" s="91"/>
      <c r="AA29" s="91">
        <v>0</v>
      </c>
      <c r="AB29" s="91">
        <v>0</v>
      </c>
      <c r="AC29" s="105">
        <v>0</v>
      </c>
      <c r="AD29" s="93">
        <v>0</v>
      </c>
    </row>
    <row r="30" spans="1:30" x14ac:dyDescent="0.25">
      <c r="A30" s="1">
        <v>76</v>
      </c>
      <c r="B30" s="32" t="s">
        <v>123</v>
      </c>
      <c r="C30" s="9"/>
      <c r="D30" s="9">
        <v>0.5</v>
      </c>
      <c r="E30" s="9"/>
      <c r="F30" s="9"/>
      <c r="G30" s="9"/>
      <c r="H30" s="9"/>
      <c r="I30" s="22"/>
      <c r="J30" s="9"/>
      <c r="K30" s="9"/>
      <c r="L30" s="9">
        <v>1</v>
      </c>
      <c r="M30" s="9"/>
      <c r="N30" s="9"/>
      <c r="O30" s="9">
        <v>1</v>
      </c>
      <c r="P30" s="9"/>
      <c r="Q30" s="9"/>
      <c r="R30" s="9"/>
      <c r="S30" s="9">
        <v>1</v>
      </c>
      <c r="T30" s="9"/>
      <c r="U30" s="9">
        <v>1</v>
      </c>
      <c r="V30" s="27">
        <v>4.5</v>
      </c>
      <c r="W30" s="27">
        <v>0</v>
      </c>
      <c r="X30" s="38">
        <v>4.5</v>
      </c>
      <c r="Y30" s="88"/>
      <c r="Z30" s="91">
        <v>2</v>
      </c>
      <c r="AA30" s="91">
        <v>0</v>
      </c>
      <c r="AB30" s="91">
        <v>0</v>
      </c>
      <c r="AC30" s="105">
        <v>0</v>
      </c>
      <c r="AD30" s="93">
        <v>2</v>
      </c>
    </row>
    <row r="31" spans="1:30" x14ac:dyDescent="0.25">
      <c r="A31" s="1">
        <v>79</v>
      </c>
      <c r="B31" s="8" t="s">
        <v>126</v>
      </c>
      <c r="C31" s="9"/>
      <c r="D31" s="9">
        <v>3</v>
      </c>
      <c r="E31" s="9"/>
      <c r="F31" s="9">
        <v>2</v>
      </c>
      <c r="G31" s="9">
        <v>1</v>
      </c>
      <c r="H31" s="9"/>
      <c r="I31" s="22"/>
      <c r="J31" s="9"/>
      <c r="K31" s="9">
        <v>1.25</v>
      </c>
      <c r="L31" s="9">
        <v>1</v>
      </c>
      <c r="M31" s="9"/>
      <c r="N31" s="9"/>
      <c r="O31" s="9"/>
      <c r="P31" s="9"/>
      <c r="Q31" s="9"/>
      <c r="R31" s="9"/>
      <c r="S31" s="9">
        <v>1</v>
      </c>
      <c r="T31" s="9">
        <v>1</v>
      </c>
      <c r="U31" s="9"/>
      <c r="V31" s="14">
        <v>10.25</v>
      </c>
      <c r="W31" s="14">
        <v>0</v>
      </c>
      <c r="X31" s="15">
        <v>10.25</v>
      </c>
      <c r="Y31" s="88"/>
      <c r="Z31" s="91">
        <v>4</v>
      </c>
      <c r="AA31" s="91">
        <v>0</v>
      </c>
      <c r="AB31" s="91">
        <v>0</v>
      </c>
      <c r="AC31" s="105">
        <v>0</v>
      </c>
      <c r="AD31" s="93">
        <v>4</v>
      </c>
    </row>
    <row r="32" spans="1:30" x14ac:dyDescent="0.25">
      <c r="A32" s="1">
        <v>80</v>
      </c>
      <c r="B32" s="8" t="s">
        <v>127</v>
      </c>
      <c r="C32" s="9"/>
      <c r="D32" s="9"/>
      <c r="E32" s="9"/>
      <c r="F32" s="9"/>
      <c r="G32" s="9"/>
      <c r="H32" s="9">
        <v>1</v>
      </c>
      <c r="I32" s="22"/>
      <c r="J32" s="9"/>
      <c r="K32" s="9"/>
      <c r="L32" s="9"/>
      <c r="M32" s="9"/>
      <c r="N32" s="9"/>
      <c r="O32" s="9"/>
      <c r="P32" s="9"/>
      <c r="Q32" s="9"/>
      <c r="R32" s="9">
        <v>0.5</v>
      </c>
      <c r="S32" s="9"/>
      <c r="T32" s="9"/>
      <c r="U32" s="9"/>
      <c r="V32" s="18">
        <v>1.5</v>
      </c>
      <c r="W32" s="18">
        <v>2</v>
      </c>
      <c r="X32" s="19">
        <v>3.5</v>
      </c>
      <c r="Y32" s="88">
        <v>1</v>
      </c>
      <c r="Z32" s="91"/>
      <c r="AA32" s="91">
        <v>0</v>
      </c>
      <c r="AB32" s="91">
        <v>0</v>
      </c>
      <c r="AC32" s="105">
        <v>0</v>
      </c>
      <c r="AD32" s="93">
        <v>0</v>
      </c>
    </row>
  </sheetData>
  <mergeCells count="32">
    <mergeCell ref="B1:S2"/>
    <mergeCell ref="AS1:BB2"/>
    <mergeCell ref="A4:A6"/>
    <mergeCell ref="B4:B6"/>
    <mergeCell ref="C4:C6"/>
    <mergeCell ref="D4:D6"/>
    <mergeCell ref="E4:E6"/>
    <mergeCell ref="F4:F6"/>
    <mergeCell ref="G4:G6"/>
    <mergeCell ref="H4:H6"/>
    <mergeCell ref="T4:T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AX4:AX6"/>
    <mergeCell ref="AY4:AY6"/>
    <mergeCell ref="AZ4:BD5"/>
    <mergeCell ref="BE4:BF5"/>
    <mergeCell ref="U4:U6"/>
    <mergeCell ref="AS4:AS6"/>
    <mergeCell ref="AT4:AT6"/>
    <mergeCell ref="AU4:AU6"/>
    <mergeCell ref="AV4:AV6"/>
    <mergeCell ref="AW4:AW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2"/>
  <sheetViews>
    <sheetView workbookViewId="0">
      <selection activeCell="S8" sqref="S8"/>
    </sheetView>
  </sheetViews>
  <sheetFormatPr defaultRowHeight="15" x14ac:dyDescent="0.25"/>
  <cols>
    <col min="1" max="1" width="5.7109375" bestFit="1" customWidth="1"/>
    <col min="2" max="2" width="16.140625" customWidth="1"/>
    <col min="3" max="6" width="3.28515625" bestFit="1" customWidth="1"/>
    <col min="7" max="7" width="4" bestFit="1" customWidth="1"/>
    <col min="8" max="9" width="3.28515625" bestFit="1" customWidth="1"/>
    <col min="10" max="11" width="4" bestFit="1" customWidth="1"/>
    <col min="12" max="16" width="3.28515625" bestFit="1" customWidth="1"/>
    <col min="17" max="17" width="4" bestFit="1" customWidth="1"/>
    <col min="18" max="23" width="3.28515625" bestFit="1" customWidth="1"/>
    <col min="24" max="24" width="5.7109375" bestFit="1" customWidth="1"/>
    <col min="25" max="27" width="3.28515625" bestFit="1" customWidth="1"/>
    <col min="28" max="28" width="4" bestFit="1" customWidth="1"/>
    <col min="29" max="29" width="3.28515625" bestFit="1" customWidth="1"/>
    <col min="30" max="30" width="5.7109375" bestFit="1" customWidth="1"/>
    <col min="31" max="32" width="8.140625" bestFit="1" customWidth="1"/>
    <col min="33" max="33" width="3.28515625" bestFit="1" customWidth="1"/>
    <col min="34" max="34" width="5.7109375" bestFit="1" customWidth="1"/>
    <col min="35" max="35" width="3.28515625" bestFit="1" customWidth="1"/>
    <col min="36" max="36" width="5.7109375" bestFit="1" customWidth="1"/>
    <col min="37" max="37" width="8.140625" bestFit="1" customWidth="1"/>
    <col min="38" max="42" width="5.7109375" bestFit="1" customWidth="1"/>
    <col min="43" max="43" width="6.42578125" bestFit="1" customWidth="1"/>
    <col min="44" max="44" width="5.42578125" bestFit="1" customWidth="1"/>
    <col min="45" max="45" width="6.42578125" bestFit="1" customWidth="1"/>
    <col min="46" max="46" width="10" bestFit="1" customWidth="1"/>
  </cols>
  <sheetData>
    <row r="1" spans="1:46" ht="147" x14ac:dyDescent="0.25">
      <c r="A1" s="113" t="s">
        <v>0</v>
      </c>
      <c r="B1" s="11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84" t="s">
        <v>246</v>
      </c>
      <c r="W1" s="84" t="s">
        <v>22</v>
      </c>
      <c r="X1" s="84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  <c r="AG1" s="2" t="s">
        <v>33</v>
      </c>
      <c r="AH1" s="2" t="s">
        <v>34</v>
      </c>
      <c r="AI1" s="2" t="s">
        <v>35</v>
      </c>
      <c r="AJ1" s="2" t="s">
        <v>36</v>
      </c>
      <c r="AK1" s="2" t="s">
        <v>37</v>
      </c>
      <c r="AL1" s="84" t="s">
        <v>38</v>
      </c>
      <c r="AM1" s="2" t="s">
        <v>39</v>
      </c>
      <c r="AN1" s="2" t="s">
        <v>40</v>
      </c>
      <c r="AO1" s="2" t="s">
        <v>41</v>
      </c>
      <c r="AP1" s="2" t="s">
        <v>42</v>
      </c>
      <c r="AQ1" s="4" t="s">
        <v>43</v>
      </c>
      <c r="AR1" s="4" t="s">
        <v>44</v>
      </c>
      <c r="AS1" s="5" t="s">
        <v>45</v>
      </c>
      <c r="AT1" s="6" t="s">
        <v>46</v>
      </c>
    </row>
    <row r="2" spans="1:46" x14ac:dyDescent="0.25">
      <c r="A2" s="7">
        <v>1</v>
      </c>
      <c r="B2" s="42" t="s">
        <v>48</v>
      </c>
      <c r="C2" s="9">
        <v>2</v>
      </c>
      <c r="D2" s="9">
        <v>1.5</v>
      </c>
      <c r="E2" s="9"/>
      <c r="F2" s="9">
        <v>1</v>
      </c>
      <c r="G2" s="9">
        <v>1</v>
      </c>
      <c r="H2" s="9">
        <v>1</v>
      </c>
      <c r="I2" s="9"/>
      <c r="J2" s="9"/>
      <c r="K2" s="9"/>
      <c r="L2" s="9">
        <v>1</v>
      </c>
      <c r="M2" s="10">
        <v>1</v>
      </c>
      <c r="N2" s="9"/>
      <c r="O2" s="9">
        <v>1</v>
      </c>
      <c r="P2" s="9">
        <v>1</v>
      </c>
      <c r="Q2" s="9"/>
      <c r="R2" s="9">
        <v>1</v>
      </c>
      <c r="S2" s="11"/>
      <c r="T2" s="9">
        <v>1</v>
      </c>
      <c r="U2" s="9"/>
      <c r="V2" s="12"/>
      <c r="W2" s="13"/>
      <c r="X2" s="13">
        <v>1</v>
      </c>
      <c r="Y2" s="13"/>
      <c r="Z2" s="13">
        <v>2</v>
      </c>
      <c r="AA2" s="13"/>
      <c r="AB2" s="13"/>
      <c r="AC2" s="13"/>
      <c r="AD2" s="13">
        <v>1</v>
      </c>
      <c r="AE2" s="13">
        <v>1</v>
      </c>
      <c r="AF2" s="13"/>
      <c r="AG2" s="13"/>
      <c r="AH2" s="13">
        <v>1</v>
      </c>
      <c r="AI2" s="13"/>
      <c r="AJ2" s="13"/>
      <c r="AK2" s="13"/>
      <c r="AL2" s="13"/>
      <c r="AM2" s="13"/>
      <c r="AN2" s="13"/>
      <c r="AO2" s="13"/>
      <c r="AP2" s="13"/>
      <c r="AQ2" s="14">
        <v>12.5</v>
      </c>
      <c r="AR2" s="14">
        <v>6</v>
      </c>
      <c r="AS2" s="15">
        <v>18.5</v>
      </c>
      <c r="AT2" s="6">
        <v>1</v>
      </c>
    </row>
    <row r="3" spans="1:46" ht="25.5" x14ac:dyDescent="0.25">
      <c r="A3" s="113">
        <v>2</v>
      </c>
      <c r="B3" s="42" t="s">
        <v>49</v>
      </c>
      <c r="C3" s="9"/>
      <c r="D3" s="9"/>
      <c r="E3" s="9"/>
      <c r="F3" s="9"/>
      <c r="G3" s="9"/>
      <c r="H3" s="9"/>
      <c r="I3" s="17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2"/>
      <c r="W3" s="13"/>
      <c r="X3" s="13">
        <v>1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8">
        <v>0</v>
      </c>
      <c r="AR3" s="18">
        <v>1</v>
      </c>
      <c r="AS3" s="19">
        <v>1</v>
      </c>
      <c r="AT3" s="6"/>
    </row>
    <row r="4" spans="1:46" x14ac:dyDescent="0.25">
      <c r="A4" s="113">
        <v>5</v>
      </c>
      <c r="B4" s="42" t="s">
        <v>52</v>
      </c>
      <c r="C4" s="9"/>
      <c r="D4" s="9"/>
      <c r="E4" s="9"/>
      <c r="F4" s="9"/>
      <c r="G4" s="9"/>
      <c r="H4" s="9"/>
      <c r="I4" s="22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8">
        <v>0</v>
      </c>
      <c r="AR4" s="18">
        <v>0</v>
      </c>
      <c r="AS4" s="19">
        <v>0</v>
      </c>
      <c r="AT4" s="6">
        <v>1</v>
      </c>
    </row>
    <row r="5" spans="1:46" x14ac:dyDescent="0.25">
      <c r="A5" s="7">
        <v>6</v>
      </c>
      <c r="B5" s="42" t="s">
        <v>53</v>
      </c>
      <c r="C5" s="2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2">
        <v>1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8">
        <v>0</v>
      </c>
      <c r="AR5" s="18">
        <v>1</v>
      </c>
      <c r="AS5" s="19">
        <v>1</v>
      </c>
      <c r="AT5" s="6"/>
    </row>
    <row r="6" spans="1:46" x14ac:dyDescent="0.25">
      <c r="A6" s="113">
        <v>8</v>
      </c>
      <c r="B6" s="42" t="s">
        <v>55</v>
      </c>
      <c r="C6" s="9"/>
      <c r="D6" s="9"/>
      <c r="E6" s="9"/>
      <c r="F6" s="9"/>
      <c r="G6" s="9"/>
      <c r="H6" s="9"/>
      <c r="I6" s="2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24"/>
      <c r="AN6" s="13"/>
      <c r="AO6" s="13"/>
      <c r="AP6" s="13"/>
      <c r="AQ6" s="18">
        <v>0</v>
      </c>
      <c r="AR6" s="18">
        <v>0</v>
      </c>
      <c r="AS6" s="19">
        <v>0</v>
      </c>
      <c r="AT6" s="6"/>
    </row>
    <row r="7" spans="1:46" x14ac:dyDescent="0.25">
      <c r="A7" s="113">
        <v>10</v>
      </c>
      <c r="B7" s="42" t="s">
        <v>57</v>
      </c>
      <c r="C7" s="9">
        <v>1</v>
      </c>
      <c r="D7" s="9"/>
      <c r="E7" s="9"/>
      <c r="F7" s="10">
        <v>1</v>
      </c>
      <c r="G7" s="9">
        <v>1</v>
      </c>
      <c r="H7" s="9"/>
      <c r="I7" s="22"/>
      <c r="J7" s="9"/>
      <c r="K7" s="9"/>
      <c r="L7" s="9"/>
      <c r="M7" s="9"/>
      <c r="N7" s="9"/>
      <c r="O7" s="9">
        <v>1</v>
      </c>
      <c r="P7" s="9"/>
      <c r="Q7" s="9">
        <v>0.25</v>
      </c>
      <c r="R7" s="9"/>
      <c r="S7" s="9">
        <v>1</v>
      </c>
      <c r="T7" s="9"/>
      <c r="U7" s="9"/>
      <c r="V7" s="12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8">
        <v>5.25</v>
      </c>
      <c r="AR7" s="18">
        <v>0</v>
      </c>
      <c r="AS7" s="19">
        <v>5.25</v>
      </c>
      <c r="AT7" s="6">
        <v>1</v>
      </c>
    </row>
    <row r="8" spans="1:46" x14ac:dyDescent="0.25">
      <c r="A8" s="113">
        <v>11</v>
      </c>
      <c r="B8" s="42" t="s">
        <v>58</v>
      </c>
      <c r="C8" s="9"/>
      <c r="D8" s="9"/>
      <c r="E8" s="9"/>
      <c r="F8" s="9"/>
      <c r="G8" s="9"/>
      <c r="H8" s="9"/>
      <c r="I8" s="2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2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8">
        <v>0</v>
      </c>
      <c r="AR8" s="18">
        <v>0</v>
      </c>
      <c r="AS8" s="19">
        <v>0</v>
      </c>
      <c r="AT8" s="6"/>
    </row>
    <row r="9" spans="1:46" x14ac:dyDescent="0.25">
      <c r="A9" s="113">
        <v>14</v>
      </c>
      <c r="B9" s="42" t="s">
        <v>61</v>
      </c>
      <c r="C9" s="9"/>
      <c r="D9" s="9"/>
      <c r="E9" s="9"/>
      <c r="F9" s="9"/>
      <c r="G9" s="9"/>
      <c r="H9" s="9"/>
      <c r="I9" s="22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2">
        <v>1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>
        <v>1</v>
      </c>
      <c r="AI9" s="13"/>
      <c r="AJ9" s="13"/>
      <c r="AK9" s="13"/>
      <c r="AL9" s="13">
        <v>1</v>
      </c>
      <c r="AM9" s="13"/>
      <c r="AN9" s="13"/>
      <c r="AO9" s="13"/>
      <c r="AP9" s="13"/>
      <c r="AQ9" s="18">
        <v>0</v>
      </c>
      <c r="AR9" s="18">
        <v>3</v>
      </c>
      <c r="AS9" s="19">
        <v>3</v>
      </c>
      <c r="AT9" s="6">
        <v>1</v>
      </c>
    </row>
    <row r="10" spans="1:46" x14ac:dyDescent="0.25">
      <c r="A10" s="113">
        <v>15</v>
      </c>
      <c r="B10" s="42" t="s">
        <v>62</v>
      </c>
      <c r="C10" s="9"/>
      <c r="D10" s="9"/>
      <c r="E10" s="9"/>
      <c r="F10" s="9"/>
      <c r="G10" s="9"/>
      <c r="H10" s="9"/>
      <c r="I10" s="22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2"/>
      <c r="W10" s="13"/>
      <c r="X10" s="13"/>
      <c r="Y10" s="13"/>
      <c r="Z10" s="13"/>
      <c r="AA10" s="13"/>
      <c r="AB10" s="13"/>
      <c r="AC10" s="13"/>
      <c r="AD10" s="13"/>
      <c r="AE10" s="13">
        <v>1</v>
      </c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8">
        <v>0</v>
      </c>
      <c r="AR10" s="18">
        <v>1</v>
      </c>
      <c r="AS10" s="19">
        <v>1</v>
      </c>
      <c r="AT10" s="6"/>
    </row>
    <row r="11" spans="1:46" x14ac:dyDescent="0.25">
      <c r="A11" s="113">
        <v>17</v>
      </c>
      <c r="B11" s="42" t="s">
        <v>64</v>
      </c>
      <c r="C11" s="9"/>
      <c r="D11" s="9"/>
      <c r="E11" s="9"/>
      <c r="F11" s="9"/>
      <c r="G11" s="9"/>
      <c r="H11" s="9"/>
      <c r="I11" s="2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2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8">
        <v>0</v>
      </c>
      <c r="AR11" s="18">
        <v>0</v>
      </c>
      <c r="AS11" s="19">
        <v>0</v>
      </c>
      <c r="AT11" s="6"/>
    </row>
    <row r="12" spans="1:46" x14ac:dyDescent="0.25">
      <c r="A12" s="7">
        <v>22</v>
      </c>
      <c r="B12" s="42" t="s">
        <v>69</v>
      </c>
      <c r="C12" s="9">
        <v>1</v>
      </c>
      <c r="D12" s="9">
        <v>1</v>
      </c>
      <c r="E12" s="9"/>
      <c r="F12" s="9">
        <v>1</v>
      </c>
      <c r="G12" s="9"/>
      <c r="H12" s="9">
        <v>1</v>
      </c>
      <c r="I12" s="22">
        <v>1</v>
      </c>
      <c r="J12" s="9">
        <v>1</v>
      </c>
      <c r="K12" s="9"/>
      <c r="L12" s="9"/>
      <c r="M12" s="10">
        <v>1</v>
      </c>
      <c r="N12" s="9"/>
      <c r="O12" s="9">
        <v>1</v>
      </c>
      <c r="P12" s="9"/>
      <c r="Q12" s="9"/>
      <c r="R12" s="9"/>
      <c r="S12" s="9">
        <v>1</v>
      </c>
      <c r="T12" s="9"/>
      <c r="U12" s="9"/>
      <c r="V12" s="12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>
        <v>1</v>
      </c>
      <c r="AI12" s="13"/>
      <c r="AJ12" s="13"/>
      <c r="AK12" s="13"/>
      <c r="AL12" s="13">
        <v>1</v>
      </c>
      <c r="AM12" s="13">
        <v>1</v>
      </c>
      <c r="AN12" s="13"/>
      <c r="AO12" s="13"/>
      <c r="AP12" s="13"/>
      <c r="AQ12" s="14">
        <v>9</v>
      </c>
      <c r="AR12" s="14">
        <v>3</v>
      </c>
      <c r="AS12" s="15">
        <v>12</v>
      </c>
      <c r="AT12" s="6">
        <v>1</v>
      </c>
    </row>
    <row r="13" spans="1:46" x14ac:dyDescent="0.25">
      <c r="A13" s="7">
        <v>23</v>
      </c>
      <c r="B13" s="42" t="s">
        <v>70</v>
      </c>
      <c r="C13" s="9"/>
      <c r="D13" s="9">
        <v>1</v>
      </c>
      <c r="E13" s="9"/>
      <c r="F13" s="11"/>
      <c r="G13" s="9"/>
      <c r="H13" s="28"/>
      <c r="I13" s="22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2"/>
      <c r="W13" s="13"/>
      <c r="X13" s="13">
        <v>1</v>
      </c>
      <c r="Y13" s="13"/>
      <c r="Z13" s="13"/>
      <c r="AA13" s="13"/>
      <c r="AB13" s="13"/>
      <c r="AC13" s="13"/>
      <c r="AD13" s="13"/>
      <c r="AE13" s="13">
        <v>1</v>
      </c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4">
        <v>1</v>
      </c>
      <c r="AR13" s="14">
        <v>2</v>
      </c>
      <c r="AS13" s="15">
        <v>3</v>
      </c>
      <c r="AT13" s="6"/>
    </row>
    <row r="14" spans="1:46" x14ac:dyDescent="0.25">
      <c r="A14" s="113">
        <v>24</v>
      </c>
      <c r="B14" s="42" t="s">
        <v>71</v>
      </c>
      <c r="C14" s="9"/>
      <c r="D14" s="9">
        <v>1</v>
      </c>
      <c r="E14" s="9"/>
      <c r="F14" s="9"/>
      <c r="G14" s="9"/>
      <c r="H14" s="9"/>
      <c r="I14" s="9"/>
      <c r="J14" s="11"/>
      <c r="K14" s="9"/>
      <c r="L14" s="11"/>
      <c r="M14" s="11"/>
      <c r="N14" s="9"/>
      <c r="O14" s="9"/>
      <c r="P14" s="9"/>
      <c r="Q14" s="9"/>
      <c r="R14" s="9"/>
      <c r="S14" s="9"/>
      <c r="T14" s="9"/>
      <c r="U14" s="11"/>
      <c r="V14" s="12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8">
        <v>1</v>
      </c>
      <c r="AR14" s="18">
        <v>0</v>
      </c>
      <c r="AS14" s="19">
        <v>1</v>
      </c>
      <c r="AT14" s="6">
        <v>2</v>
      </c>
    </row>
    <row r="15" spans="1:46" x14ac:dyDescent="0.25">
      <c r="A15" s="7">
        <v>25</v>
      </c>
      <c r="B15" s="42" t="s">
        <v>72</v>
      </c>
      <c r="C15" s="9"/>
      <c r="D15" s="9"/>
      <c r="E15" s="9"/>
      <c r="F15" s="9">
        <v>1</v>
      </c>
      <c r="G15" s="9"/>
      <c r="H15" s="9"/>
      <c r="I15" s="9"/>
      <c r="J15" s="9">
        <v>0.25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26"/>
      <c r="V15" s="12"/>
      <c r="W15" s="24"/>
      <c r="X15" s="13">
        <v>1</v>
      </c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24"/>
      <c r="AQ15" s="18">
        <v>1.25</v>
      </c>
      <c r="AR15" s="18">
        <v>1</v>
      </c>
      <c r="AS15" s="19">
        <v>2.25</v>
      </c>
      <c r="AT15" s="6"/>
    </row>
    <row r="16" spans="1:46" x14ac:dyDescent="0.25">
      <c r="A16" s="113">
        <v>26</v>
      </c>
      <c r="B16" s="117" t="s">
        <v>73</v>
      </c>
      <c r="C16" s="9"/>
      <c r="D16" s="9"/>
      <c r="E16" s="9"/>
      <c r="F16" s="9"/>
      <c r="G16" s="9"/>
      <c r="H16" s="9"/>
      <c r="I16" s="22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8">
        <v>0</v>
      </c>
      <c r="AR16" s="18">
        <v>0</v>
      </c>
      <c r="AS16" s="19">
        <v>0</v>
      </c>
      <c r="AT16" s="6"/>
    </row>
    <row r="17" spans="1:46" ht="25.5" x14ac:dyDescent="0.25">
      <c r="A17" s="113">
        <v>27</v>
      </c>
      <c r="B17" s="42" t="s">
        <v>74</v>
      </c>
      <c r="C17" s="9"/>
      <c r="D17" s="9"/>
      <c r="E17" s="9"/>
      <c r="F17" s="9"/>
      <c r="G17" s="9"/>
      <c r="H17" s="9"/>
      <c r="I17" s="9"/>
      <c r="J17" s="11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8">
        <v>0</v>
      </c>
      <c r="AR17" s="18">
        <v>0</v>
      </c>
      <c r="AS17" s="19">
        <v>0</v>
      </c>
      <c r="AT17" s="6"/>
    </row>
    <row r="18" spans="1:46" x14ac:dyDescent="0.25">
      <c r="A18" s="113">
        <v>28</v>
      </c>
      <c r="B18" s="42" t="s">
        <v>75</v>
      </c>
      <c r="C18" s="9"/>
      <c r="D18" s="9"/>
      <c r="E18" s="9"/>
      <c r="F18" s="9"/>
      <c r="G18" s="9"/>
      <c r="H18" s="9"/>
      <c r="I18" s="22"/>
      <c r="J18" s="9">
        <v>0.25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2">
        <v>4</v>
      </c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>
        <v>1</v>
      </c>
      <c r="AM18" s="13"/>
      <c r="AN18" s="13"/>
      <c r="AO18" s="13"/>
      <c r="AP18" s="13"/>
      <c r="AQ18" s="18">
        <v>0.25</v>
      </c>
      <c r="AR18" s="18">
        <v>5</v>
      </c>
      <c r="AS18" s="19">
        <v>5.25</v>
      </c>
      <c r="AT18" s="6">
        <v>1</v>
      </c>
    </row>
    <row r="19" spans="1:46" ht="25.5" x14ac:dyDescent="0.25">
      <c r="A19" s="7">
        <v>30</v>
      </c>
      <c r="B19" s="42" t="s">
        <v>77</v>
      </c>
      <c r="C19" s="9">
        <v>1</v>
      </c>
      <c r="D19" s="9"/>
      <c r="E19" s="9"/>
      <c r="F19" s="9"/>
      <c r="G19" s="9">
        <v>0.25</v>
      </c>
      <c r="H19" s="9">
        <v>1</v>
      </c>
      <c r="I19" s="22"/>
      <c r="J19" s="9">
        <v>0.5</v>
      </c>
      <c r="K19" s="9"/>
      <c r="L19" s="9">
        <v>0.5</v>
      </c>
      <c r="M19" s="9"/>
      <c r="N19" s="9"/>
      <c r="O19" s="9"/>
      <c r="P19" s="9"/>
      <c r="Q19" s="9"/>
      <c r="R19" s="9"/>
      <c r="S19" s="9">
        <v>1</v>
      </c>
      <c r="T19" s="9">
        <v>1</v>
      </c>
      <c r="U19" s="9"/>
      <c r="V19" s="12"/>
      <c r="W19" s="13"/>
      <c r="X19" s="13"/>
      <c r="Y19" s="13"/>
      <c r="Z19" s="13"/>
      <c r="AA19" s="13"/>
      <c r="AB19" s="13"/>
      <c r="AC19" s="13"/>
      <c r="AD19" s="13"/>
      <c r="AE19" s="13">
        <v>1</v>
      </c>
      <c r="AF19" s="13"/>
      <c r="AG19" s="13"/>
      <c r="AH19" s="13">
        <v>1</v>
      </c>
      <c r="AI19" s="13"/>
      <c r="AJ19" s="13"/>
      <c r="AK19" s="13"/>
      <c r="AL19" s="13"/>
      <c r="AM19" s="13"/>
      <c r="AN19" s="13"/>
      <c r="AO19" s="13"/>
      <c r="AP19" s="13"/>
      <c r="AQ19" s="14">
        <v>5.25</v>
      </c>
      <c r="AR19" s="14">
        <v>2</v>
      </c>
      <c r="AS19" s="15">
        <v>7.25</v>
      </c>
      <c r="AT19" s="6"/>
    </row>
    <row r="20" spans="1:46" x14ac:dyDescent="0.25">
      <c r="A20" s="113">
        <v>31</v>
      </c>
      <c r="B20" s="42" t="s">
        <v>78</v>
      </c>
      <c r="C20" s="9"/>
      <c r="D20" s="9">
        <v>1</v>
      </c>
      <c r="E20" s="9"/>
      <c r="F20" s="9">
        <v>1</v>
      </c>
      <c r="G20" s="9">
        <v>0.25</v>
      </c>
      <c r="H20" s="9">
        <v>1</v>
      </c>
      <c r="I20" s="11"/>
      <c r="J20" s="26">
        <v>0.25</v>
      </c>
      <c r="K20" s="9"/>
      <c r="L20" s="9">
        <v>0.5</v>
      </c>
      <c r="M20" s="9">
        <v>1</v>
      </c>
      <c r="N20" s="9"/>
      <c r="O20" s="9"/>
      <c r="P20" s="9"/>
      <c r="Q20" s="9"/>
      <c r="R20" s="9"/>
      <c r="S20" s="9">
        <v>1</v>
      </c>
      <c r="T20" s="30"/>
      <c r="U20" s="9"/>
      <c r="V20" s="12"/>
      <c r="W20" s="13"/>
      <c r="X20" s="13"/>
      <c r="Y20" s="13"/>
      <c r="Z20" s="13"/>
      <c r="AA20" s="13"/>
      <c r="AB20" s="13"/>
      <c r="AC20" s="13"/>
      <c r="AD20" s="13"/>
      <c r="AE20" s="13">
        <v>1</v>
      </c>
      <c r="AF20" s="13"/>
      <c r="AG20" s="13"/>
      <c r="AH20" s="13"/>
      <c r="AI20" s="13"/>
      <c r="AJ20" s="13"/>
      <c r="AK20" s="13"/>
      <c r="AL20" s="13"/>
      <c r="AM20" s="27"/>
      <c r="AN20" s="13"/>
      <c r="AO20" s="13"/>
      <c r="AP20" s="13"/>
      <c r="AQ20" s="14">
        <v>6</v>
      </c>
      <c r="AR20" s="14">
        <v>1</v>
      </c>
      <c r="AS20" s="15">
        <v>7</v>
      </c>
      <c r="AT20" s="6">
        <v>1</v>
      </c>
    </row>
    <row r="21" spans="1:46" x14ac:dyDescent="0.25">
      <c r="A21" s="113">
        <v>33</v>
      </c>
      <c r="B21" s="116" t="s">
        <v>80</v>
      </c>
      <c r="C21" s="9"/>
      <c r="D21" s="9"/>
      <c r="E21" s="9"/>
      <c r="F21" s="9">
        <v>1</v>
      </c>
      <c r="G21" s="9">
        <v>1</v>
      </c>
      <c r="H21" s="9"/>
      <c r="I21" s="22">
        <v>1</v>
      </c>
      <c r="J21" s="9"/>
      <c r="K21" s="9">
        <v>1</v>
      </c>
      <c r="L21" s="9"/>
      <c r="M21" s="9">
        <v>1</v>
      </c>
      <c r="N21" s="9"/>
      <c r="O21" s="9">
        <v>1</v>
      </c>
      <c r="P21" s="9"/>
      <c r="Q21" s="9"/>
      <c r="R21" s="9"/>
      <c r="S21" s="9"/>
      <c r="T21" s="9"/>
      <c r="U21" s="9"/>
      <c r="V21" s="12">
        <v>1</v>
      </c>
      <c r="W21" s="13"/>
      <c r="X21" s="13">
        <v>2</v>
      </c>
      <c r="Y21" s="13"/>
      <c r="Z21" s="13"/>
      <c r="AA21" s="13"/>
      <c r="AB21" s="13"/>
      <c r="AC21" s="13"/>
      <c r="AD21" s="13"/>
      <c r="AE21" s="13">
        <v>1</v>
      </c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4">
        <v>6</v>
      </c>
      <c r="AR21" s="14">
        <v>4</v>
      </c>
      <c r="AS21" s="15">
        <v>10</v>
      </c>
      <c r="AT21" s="6">
        <v>1</v>
      </c>
    </row>
    <row r="22" spans="1:46" ht="25.5" x14ac:dyDescent="0.25">
      <c r="A22" s="33">
        <v>34</v>
      </c>
      <c r="B22" s="116" t="s">
        <v>81</v>
      </c>
      <c r="C22" s="9"/>
      <c r="D22" s="9"/>
      <c r="E22" s="9"/>
      <c r="F22" s="9"/>
      <c r="G22" s="9">
        <v>2</v>
      </c>
      <c r="H22" s="9">
        <v>1</v>
      </c>
      <c r="I22" s="22"/>
      <c r="J22" s="9"/>
      <c r="K22" s="9">
        <v>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12"/>
      <c r="W22" s="13"/>
      <c r="X22" s="13">
        <v>3</v>
      </c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4">
        <v>4</v>
      </c>
      <c r="AR22" s="14">
        <v>3</v>
      </c>
      <c r="AS22" s="15">
        <v>7</v>
      </c>
      <c r="AT22" s="6">
        <v>1</v>
      </c>
    </row>
    <row r="23" spans="1:46" ht="25.5" x14ac:dyDescent="0.25">
      <c r="A23" s="113">
        <v>37</v>
      </c>
      <c r="B23" s="42" t="s">
        <v>84</v>
      </c>
      <c r="C23" s="9"/>
      <c r="D23" s="9">
        <v>1</v>
      </c>
      <c r="E23" s="9"/>
      <c r="F23" s="9"/>
      <c r="G23" s="9"/>
      <c r="H23" s="9"/>
      <c r="I23" s="22"/>
      <c r="J23" s="9"/>
      <c r="K23" s="9"/>
      <c r="L23" s="9"/>
      <c r="M23" s="9"/>
      <c r="N23" s="9"/>
      <c r="O23" s="9"/>
      <c r="P23" s="9"/>
      <c r="Q23" s="9"/>
      <c r="R23" s="9">
        <v>0.5</v>
      </c>
      <c r="S23" s="9"/>
      <c r="T23" s="9"/>
      <c r="U23" s="9"/>
      <c r="V23" s="12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/>
      <c r="AQ23" s="18">
        <v>1.5</v>
      </c>
      <c r="AR23" s="18">
        <v>1</v>
      </c>
      <c r="AS23" s="19">
        <v>2.5</v>
      </c>
      <c r="AT23" s="6"/>
    </row>
    <row r="24" spans="1:46" ht="63.75" x14ac:dyDescent="0.25">
      <c r="A24" s="113">
        <v>38</v>
      </c>
      <c r="B24" s="42" t="s">
        <v>85</v>
      </c>
      <c r="C24" s="9"/>
      <c r="D24" s="9"/>
      <c r="E24" s="9"/>
      <c r="F24" s="9"/>
      <c r="G24" s="9"/>
      <c r="H24" s="9"/>
      <c r="I24" s="22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2">
        <v>1</v>
      </c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8">
        <v>0</v>
      </c>
      <c r="AR24" s="18">
        <v>1</v>
      </c>
      <c r="AS24" s="19">
        <v>1</v>
      </c>
      <c r="AT24" s="6">
        <v>1</v>
      </c>
    </row>
    <row r="25" spans="1:46" ht="25.5" x14ac:dyDescent="0.25">
      <c r="A25" s="113">
        <v>41</v>
      </c>
      <c r="B25" s="42" t="s">
        <v>88</v>
      </c>
      <c r="C25" s="9"/>
      <c r="D25" s="9"/>
      <c r="E25" s="9"/>
      <c r="F25" s="9"/>
      <c r="G25" s="9"/>
      <c r="H25" s="9"/>
      <c r="I25" s="22"/>
      <c r="J25" s="9"/>
      <c r="K25" s="9"/>
      <c r="L25" s="9"/>
      <c r="M25" s="9"/>
      <c r="N25" s="9"/>
      <c r="O25" s="9"/>
      <c r="P25" s="9"/>
      <c r="Q25" s="9"/>
      <c r="R25" s="9">
        <v>0.5</v>
      </c>
      <c r="S25" s="9"/>
      <c r="T25" s="9"/>
      <c r="U25" s="9"/>
      <c r="V25" s="12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8">
        <v>0.5</v>
      </c>
      <c r="AR25" s="18">
        <v>0</v>
      </c>
      <c r="AS25" s="19">
        <v>0.5</v>
      </c>
      <c r="AT25" s="6"/>
    </row>
    <row r="26" spans="1:46" x14ac:dyDescent="0.25">
      <c r="A26" s="113">
        <v>42</v>
      </c>
      <c r="B26" s="42" t="s">
        <v>89</v>
      </c>
      <c r="C26" s="9"/>
      <c r="D26" s="9"/>
      <c r="E26" s="9"/>
      <c r="F26" s="9"/>
      <c r="G26" s="9"/>
      <c r="H26" s="9"/>
      <c r="I26" s="22"/>
      <c r="J26" s="9"/>
      <c r="K26" s="9"/>
      <c r="L26" s="9"/>
      <c r="M26" s="9"/>
      <c r="N26" s="9"/>
      <c r="O26" s="9"/>
      <c r="P26" s="20"/>
      <c r="Q26" s="9"/>
      <c r="R26" s="9">
        <v>0.5</v>
      </c>
      <c r="S26" s="9"/>
      <c r="T26" s="9"/>
      <c r="U26" s="9"/>
      <c r="V26" s="12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8">
        <v>0.5</v>
      </c>
      <c r="AR26" s="18">
        <v>0</v>
      </c>
      <c r="AS26" s="19">
        <v>0.5</v>
      </c>
      <c r="AT26" s="6"/>
    </row>
    <row r="27" spans="1:46" x14ac:dyDescent="0.25">
      <c r="A27" s="113">
        <v>43</v>
      </c>
      <c r="B27" s="116" t="s">
        <v>90</v>
      </c>
      <c r="C27" s="9"/>
      <c r="D27" s="9"/>
      <c r="E27" s="9"/>
      <c r="F27" s="9"/>
      <c r="G27" s="9"/>
      <c r="H27" s="10">
        <v>1</v>
      </c>
      <c r="I27" s="22"/>
      <c r="J27" s="9">
        <v>0.5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2"/>
      <c r="W27" s="13"/>
      <c r="X27" s="13"/>
      <c r="Y27" s="13"/>
      <c r="Z27" s="13"/>
      <c r="AA27" s="13"/>
      <c r="AB27" s="13"/>
      <c r="AC27" s="13">
        <v>8</v>
      </c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4">
        <v>1.5</v>
      </c>
      <c r="AR27" s="14">
        <v>8</v>
      </c>
      <c r="AS27" s="15">
        <v>9.5</v>
      </c>
      <c r="AT27" s="6">
        <v>1</v>
      </c>
    </row>
    <row r="28" spans="1:46" ht="25.5" x14ac:dyDescent="0.25">
      <c r="A28" s="7">
        <v>44</v>
      </c>
      <c r="B28" s="42" t="s">
        <v>91</v>
      </c>
      <c r="C28" s="9"/>
      <c r="D28" s="9"/>
      <c r="E28" s="9"/>
      <c r="F28" s="9"/>
      <c r="G28" s="9"/>
      <c r="H28" s="9"/>
      <c r="I28" s="22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2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34">
        <v>0</v>
      </c>
      <c r="AR28" s="34">
        <v>0</v>
      </c>
      <c r="AS28" s="35">
        <v>0</v>
      </c>
      <c r="AT28" s="6"/>
    </row>
    <row r="29" spans="1:46" x14ac:dyDescent="0.25">
      <c r="A29" s="7">
        <v>45</v>
      </c>
      <c r="B29" s="42" t="s">
        <v>92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2"/>
      <c r="W29" s="13"/>
      <c r="X29" s="13"/>
      <c r="Y29" s="13"/>
      <c r="Z29" s="13"/>
      <c r="AA29" s="27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34">
        <v>0</v>
      </c>
      <c r="AR29" s="34">
        <v>0</v>
      </c>
      <c r="AS29" s="35">
        <v>0</v>
      </c>
      <c r="AT29" s="6"/>
    </row>
    <row r="30" spans="1:46" ht="25.5" x14ac:dyDescent="0.25">
      <c r="A30" s="7">
        <v>46</v>
      </c>
      <c r="B30" s="42" t="s">
        <v>93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2"/>
      <c r="W30" s="13"/>
      <c r="X30" s="13"/>
      <c r="Y30" s="13"/>
      <c r="Z30" s="13"/>
      <c r="AA30" s="27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34">
        <v>0</v>
      </c>
      <c r="AR30" s="34">
        <v>0</v>
      </c>
      <c r="AS30" s="35">
        <v>0</v>
      </c>
      <c r="AT30" s="6"/>
    </row>
    <row r="31" spans="1:46" x14ac:dyDescent="0.25">
      <c r="A31" s="113">
        <v>47</v>
      </c>
      <c r="B31" s="42" t="s">
        <v>94</v>
      </c>
      <c r="C31" s="9"/>
      <c r="D31" s="9"/>
      <c r="E31" s="9"/>
      <c r="F31" s="9"/>
      <c r="G31" s="10">
        <v>1.5</v>
      </c>
      <c r="H31" s="9"/>
      <c r="I31" s="9"/>
      <c r="J31" s="9">
        <v>0.5</v>
      </c>
      <c r="K31" s="9"/>
      <c r="L31" s="9">
        <v>1</v>
      </c>
      <c r="M31" s="9">
        <v>2</v>
      </c>
      <c r="N31" s="9"/>
      <c r="O31" s="9">
        <v>1</v>
      </c>
      <c r="P31" s="9"/>
      <c r="Q31" s="9"/>
      <c r="R31" s="9"/>
      <c r="S31" s="9"/>
      <c r="T31" s="9"/>
      <c r="U31" s="9"/>
      <c r="V31" s="12"/>
      <c r="W31" s="13"/>
      <c r="X31" s="13"/>
      <c r="Y31" s="13"/>
      <c r="Z31" s="13"/>
      <c r="AA31" s="13">
        <v>4</v>
      </c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4">
        <v>6</v>
      </c>
      <c r="AR31" s="14">
        <v>4</v>
      </c>
      <c r="AS31" s="15">
        <v>10</v>
      </c>
      <c r="AT31" s="6">
        <v>2.5</v>
      </c>
    </row>
    <row r="32" spans="1:46" x14ac:dyDescent="0.25">
      <c r="A32" s="113">
        <v>49</v>
      </c>
      <c r="B32" s="42" t="s">
        <v>96</v>
      </c>
      <c r="C32" s="9"/>
      <c r="D32" s="9">
        <v>1</v>
      </c>
      <c r="E32" s="9"/>
      <c r="F32" s="11"/>
      <c r="G32" s="9"/>
      <c r="H32" s="9"/>
      <c r="I32" s="22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26"/>
      <c r="V32" s="12"/>
      <c r="W32" s="13"/>
      <c r="X32" s="13">
        <v>3</v>
      </c>
      <c r="Y32" s="13"/>
      <c r="Z32" s="13"/>
      <c r="AA32" s="13"/>
      <c r="AB32" s="13"/>
      <c r="AC32" s="13"/>
      <c r="AD32" s="13"/>
      <c r="AE32" s="13">
        <v>1</v>
      </c>
      <c r="AF32" s="13"/>
      <c r="AG32" s="13"/>
      <c r="AH32" s="13"/>
      <c r="AI32" s="13"/>
      <c r="AJ32" s="13"/>
      <c r="AK32" s="36"/>
      <c r="AL32" s="13"/>
      <c r="AM32" s="13"/>
      <c r="AN32" s="13"/>
      <c r="AO32" s="13"/>
      <c r="AP32" s="13"/>
      <c r="AQ32" s="18">
        <v>1</v>
      </c>
      <c r="AR32" s="18">
        <v>4</v>
      </c>
      <c r="AS32" s="19">
        <v>5</v>
      </c>
      <c r="AT32" s="6"/>
    </row>
    <row r="33" spans="1:46" x14ac:dyDescent="0.25">
      <c r="A33" s="113">
        <v>51</v>
      </c>
      <c r="B33" s="42" t="s">
        <v>98</v>
      </c>
      <c r="C33" s="9"/>
      <c r="D33" s="9"/>
      <c r="E33" s="9"/>
      <c r="F33" s="9"/>
      <c r="G33" s="9"/>
      <c r="H33" s="9"/>
      <c r="I33" s="22"/>
      <c r="J33" s="9"/>
      <c r="K33" s="11"/>
      <c r="L33" s="9"/>
      <c r="M33" s="9"/>
      <c r="N33" s="9"/>
      <c r="O33" s="9"/>
      <c r="P33" s="9"/>
      <c r="Q33" s="9"/>
      <c r="R33" s="9"/>
      <c r="S33" s="9"/>
      <c r="T33" s="9"/>
      <c r="U33" s="9"/>
      <c r="V33" s="12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8">
        <v>0</v>
      </c>
      <c r="AR33" s="18">
        <v>0</v>
      </c>
      <c r="AS33" s="19">
        <v>0</v>
      </c>
      <c r="AT33" s="6"/>
    </row>
    <row r="34" spans="1:46" ht="63.75" x14ac:dyDescent="0.25">
      <c r="A34" s="113">
        <v>54</v>
      </c>
      <c r="B34" s="42" t="s">
        <v>101</v>
      </c>
      <c r="C34" s="9"/>
      <c r="D34" s="9">
        <v>1</v>
      </c>
      <c r="E34" s="9"/>
      <c r="F34" s="9"/>
      <c r="G34" s="9"/>
      <c r="H34" s="9"/>
      <c r="I34" s="22"/>
      <c r="J34" s="9"/>
      <c r="K34" s="9">
        <v>1</v>
      </c>
      <c r="L34" s="9">
        <v>1</v>
      </c>
      <c r="M34" s="9">
        <v>1</v>
      </c>
      <c r="N34" s="9"/>
      <c r="O34" s="9"/>
      <c r="P34" s="9"/>
      <c r="Q34" s="9"/>
      <c r="R34" s="9">
        <v>1</v>
      </c>
      <c r="S34" s="9"/>
      <c r="T34" s="9"/>
      <c r="U34" s="9"/>
      <c r="V34" s="12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>
        <v>15</v>
      </c>
      <c r="AL34" s="13">
        <v>1</v>
      </c>
      <c r="AM34" s="13"/>
      <c r="AN34" s="13"/>
      <c r="AO34" s="13"/>
      <c r="AP34" s="13"/>
      <c r="AQ34" s="14">
        <v>5</v>
      </c>
      <c r="AR34" s="14">
        <v>16</v>
      </c>
      <c r="AS34" s="15">
        <v>21</v>
      </c>
      <c r="AT34" s="6"/>
    </row>
    <row r="35" spans="1:46" ht="25.5" x14ac:dyDescent="0.25">
      <c r="A35" s="113">
        <v>65</v>
      </c>
      <c r="B35" s="116" t="s">
        <v>112</v>
      </c>
      <c r="C35" s="9"/>
      <c r="D35" s="9"/>
      <c r="E35" s="9"/>
      <c r="F35" s="9">
        <v>2</v>
      </c>
      <c r="G35" s="9">
        <v>1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12">
        <v>4</v>
      </c>
      <c r="W35" s="13"/>
      <c r="X35" s="13"/>
      <c r="Y35" s="13"/>
      <c r="Z35" s="13">
        <v>1</v>
      </c>
      <c r="AA35" s="13"/>
      <c r="AB35" s="13"/>
      <c r="AC35" s="13"/>
      <c r="AD35" s="13"/>
      <c r="AE35" s="13"/>
      <c r="AF35" s="13"/>
      <c r="AG35" s="13"/>
      <c r="AH35" s="13">
        <v>1</v>
      </c>
      <c r="AI35" s="13"/>
      <c r="AJ35" s="13"/>
      <c r="AK35" s="13"/>
      <c r="AL35" s="13">
        <v>1</v>
      </c>
      <c r="AM35" s="13">
        <v>1</v>
      </c>
      <c r="AN35" s="13"/>
      <c r="AO35" s="13"/>
      <c r="AP35" s="13"/>
      <c r="AQ35" s="14">
        <v>3</v>
      </c>
      <c r="AR35" s="14">
        <v>8</v>
      </c>
      <c r="AS35" s="15">
        <v>11</v>
      </c>
      <c r="AT35" s="6">
        <v>3</v>
      </c>
    </row>
    <row r="36" spans="1:46" ht="25.5" x14ac:dyDescent="0.25">
      <c r="A36" s="113">
        <v>66</v>
      </c>
      <c r="B36" s="116" t="s">
        <v>113</v>
      </c>
      <c r="C36" s="9"/>
      <c r="D36" s="9">
        <v>2</v>
      </c>
      <c r="E36" s="9"/>
      <c r="F36" s="9"/>
      <c r="G36" s="9">
        <v>3</v>
      </c>
      <c r="H36" s="10">
        <v>2</v>
      </c>
      <c r="I36" s="9">
        <v>1</v>
      </c>
      <c r="J36" s="9"/>
      <c r="K36" s="9"/>
      <c r="L36" s="9"/>
      <c r="M36" s="9">
        <v>1</v>
      </c>
      <c r="N36" s="9"/>
      <c r="O36" s="9"/>
      <c r="P36" s="9"/>
      <c r="Q36" s="9"/>
      <c r="R36" s="9"/>
      <c r="S36" s="9"/>
      <c r="T36" s="9"/>
      <c r="U36" s="9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27"/>
      <c r="AN36" s="13"/>
      <c r="AO36" s="13"/>
      <c r="AP36" s="13"/>
      <c r="AQ36" s="27">
        <v>9</v>
      </c>
      <c r="AR36" s="27">
        <v>0</v>
      </c>
      <c r="AS36" s="39">
        <v>9</v>
      </c>
      <c r="AT36" s="6">
        <v>2</v>
      </c>
    </row>
    <row r="37" spans="1:46" x14ac:dyDescent="0.25">
      <c r="A37" s="113">
        <v>67</v>
      </c>
      <c r="B37" s="42" t="s">
        <v>114</v>
      </c>
      <c r="C37" s="9"/>
      <c r="D37" s="9"/>
      <c r="E37" s="9"/>
      <c r="F37" s="9"/>
      <c r="G37" s="9"/>
      <c r="H37" s="9"/>
      <c r="I37" s="22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2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27"/>
      <c r="AI37" s="13"/>
      <c r="AJ37" s="13"/>
      <c r="AK37" s="13"/>
      <c r="AL37" s="13"/>
      <c r="AM37" s="13"/>
      <c r="AN37" s="13"/>
      <c r="AO37" s="13"/>
      <c r="AP37" s="13"/>
      <c r="AQ37" s="18">
        <v>0</v>
      </c>
      <c r="AR37" s="18">
        <v>0</v>
      </c>
      <c r="AS37" s="19">
        <v>0</v>
      </c>
      <c r="AT37" s="6"/>
    </row>
    <row r="38" spans="1:46" ht="25.5" x14ac:dyDescent="0.25">
      <c r="A38" s="113">
        <v>68</v>
      </c>
      <c r="B38" s="42" t="s">
        <v>115</v>
      </c>
      <c r="C38" s="9"/>
      <c r="D38" s="9">
        <v>1</v>
      </c>
      <c r="E38" s="9"/>
      <c r="F38" s="9">
        <v>1</v>
      </c>
      <c r="G38" s="9"/>
      <c r="H38" s="9">
        <v>1</v>
      </c>
      <c r="I38" s="22"/>
      <c r="J38" s="9"/>
      <c r="K38" s="9">
        <v>1</v>
      </c>
      <c r="L38" s="9"/>
      <c r="M38" s="10">
        <v>1</v>
      </c>
      <c r="N38" s="9"/>
      <c r="O38" s="9"/>
      <c r="P38" s="9"/>
      <c r="Q38" s="9"/>
      <c r="R38" s="9">
        <v>1</v>
      </c>
      <c r="S38" s="9"/>
      <c r="T38" s="9"/>
      <c r="U38" s="9"/>
      <c r="V38" s="12">
        <v>1</v>
      </c>
      <c r="W38" s="13"/>
      <c r="X38" s="13">
        <v>2</v>
      </c>
      <c r="Y38" s="13"/>
      <c r="Z38" s="13"/>
      <c r="AA38" s="13"/>
      <c r="AB38" s="13"/>
      <c r="AC38" s="13"/>
      <c r="AD38" s="13"/>
      <c r="AE38" s="13">
        <v>1</v>
      </c>
      <c r="AF38" s="13"/>
      <c r="AG38" s="13"/>
      <c r="AH38" s="13"/>
      <c r="AI38" s="13"/>
      <c r="AJ38" s="13"/>
      <c r="AK38" s="13"/>
      <c r="AL38" s="13">
        <v>1</v>
      </c>
      <c r="AM38" s="13"/>
      <c r="AN38" s="13"/>
      <c r="AO38" s="13"/>
      <c r="AP38" s="13"/>
      <c r="AQ38" s="14">
        <v>6</v>
      </c>
      <c r="AR38" s="14">
        <v>5</v>
      </c>
      <c r="AS38" s="15">
        <v>11</v>
      </c>
      <c r="AT38" s="6">
        <v>2</v>
      </c>
    </row>
    <row r="39" spans="1:46" x14ac:dyDescent="0.25">
      <c r="A39" s="113">
        <v>71</v>
      </c>
      <c r="B39" s="42" t="s">
        <v>118</v>
      </c>
      <c r="C39" s="9"/>
      <c r="D39" s="9">
        <v>0.5</v>
      </c>
      <c r="E39" s="9"/>
      <c r="F39" s="9"/>
      <c r="G39" s="9"/>
      <c r="H39" s="9"/>
      <c r="I39" s="22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2"/>
      <c r="W39" s="13"/>
      <c r="X39" s="13"/>
      <c r="Y39" s="13"/>
      <c r="Z39" s="13"/>
      <c r="AA39" s="13"/>
      <c r="AB39" s="13">
        <v>0.5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8">
        <v>0.5</v>
      </c>
      <c r="AR39" s="18">
        <v>0.5</v>
      </c>
      <c r="AS39" s="19">
        <v>1</v>
      </c>
      <c r="AT39" s="6"/>
    </row>
    <row r="40" spans="1:46" ht="25.5" x14ac:dyDescent="0.25">
      <c r="A40" s="113">
        <v>72</v>
      </c>
      <c r="B40" s="42" t="s">
        <v>119</v>
      </c>
      <c r="C40" s="9"/>
      <c r="D40" s="9"/>
      <c r="E40" s="9"/>
      <c r="F40" s="9"/>
      <c r="G40" s="9"/>
      <c r="H40" s="9"/>
      <c r="I40" s="22"/>
      <c r="J40" s="9"/>
      <c r="K40" s="9"/>
      <c r="L40" s="9"/>
      <c r="M40" s="9"/>
      <c r="N40" s="9"/>
      <c r="O40" s="9"/>
      <c r="P40" s="9"/>
      <c r="Q40" s="9"/>
      <c r="R40" s="9">
        <v>0.5</v>
      </c>
      <c r="S40" s="9"/>
      <c r="T40" s="9"/>
      <c r="U40" s="9"/>
      <c r="V40" s="12"/>
      <c r="W40" s="13"/>
      <c r="X40" s="13"/>
      <c r="Y40" s="13"/>
      <c r="Z40" s="13"/>
      <c r="AA40" s="13"/>
      <c r="AB40" s="13"/>
      <c r="AC40" s="13"/>
      <c r="AD40" s="13"/>
      <c r="AE40" s="13">
        <v>1</v>
      </c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8">
        <v>0.5</v>
      </c>
      <c r="AR40" s="18">
        <v>1</v>
      </c>
      <c r="AS40" s="19">
        <v>1.5</v>
      </c>
      <c r="AT40" s="6"/>
    </row>
    <row r="41" spans="1:46" x14ac:dyDescent="0.25">
      <c r="A41" s="113">
        <v>76</v>
      </c>
      <c r="B41" s="116" t="s">
        <v>123</v>
      </c>
      <c r="C41" s="9"/>
      <c r="D41" s="9">
        <v>0.5</v>
      </c>
      <c r="E41" s="9"/>
      <c r="F41" s="9"/>
      <c r="G41" s="9"/>
      <c r="H41" s="9"/>
      <c r="I41" s="22"/>
      <c r="J41" s="9"/>
      <c r="K41" s="9"/>
      <c r="L41" s="9">
        <v>1</v>
      </c>
      <c r="M41" s="9"/>
      <c r="N41" s="9"/>
      <c r="O41" s="9">
        <v>1</v>
      </c>
      <c r="P41" s="9"/>
      <c r="Q41" s="9"/>
      <c r="R41" s="9"/>
      <c r="S41" s="9">
        <v>1</v>
      </c>
      <c r="T41" s="9"/>
      <c r="U41" s="9">
        <v>1</v>
      </c>
      <c r="V41" s="12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27">
        <v>4.5</v>
      </c>
      <c r="AR41" s="27">
        <v>0</v>
      </c>
      <c r="AS41" s="38">
        <v>4.5</v>
      </c>
      <c r="AT41" s="6"/>
    </row>
    <row r="42" spans="1:46" ht="25.5" x14ac:dyDescent="0.25">
      <c r="A42" s="113">
        <v>77</v>
      </c>
      <c r="B42" s="42" t="s">
        <v>124</v>
      </c>
      <c r="C42" s="9"/>
      <c r="D42" s="9"/>
      <c r="E42" s="9"/>
      <c r="F42" s="9"/>
      <c r="G42" s="9"/>
      <c r="H42" s="9"/>
      <c r="I42" s="2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2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27">
        <v>0</v>
      </c>
      <c r="AR42" s="27">
        <v>0</v>
      </c>
      <c r="AS42" s="38">
        <v>0</v>
      </c>
      <c r="AT42" s="6"/>
    </row>
    <row r="43" spans="1:46" x14ac:dyDescent="0.25">
      <c r="A43" s="113">
        <v>79</v>
      </c>
      <c r="B43" s="42" t="s">
        <v>126</v>
      </c>
      <c r="C43" s="9"/>
      <c r="D43" s="9">
        <v>3</v>
      </c>
      <c r="E43" s="9"/>
      <c r="F43" s="9">
        <v>2</v>
      </c>
      <c r="G43" s="9">
        <v>1</v>
      </c>
      <c r="H43" s="9"/>
      <c r="I43" s="22"/>
      <c r="J43" s="9"/>
      <c r="K43" s="9">
        <v>1.25</v>
      </c>
      <c r="L43" s="9">
        <v>1</v>
      </c>
      <c r="M43" s="9"/>
      <c r="N43" s="9"/>
      <c r="O43" s="9"/>
      <c r="P43" s="9"/>
      <c r="Q43" s="9"/>
      <c r="R43" s="9"/>
      <c r="S43" s="9">
        <v>1</v>
      </c>
      <c r="T43" s="9">
        <v>1</v>
      </c>
      <c r="U43" s="9"/>
      <c r="V43" s="12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4">
        <v>10.25</v>
      </c>
      <c r="AR43" s="14">
        <v>0</v>
      </c>
      <c r="AS43" s="15">
        <v>10.25</v>
      </c>
      <c r="AT43" s="6"/>
    </row>
    <row r="44" spans="1:46" x14ac:dyDescent="0.25">
      <c r="A44" s="113">
        <v>80</v>
      </c>
      <c r="B44" s="42" t="s">
        <v>127</v>
      </c>
      <c r="C44" s="9"/>
      <c r="D44" s="9"/>
      <c r="E44" s="9"/>
      <c r="F44" s="9"/>
      <c r="G44" s="9"/>
      <c r="H44" s="9">
        <v>1</v>
      </c>
      <c r="I44" s="22"/>
      <c r="J44" s="9"/>
      <c r="K44" s="9"/>
      <c r="L44" s="9"/>
      <c r="M44" s="9"/>
      <c r="N44" s="9"/>
      <c r="O44" s="9"/>
      <c r="P44" s="9"/>
      <c r="Q44" s="9"/>
      <c r="R44" s="9">
        <v>0.5</v>
      </c>
      <c r="S44" s="9"/>
      <c r="T44" s="9"/>
      <c r="U44" s="9"/>
      <c r="V44" s="12"/>
      <c r="W44" s="13"/>
      <c r="X44" s="13">
        <v>1</v>
      </c>
      <c r="Y44" s="13"/>
      <c r="Z44" s="13"/>
      <c r="AA44" s="13"/>
      <c r="AB44" s="13"/>
      <c r="AC44" s="13"/>
      <c r="AD44" s="13"/>
      <c r="AE44" s="13">
        <v>1</v>
      </c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8">
        <v>1.5</v>
      </c>
      <c r="AR44" s="18">
        <v>2</v>
      </c>
      <c r="AS44" s="19">
        <v>3.5</v>
      </c>
      <c r="AT44" s="6">
        <v>1</v>
      </c>
    </row>
    <row r="45" spans="1:46" ht="25.5" x14ac:dyDescent="0.25">
      <c r="A45" s="113">
        <v>81</v>
      </c>
      <c r="B45" s="42" t="s">
        <v>128</v>
      </c>
      <c r="C45" s="9"/>
      <c r="D45" s="9"/>
      <c r="E45" s="9"/>
      <c r="F45" s="9"/>
      <c r="G45" s="9"/>
      <c r="H45" s="9"/>
      <c r="I45" s="2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2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8">
        <v>0</v>
      </c>
      <c r="AR45" s="18">
        <v>0</v>
      </c>
      <c r="AS45" s="19">
        <v>0</v>
      </c>
      <c r="AT45" s="6"/>
    </row>
    <row r="46" spans="1:46" ht="25.5" x14ac:dyDescent="0.25">
      <c r="A46" s="113">
        <v>82</v>
      </c>
      <c r="B46" s="42" t="s">
        <v>129</v>
      </c>
      <c r="C46" s="9"/>
      <c r="D46" s="9"/>
      <c r="E46" s="9"/>
      <c r="F46" s="9"/>
      <c r="G46" s="9"/>
      <c r="H46" s="9"/>
      <c r="I46" s="2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12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8">
        <v>0</v>
      </c>
      <c r="AR46" s="18">
        <v>0</v>
      </c>
      <c r="AS46" s="19">
        <v>0</v>
      </c>
      <c r="AT46" s="6"/>
    </row>
    <row r="47" spans="1:46" ht="25.5" x14ac:dyDescent="0.25">
      <c r="A47" s="113">
        <v>83</v>
      </c>
      <c r="B47" s="42" t="s">
        <v>130</v>
      </c>
      <c r="C47" s="9"/>
      <c r="D47" s="9"/>
      <c r="E47" s="9"/>
      <c r="F47" s="9"/>
      <c r="G47" s="9"/>
      <c r="H47" s="9"/>
      <c r="I47" s="2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2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8">
        <v>0</v>
      </c>
      <c r="AR47" s="18">
        <v>0</v>
      </c>
      <c r="AS47" s="19">
        <v>0</v>
      </c>
      <c r="AT47" s="6"/>
    </row>
    <row r="48" spans="1:46" x14ac:dyDescent="0.25">
      <c r="A48" s="113">
        <v>84</v>
      </c>
      <c r="B48" s="42" t="s">
        <v>131</v>
      </c>
      <c r="C48" s="9"/>
      <c r="D48" s="9">
        <v>1</v>
      </c>
      <c r="E48" s="9"/>
      <c r="F48" s="9"/>
      <c r="G48" s="9"/>
      <c r="H48" s="9"/>
      <c r="I48" s="2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2">
        <v>1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>
        <v>1</v>
      </c>
      <c r="AI48" s="13"/>
      <c r="AJ48" s="13"/>
      <c r="AK48" s="13"/>
      <c r="AL48" s="13">
        <v>1</v>
      </c>
      <c r="AM48" s="13"/>
      <c r="AN48" s="13"/>
      <c r="AO48" s="13"/>
      <c r="AP48" s="13"/>
      <c r="AQ48" s="18">
        <v>1</v>
      </c>
      <c r="AR48" s="18">
        <v>3</v>
      </c>
      <c r="AS48" s="19">
        <v>4</v>
      </c>
      <c r="AT48" s="6">
        <v>1</v>
      </c>
    </row>
    <row r="49" spans="1:46" ht="25.5" x14ac:dyDescent="0.25">
      <c r="A49" s="113">
        <v>85</v>
      </c>
      <c r="B49" s="42" t="s">
        <v>132</v>
      </c>
      <c r="C49" s="9"/>
      <c r="D49" s="9"/>
      <c r="E49" s="9"/>
      <c r="F49" s="9"/>
      <c r="G49" s="9"/>
      <c r="H49" s="9">
        <v>1</v>
      </c>
      <c r="I49" s="22"/>
      <c r="J49" s="9"/>
      <c r="K49" s="9"/>
      <c r="L49" s="9"/>
      <c r="M49" s="9"/>
      <c r="N49" s="9"/>
      <c r="O49" s="9"/>
      <c r="P49" s="9"/>
      <c r="Q49" s="9"/>
      <c r="R49" s="9">
        <v>0.5</v>
      </c>
      <c r="S49" s="9"/>
      <c r="T49" s="9"/>
      <c r="U49" s="9"/>
      <c r="V49" s="12"/>
      <c r="W49" s="13"/>
      <c r="X49" s="13"/>
      <c r="Y49" s="13"/>
      <c r="Z49" s="13"/>
      <c r="AA49" s="13"/>
      <c r="AB49" s="13"/>
      <c r="AC49" s="13"/>
      <c r="AD49" s="13"/>
      <c r="AE49" s="13">
        <v>1</v>
      </c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8">
        <v>1.5</v>
      </c>
      <c r="AR49" s="18">
        <v>1</v>
      </c>
      <c r="AS49" s="19">
        <v>2.5</v>
      </c>
      <c r="AT49" s="6"/>
    </row>
    <row r="50" spans="1:46" x14ac:dyDescent="0.25">
      <c r="A50" s="41">
        <v>89</v>
      </c>
      <c r="B50" s="42" t="s">
        <v>136</v>
      </c>
      <c r="C50" s="9"/>
      <c r="D50" s="9"/>
      <c r="E50" s="9"/>
      <c r="F50" s="9"/>
      <c r="G50" s="9"/>
      <c r="H50" s="9"/>
      <c r="I50" s="2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2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8">
        <v>0</v>
      </c>
      <c r="AR50" s="18">
        <v>0</v>
      </c>
      <c r="AS50" s="19">
        <v>0</v>
      </c>
      <c r="AT50" s="6"/>
    </row>
    <row r="52" spans="1:46" x14ac:dyDescent="0.25">
      <c r="AQ52" s="118">
        <v>105.25</v>
      </c>
      <c r="AR52" s="118">
        <v>87.5</v>
      </c>
      <c r="AS52" s="119">
        <v>192.75</v>
      </c>
      <c r="AT52">
        <v>24.5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февраль2020</vt:lpstr>
      <vt:lpstr>Лист1</vt:lpstr>
      <vt:lpstr>потребность в востреб</vt:lpstr>
      <vt:lpstr>потребность в узких</vt:lpstr>
      <vt:lpstr>Лист1!Область_печати</vt:lpstr>
      <vt:lpstr>февраль2020!Область_печати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2020-02-07T10:33:58Z</dcterms:modified>
</cp:coreProperties>
</file>