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9 год\Тарифное соглашение на 2019 год\Заседание 1\Материалы заседания\Приложение к ДС\"/>
    </mc:Choice>
  </mc:AlternateContent>
  <bookViews>
    <workbookView xWindow="0" yWindow="0" windowWidth="24240" windowHeight="12135" activeTab="1"/>
  </bookViews>
  <sheets>
    <sheet name="уровень 1" sheetId="7" r:id="rId1"/>
    <sheet name="уровень 2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7" i="8" l="1"/>
  <c r="Z47" i="8"/>
  <c r="S46" i="8"/>
  <c r="S45" i="8"/>
  <c r="S44" i="8"/>
  <c r="AF43" i="8"/>
  <c r="AE43" i="8"/>
  <c r="AC43" i="8"/>
  <c r="Z43" i="8"/>
  <c r="X43" i="8"/>
  <c r="W43" i="8"/>
  <c r="V43" i="8"/>
  <c r="T43" i="8"/>
  <c r="X42" i="8"/>
  <c r="W42" i="8"/>
  <c r="V42" i="8"/>
  <c r="T42" i="8"/>
  <c r="AF41" i="8"/>
  <c r="AE41" i="8"/>
  <c r="AC41" i="8"/>
  <c r="Z41" i="8"/>
  <c r="AF40" i="8"/>
  <c r="AE40" i="8"/>
  <c r="AC40" i="8"/>
  <c r="Z40" i="8"/>
  <c r="AF38" i="8"/>
  <c r="AC38" i="8"/>
  <c r="Z38" i="8"/>
  <c r="V38" i="8"/>
  <c r="T38" i="8"/>
  <c r="Q38" i="8"/>
  <c r="O38" i="8"/>
  <c r="L38" i="8"/>
  <c r="AF36" i="8"/>
  <c r="AE36" i="8"/>
  <c r="Z36" i="8"/>
  <c r="AF34" i="8"/>
  <c r="AE34" i="8"/>
  <c r="AC34" i="8"/>
  <c r="Z34" i="8"/>
  <c r="Y34" i="8"/>
  <c r="X34" i="8"/>
  <c r="W34" i="8"/>
  <c r="V34" i="8"/>
  <c r="T34" i="8"/>
  <c r="R34" i="8"/>
  <c r="O34" i="8"/>
  <c r="L34" i="8"/>
  <c r="AF33" i="8"/>
  <c r="AE33" i="8"/>
  <c r="AC33" i="8"/>
  <c r="Z33" i="8"/>
  <c r="Y33" i="8"/>
  <c r="X33" i="8"/>
  <c r="V33" i="8"/>
  <c r="T33" i="8"/>
  <c r="AE32" i="8"/>
  <c r="AC32" i="8"/>
  <c r="AB32" i="8"/>
  <c r="Z32" i="8"/>
  <c r="X32" i="8"/>
  <c r="W32" i="8"/>
  <c r="V32" i="8"/>
  <c r="T32" i="8"/>
  <c r="O32" i="8"/>
  <c r="N32" i="8"/>
  <c r="L32" i="8"/>
  <c r="AF31" i="8"/>
  <c r="AC31" i="8"/>
  <c r="Z31" i="8"/>
  <c r="X31" i="8"/>
  <c r="W31" i="8"/>
  <c r="V31" i="8"/>
  <c r="T31" i="8"/>
  <c r="X30" i="8"/>
  <c r="W30" i="8"/>
  <c r="V30" i="8"/>
  <c r="T30" i="8"/>
  <c r="R29" i="8"/>
  <c r="Q29" i="8"/>
  <c r="O29" i="8"/>
  <c r="L29" i="8"/>
  <c r="K29" i="8"/>
  <c r="H29" i="8"/>
  <c r="E29" i="8"/>
  <c r="AF28" i="8"/>
  <c r="AE28" i="8"/>
  <c r="AC28" i="8"/>
  <c r="Z28" i="8"/>
  <c r="X28" i="8"/>
  <c r="W28" i="8"/>
  <c r="V28" i="8"/>
  <c r="T28" i="8"/>
  <c r="R28" i="8"/>
  <c r="Q28" i="8"/>
  <c r="O28" i="8"/>
  <c r="L28" i="8"/>
  <c r="H28" i="8"/>
  <c r="E28" i="8"/>
  <c r="AF27" i="8"/>
  <c r="AE27" i="8"/>
  <c r="AC27" i="8"/>
  <c r="Z27" i="8"/>
  <c r="X27" i="8"/>
  <c r="W27" i="8"/>
  <c r="V27" i="8"/>
  <c r="T27" i="8"/>
  <c r="R27" i="8"/>
  <c r="Q27" i="8"/>
  <c r="O27" i="8"/>
  <c r="L27" i="8"/>
  <c r="H27" i="8"/>
  <c r="E27" i="8"/>
  <c r="AF26" i="8"/>
  <c r="AE26" i="8"/>
  <c r="AC26" i="8"/>
  <c r="Z26" i="8"/>
  <c r="Y26" i="8"/>
  <c r="X26" i="8"/>
  <c r="W26" i="8"/>
  <c r="V26" i="8"/>
  <c r="T26" i="8"/>
  <c r="R26" i="8"/>
  <c r="Q26" i="8"/>
  <c r="O26" i="8"/>
  <c r="L26" i="8"/>
  <c r="H26" i="8"/>
  <c r="E26" i="8"/>
  <c r="AF25" i="8"/>
  <c r="AE25" i="8"/>
  <c r="AC25" i="8"/>
  <c r="Z25" i="8"/>
  <c r="W25" i="8"/>
  <c r="X24" i="8"/>
  <c r="W24" i="8"/>
  <c r="V24" i="8"/>
  <c r="T24" i="8"/>
  <c r="L24" i="8"/>
  <c r="AF23" i="8"/>
  <c r="AE23" i="8"/>
  <c r="AC23" i="8"/>
  <c r="Z23" i="8"/>
  <c r="R23" i="8"/>
  <c r="Q23" i="8"/>
  <c r="O23" i="8"/>
  <c r="N23" i="8"/>
  <c r="L23" i="8"/>
  <c r="H23" i="8"/>
  <c r="E23" i="8"/>
  <c r="AF22" i="8"/>
  <c r="AC22" i="8"/>
  <c r="Z22" i="8"/>
  <c r="X22" i="8"/>
  <c r="V22" i="8"/>
  <c r="T22" i="8"/>
  <c r="R22" i="8"/>
  <c r="Q22" i="8"/>
  <c r="O22" i="8"/>
  <c r="L22" i="8"/>
  <c r="AF21" i="8"/>
  <c r="AE21" i="8"/>
  <c r="AC21" i="8"/>
  <c r="Z21" i="8"/>
  <c r="X21" i="8"/>
  <c r="W21" i="8"/>
  <c r="V21" i="8"/>
  <c r="T21" i="8"/>
  <c r="R21" i="8"/>
  <c r="Q21" i="8"/>
  <c r="O21" i="8"/>
  <c r="L21" i="8"/>
  <c r="K21" i="8"/>
  <c r="J21" i="8"/>
  <c r="H21" i="8"/>
  <c r="E21" i="8"/>
  <c r="AF20" i="8"/>
  <c r="AC20" i="8"/>
  <c r="Z20" i="8"/>
  <c r="Y20" i="8"/>
  <c r="X20" i="8"/>
  <c r="W20" i="8"/>
  <c r="V20" i="8"/>
  <c r="T20" i="8"/>
  <c r="X19" i="8"/>
  <c r="W19" i="8"/>
  <c r="V19" i="8"/>
  <c r="T19" i="8"/>
  <c r="AF18" i="8"/>
  <c r="AE18" i="8"/>
  <c r="AC18" i="8"/>
  <c r="Z18" i="8"/>
  <c r="R18" i="8"/>
  <c r="Q18" i="8"/>
  <c r="O18" i="8"/>
  <c r="L18" i="8"/>
  <c r="H18" i="8"/>
  <c r="E18" i="8"/>
  <c r="AF17" i="8"/>
  <c r="AE17" i="8"/>
  <c r="AC17" i="8"/>
  <c r="AB17" i="8"/>
  <c r="Z17" i="8"/>
  <c r="R17" i="8"/>
  <c r="Q17" i="8"/>
  <c r="O17" i="8"/>
  <c r="N17" i="8"/>
  <c r="L17" i="8"/>
  <c r="K17" i="8"/>
  <c r="J17" i="8"/>
  <c r="H17" i="8"/>
  <c r="G17" i="8"/>
  <c r="E17" i="8"/>
  <c r="X16" i="8"/>
  <c r="W16" i="8"/>
  <c r="V16" i="8"/>
  <c r="U16" i="8"/>
  <c r="T16" i="8"/>
  <c r="R16" i="8"/>
  <c r="Q16" i="8"/>
  <c r="O16" i="8"/>
  <c r="N16" i="8"/>
  <c r="L16" i="8"/>
  <c r="AC15" i="8"/>
  <c r="Z15" i="8"/>
  <c r="W15" i="8"/>
  <c r="V15" i="8"/>
  <c r="T15" i="8"/>
  <c r="Y14" i="8"/>
  <c r="X14" i="8"/>
  <c r="W14" i="8"/>
  <c r="V14" i="8"/>
  <c r="T14" i="8"/>
  <c r="L14" i="8"/>
  <c r="AF13" i="8"/>
  <c r="AE13" i="8"/>
  <c r="AC13" i="8"/>
  <c r="Z13" i="8"/>
  <c r="R13" i="8"/>
  <c r="Q13" i="8"/>
  <c r="O13" i="8"/>
  <c r="L13" i="8"/>
  <c r="H13" i="8"/>
  <c r="E13" i="8"/>
  <c r="AE49" i="7"/>
  <c r="AD49" i="7"/>
  <c r="W49" i="7"/>
  <c r="L49" i="7"/>
  <c r="K49" i="7"/>
  <c r="H49" i="7"/>
  <c r="G49" i="7"/>
  <c r="D49" i="7"/>
  <c r="AF48" i="7"/>
  <c r="V48" i="7"/>
  <c r="N48" i="7"/>
  <c r="AF47" i="7"/>
  <c r="V47" i="7"/>
  <c r="N47" i="7"/>
  <c r="AF46" i="7"/>
  <c r="V46" i="7"/>
  <c r="N46" i="7"/>
  <c r="H45" i="7"/>
  <c r="D45" i="7"/>
  <c r="H43" i="7"/>
  <c r="D43" i="7"/>
  <c r="K42" i="7"/>
  <c r="H42" i="7"/>
  <c r="D42" i="7"/>
  <c r="AE40" i="7"/>
  <c r="AD40" i="7"/>
  <c r="AA40" i="7"/>
  <c r="W40" i="7"/>
  <c r="M40" i="7"/>
  <c r="L40" i="7"/>
  <c r="K40" i="7"/>
  <c r="H40" i="7"/>
  <c r="D40" i="7"/>
  <c r="H38" i="7"/>
  <c r="D38" i="7"/>
  <c r="L37" i="7"/>
  <c r="H37" i="7"/>
  <c r="K36" i="7"/>
  <c r="H36" i="7"/>
  <c r="D36" i="7"/>
  <c r="K35" i="7"/>
  <c r="H35" i="7"/>
  <c r="D35" i="7"/>
  <c r="AE34" i="7"/>
  <c r="W34" i="7"/>
  <c r="K34" i="7"/>
  <c r="H34" i="7"/>
  <c r="G34" i="7"/>
  <c r="D34" i="7"/>
  <c r="K33" i="7"/>
  <c r="H33" i="7"/>
  <c r="D33" i="7"/>
  <c r="K32" i="7"/>
  <c r="H32" i="7"/>
  <c r="D32" i="7"/>
  <c r="AE31" i="7"/>
  <c r="AD31" i="7"/>
  <c r="AA31" i="7"/>
  <c r="W31" i="7"/>
  <c r="L31" i="7"/>
  <c r="K31" i="7"/>
  <c r="H31" i="7"/>
  <c r="D31" i="7"/>
  <c r="AE30" i="7"/>
  <c r="AD30" i="7"/>
  <c r="AA30" i="7"/>
  <c r="W30" i="7"/>
  <c r="M30" i="7"/>
  <c r="L30" i="7"/>
  <c r="K30" i="7"/>
  <c r="H30" i="7"/>
  <c r="D30" i="7"/>
  <c r="AE29" i="7"/>
  <c r="AD29" i="7"/>
  <c r="AA29" i="7"/>
  <c r="W29" i="7"/>
  <c r="M29" i="7"/>
  <c r="L29" i="7"/>
  <c r="K29" i="7"/>
  <c r="H29" i="7"/>
  <c r="D29" i="7"/>
  <c r="AE28" i="7"/>
  <c r="AD28" i="7"/>
  <c r="AA28" i="7"/>
  <c r="W28" i="7"/>
  <c r="U28" i="7"/>
  <c r="T28" i="7"/>
  <c r="R28" i="7"/>
  <c r="O28" i="7"/>
  <c r="M28" i="7"/>
  <c r="L28" i="7"/>
  <c r="K28" i="7"/>
  <c r="H28" i="7"/>
  <c r="D28" i="7"/>
  <c r="M27" i="7"/>
  <c r="L27" i="7"/>
  <c r="K27" i="7"/>
  <c r="H27" i="7"/>
  <c r="D27" i="7"/>
  <c r="L26" i="7"/>
  <c r="K26" i="7"/>
  <c r="H26" i="7"/>
  <c r="G26" i="7"/>
  <c r="D26" i="7"/>
  <c r="AE25" i="7"/>
  <c r="AD25" i="7"/>
  <c r="AA25" i="7"/>
  <c r="W25" i="7"/>
  <c r="U25" i="7"/>
  <c r="T25" i="7"/>
  <c r="R25" i="7"/>
  <c r="Q25" i="7"/>
  <c r="O25" i="7"/>
  <c r="L25" i="7"/>
  <c r="K25" i="7"/>
  <c r="H25" i="7"/>
  <c r="G25" i="7"/>
  <c r="D25" i="7"/>
  <c r="AE24" i="7"/>
  <c r="AD24" i="7"/>
  <c r="AA24" i="7"/>
  <c r="W24" i="7"/>
  <c r="U24" i="7"/>
  <c r="O24" i="7"/>
  <c r="L24" i="7"/>
  <c r="K24" i="7"/>
  <c r="H24" i="7"/>
  <c r="D24" i="7"/>
  <c r="AE23" i="7"/>
  <c r="AD23" i="7"/>
  <c r="AA23" i="7"/>
  <c r="W23" i="7"/>
  <c r="U23" i="7"/>
  <c r="O23" i="7"/>
  <c r="M23" i="7"/>
  <c r="L23" i="7"/>
  <c r="K23" i="7"/>
  <c r="H23" i="7"/>
  <c r="D23" i="7"/>
  <c r="AE20" i="7"/>
  <c r="AD20" i="7"/>
  <c r="AA20" i="7"/>
  <c r="W20" i="7"/>
  <c r="M20" i="7"/>
  <c r="L20" i="7"/>
  <c r="K20" i="7"/>
  <c r="H20" i="7"/>
  <c r="D20" i="7"/>
  <c r="AE19" i="7"/>
  <c r="AD19" i="7"/>
  <c r="AA19" i="7"/>
  <c r="Z19" i="7"/>
  <c r="W19" i="7"/>
  <c r="U19" i="7"/>
  <c r="T19" i="7"/>
  <c r="R19" i="7"/>
  <c r="Q19" i="7"/>
  <c r="O19" i="7"/>
  <c r="M19" i="7"/>
  <c r="L19" i="7"/>
  <c r="K19" i="7"/>
  <c r="H19" i="7"/>
  <c r="G19" i="7"/>
  <c r="D19" i="7"/>
  <c r="AE18" i="7"/>
  <c r="AD18" i="7"/>
  <c r="AA18" i="7"/>
  <c r="Z18" i="7"/>
  <c r="W18" i="7"/>
  <c r="U18" i="7"/>
  <c r="T18" i="7"/>
  <c r="R18" i="7"/>
  <c r="Q18" i="7"/>
  <c r="O18" i="7"/>
  <c r="L18" i="7"/>
  <c r="K18" i="7"/>
  <c r="H18" i="7"/>
  <c r="G18" i="7"/>
  <c r="D18" i="7"/>
  <c r="K17" i="7"/>
  <c r="H17" i="7"/>
  <c r="D17" i="7"/>
  <c r="W16" i="7"/>
  <c r="AE15" i="7"/>
  <c r="AD15" i="7"/>
  <c r="AA15" i="7"/>
  <c r="W15" i="7"/>
  <c r="M15" i="7"/>
  <c r="K15" i="7"/>
  <c r="H15" i="7"/>
  <c r="D15" i="7"/>
</calcChain>
</file>

<file path=xl/sharedStrings.xml><?xml version="1.0" encoding="utf-8"?>
<sst xmlns="http://schemas.openxmlformats.org/spreadsheetml/2006/main" count="167" uniqueCount="72">
  <si>
    <t>Специальности</t>
  </si>
  <si>
    <t>Поправочный коэффициент стоимости обращения</t>
  </si>
  <si>
    <t>Относительный коэффициент стоимости посещения с учетом специальности</t>
  </si>
  <si>
    <t xml:space="preserve">1 уровень </t>
  </si>
  <si>
    <t>1 подуровень</t>
  </si>
  <si>
    <t xml:space="preserve">2 подуровень </t>
  </si>
  <si>
    <t xml:space="preserve">3 подуровень </t>
  </si>
  <si>
    <t>обращения по забол-и</t>
  </si>
  <si>
    <t>неотложная помощь</t>
  </si>
  <si>
    <t>проф.посещения</t>
  </si>
  <si>
    <t>разовые посещения</t>
  </si>
  <si>
    <t>иные посещения к стоматологу в УЕТ</t>
  </si>
  <si>
    <t>иные доврачебные посещения в УЕТ</t>
  </si>
  <si>
    <t>ДНХБ</t>
  </si>
  <si>
    <t>иные</t>
  </si>
  <si>
    <t>мобильные бригады</t>
  </si>
  <si>
    <t>ФАП</t>
  </si>
  <si>
    <t>Базовый тариф</t>
  </si>
  <si>
    <t>Коэффициент уровня оплаты по АПП</t>
  </si>
  <si>
    <t>Кардиология</t>
  </si>
  <si>
    <t>Детская кардиология</t>
  </si>
  <si>
    <t>Ревматология</t>
  </si>
  <si>
    <t>Педиатрия</t>
  </si>
  <si>
    <t>Терапия</t>
  </si>
  <si>
    <t>Эндокринология</t>
  </si>
  <si>
    <t>Детская эндокринология</t>
  </si>
  <si>
    <t>Аллергология и иммунология</t>
  </si>
  <si>
    <t>Неврология</t>
  </si>
  <si>
    <t>Инфекционные болезни</t>
  </si>
  <si>
    <t>Хирургия</t>
  </si>
  <si>
    <t>Детская хирургия</t>
  </si>
  <si>
    <t>Урология</t>
  </si>
  <si>
    <t>Акушерство-гинекология (за исключением использования вспомогательных репродуктивных технология)</t>
  </si>
  <si>
    <t>Оториноларингология (за исключением кохлеарной имплантации)</t>
  </si>
  <si>
    <t>Офтальмология</t>
  </si>
  <si>
    <t>Дерматология</t>
  </si>
  <si>
    <t>Сурдология -оториноларингология</t>
  </si>
  <si>
    <t>Гематология</t>
  </si>
  <si>
    <t>Травматология и ортопедия</t>
  </si>
  <si>
    <t>Гастроэнтерология</t>
  </si>
  <si>
    <t>Пульмонология</t>
  </si>
  <si>
    <t>Профпатология</t>
  </si>
  <si>
    <t>Колопроктология</t>
  </si>
  <si>
    <t>Гериатрия</t>
  </si>
  <si>
    <t>Онкология</t>
  </si>
  <si>
    <t>Детская онкология</t>
  </si>
  <si>
    <t>Диабетология</t>
  </si>
  <si>
    <t>Нейрохирургия</t>
  </si>
  <si>
    <t>Детская урология-андрология</t>
  </si>
  <si>
    <t>Нефрология</t>
  </si>
  <si>
    <t>Доврачебная помощь (взр)</t>
  </si>
  <si>
    <t>Доврачебная помощь (дет)</t>
  </si>
  <si>
    <t>Акушерское дело</t>
  </si>
  <si>
    <t>ВОП</t>
  </si>
  <si>
    <t>Стоматология</t>
  </si>
  <si>
    <t xml:space="preserve">2 уровень </t>
  </si>
  <si>
    <t xml:space="preserve">1 подуровень </t>
  </si>
  <si>
    <t xml:space="preserve">4 подуровень </t>
  </si>
  <si>
    <t xml:space="preserve">                                    </t>
  </si>
  <si>
    <t>Проктология</t>
  </si>
  <si>
    <t>доврачебная обращение и профилактические посещения в УЕТ</t>
  </si>
  <si>
    <t>обращения по заболеваемости</t>
  </si>
  <si>
    <t>к Тарифному соглашению на 2019 год</t>
  </si>
  <si>
    <t>Тарифы по амбулаторно-поликлинической помощи медицинских организаций 1 уровня на 2019 год</t>
  </si>
  <si>
    <t>обращения по стоматологии, проф.посещения по стоматологии в УЕТ</t>
  </si>
  <si>
    <t>№</t>
  </si>
  <si>
    <t>Приложение № 33</t>
  </si>
  <si>
    <t>Тарифы по амбулаторно-поликлинической помощи медицинских организаций 2 уровня на 2019 год</t>
  </si>
  <si>
    <t>Приложение № 34</t>
  </si>
  <si>
    <t>к Дополнительному соглашению №1</t>
  </si>
  <si>
    <t>Приложение №10</t>
  </si>
  <si>
    <t>Приложение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</si>
</sst>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5" fillId="3" borderId="1" xfId="0" applyFont="1" applyFill="1" applyBorder="1" applyAlignment="1">
      <alignment horizontal="center"/>
    </xf>
    <xf numFmtId="0" fontId="1" fillId="4" borderId="1" xfId="0" applyFont="1" applyFill="1" applyBorder="1"/>
    <xf numFmtId="0" fontId="7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2" fontId="1" fillId="8" borderId="1" xfId="0" applyNumberFormat="1" applyFont="1" applyFill="1" applyBorder="1"/>
    <xf numFmtId="0" fontId="1" fillId="8" borderId="1" xfId="0" applyFont="1" applyFill="1" applyBorder="1"/>
    <xf numFmtId="2" fontId="1" fillId="8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/>
    <xf numFmtId="0" fontId="5" fillId="3" borderId="0" xfId="0" applyFont="1" applyFill="1"/>
    <xf numFmtId="0" fontId="5" fillId="3" borderId="1" xfId="0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165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/>
    <xf numFmtId="0" fontId="1" fillId="5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9" fillId="6" borderId="1" xfId="0" applyFont="1" applyFill="1" applyBorder="1"/>
    <xf numFmtId="0" fontId="9" fillId="7" borderId="1" xfId="0" applyFont="1" applyFill="1" applyBorder="1"/>
    <xf numFmtId="164" fontId="9" fillId="7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1" fillId="3" borderId="1" xfId="0" applyFont="1" applyFill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0"/>
  <sheetViews>
    <sheetView zoomScale="86" zoomScaleNormal="86" workbookViewId="0">
      <pane xSplit="3" ySplit="14" topLeftCell="D15" activePane="bottomRight" state="frozen"/>
      <selection pane="topRight" activeCell="D1" sqref="D1"/>
      <selection pane="bottomLeft" activeCell="A11" sqref="A11"/>
      <selection pane="bottomRight" activeCell="AF50" sqref="A1:AF50"/>
    </sheetView>
  </sheetViews>
  <sheetFormatPr defaultColWidth="8.85546875" defaultRowHeight="12.75" x14ac:dyDescent="0.2"/>
  <cols>
    <col min="1" max="1" width="32.7109375" style="1" customWidth="1"/>
    <col min="2" max="2" width="19.7109375" style="1" hidden="1" customWidth="1"/>
    <col min="3" max="3" width="23.7109375" style="1" hidden="1" customWidth="1"/>
    <col min="4" max="4" width="9.7109375" style="1" customWidth="1"/>
    <col min="5" max="5" width="9" style="1" customWidth="1"/>
    <col min="6" max="6" width="12.140625" style="1" customWidth="1"/>
    <col min="7" max="7" width="7.85546875" style="1" customWidth="1"/>
    <col min="8" max="8" width="9.5703125" style="1" customWidth="1"/>
    <col min="9" max="9" width="8.42578125" style="1" customWidth="1"/>
    <col min="10" max="10" width="9.28515625" style="1" customWidth="1"/>
    <col min="11" max="11" width="8.85546875" style="1" customWidth="1"/>
    <col min="12" max="12" width="7.7109375" style="1" customWidth="1"/>
    <col min="13" max="13" width="8.42578125" style="1" customWidth="1"/>
    <col min="14" max="15" width="8.85546875" style="1" customWidth="1"/>
    <col min="16" max="16" width="10.5703125" style="1" customWidth="1"/>
    <col min="17" max="19" width="8.85546875" style="1" customWidth="1"/>
    <col min="20" max="20" width="6.5703125" style="1" customWidth="1"/>
    <col min="21" max="21" width="6.7109375" style="1" customWidth="1"/>
    <col min="22" max="22" width="7.140625" style="1" customWidth="1"/>
    <col min="23" max="23" width="8.85546875" style="1"/>
    <col min="24" max="24" width="10.7109375" style="1" customWidth="1"/>
    <col min="25" max="25" width="8.7109375" style="1" customWidth="1"/>
    <col min="26" max="29" width="8.85546875" style="1"/>
    <col min="30" max="32" width="8" style="1" customWidth="1"/>
    <col min="33" max="16384" width="8.85546875" style="1"/>
  </cols>
  <sheetData>
    <row r="1" spans="1:35" ht="15.75" x14ac:dyDescent="0.2">
      <c r="AB1" s="46" t="s">
        <v>70</v>
      </c>
    </row>
    <row r="2" spans="1:35" ht="15.75" x14ac:dyDescent="0.2">
      <c r="AB2" s="46" t="s">
        <v>69</v>
      </c>
    </row>
    <row r="4" spans="1:35" ht="15.75" x14ac:dyDescent="0.25">
      <c r="AB4" s="2" t="s">
        <v>66</v>
      </c>
      <c r="AG4" s="3"/>
      <c r="AH4" s="4"/>
      <c r="AI4" s="4"/>
    </row>
    <row r="5" spans="1:35" ht="15.75" x14ac:dyDescent="0.25">
      <c r="AB5" s="2" t="s">
        <v>62</v>
      </c>
      <c r="AG5" s="3"/>
      <c r="AH5" s="4"/>
      <c r="AI5" s="4"/>
    </row>
    <row r="6" spans="1:35" ht="18.75" x14ac:dyDescent="0.3">
      <c r="D6" s="5" t="s">
        <v>63</v>
      </c>
      <c r="AF6" s="2"/>
      <c r="AG6" s="3"/>
      <c r="AH6" s="4"/>
      <c r="AI6" s="4"/>
    </row>
    <row r="7" spans="1:35" ht="13.15" customHeight="1" x14ac:dyDescent="0.2">
      <c r="A7" s="50" t="s">
        <v>0</v>
      </c>
      <c r="B7" s="51" t="s">
        <v>1</v>
      </c>
      <c r="C7" s="51" t="s">
        <v>2</v>
      </c>
      <c r="D7" s="52" t="s">
        <v>3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</row>
    <row r="8" spans="1:35" x14ac:dyDescent="0.2">
      <c r="A8" s="50"/>
      <c r="B8" s="51"/>
      <c r="C8" s="51"/>
      <c r="D8" s="52" t="s">
        <v>4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48" t="s">
        <v>5</v>
      </c>
      <c r="P8" s="48"/>
      <c r="Q8" s="48"/>
      <c r="R8" s="48"/>
      <c r="S8" s="48"/>
      <c r="T8" s="48"/>
      <c r="U8" s="48"/>
      <c r="V8" s="48"/>
      <c r="W8" s="48" t="s">
        <v>6</v>
      </c>
      <c r="X8" s="48"/>
      <c r="Y8" s="48"/>
      <c r="Z8" s="48"/>
      <c r="AA8" s="48"/>
      <c r="AB8" s="48"/>
      <c r="AC8" s="48"/>
      <c r="AD8" s="48"/>
      <c r="AE8" s="48"/>
      <c r="AF8" s="48"/>
    </row>
    <row r="9" spans="1:35" ht="12.75" customHeight="1" x14ac:dyDescent="0.2">
      <c r="A9" s="50"/>
      <c r="B9" s="51"/>
      <c r="C9" s="51"/>
      <c r="D9" s="48" t="s">
        <v>61</v>
      </c>
      <c r="E9" s="48" t="s">
        <v>64</v>
      </c>
      <c r="F9" s="48" t="s">
        <v>60</v>
      </c>
      <c r="G9" s="48" t="s">
        <v>8</v>
      </c>
      <c r="H9" s="48" t="s">
        <v>9</v>
      </c>
      <c r="I9" s="48"/>
      <c r="J9" s="48"/>
      <c r="K9" s="48"/>
      <c r="L9" s="48"/>
      <c r="M9" s="48"/>
      <c r="N9" s="48"/>
      <c r="O9" s="48" t="s">
        <v>61</v>
      </c>
      <c r="P9" s="48" t="s">
        <v>64</v>
      </c>
      <c r="Q9" s="48" t="s">
        <v>8</v>
      </c>
      <c r="R9" s="48" t="s">
        <v>9</v>
      </c>
      <c r="S9" s="48"/>
      <c r="T9" s="48"/>
      <c r="U9" s="48"/>
      <c r="V9" s="48"/>
      <c r="W9" s="48" t="s">
        <v>61</v>
      </c>
      <c r="X9" s="48" t="s">
        <v>64</v>
      </c>
      <c r="Y9" s="48" t="s">
        <v>60</v>
      </c>
      <c r="Z9" s="48" t="s">
        <v>8</v>
      </c>
      <c r="AA9" s="48" t="s">
        <v>9</v>
      </c>
      <c r="AB9" s="48"/>
      <c r="AC9" s="48"/>
      <c r="AD9" s="48"/>
      <c r="AE9" s="48"/>
      <c r="AF9" s="48"/>
    </row>
    <row r="10" spans="1:35" ht="120" customHeight="1" x14ac:dyDescent="0.2">
      <c r="A10" s="50"/>
      <c r="B10" s="51"/>
      <c r="C10" s="51"/>
      <c r="D10" s="48"/>
      <c r="E10" s="48"/>
      <c r="F10" s="48"/>
      <c r="G10" s="48"/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1" t="s">
        <v>15</v>
      </c>
      <c r="N10" s="41" t="s">
        <v>16</v>
      </c>
      <c r="O10" s="48"/>
      <c r="P10" s="48"/>
      <c r="Q10" s="48"/>
      <c r="R10" s="41" t="s">
        <v>10</v>
      </c>
      <c r="S10" s="41" t="s">
        <v>11</v>
      </c>
      <c r="T10" s="41" t="s">
        <v>13</v>
      </c>
      <c r="U10" s="41" t="s">
        <v>14</v>
      </c>
      <c r="V10" s="41" t="s">
        <v>16</v>
      </c>
      <c r="W10" s="48"/>
      <c r="X10" s="48"/>
      <c r="Y10" s="48"/>
      <c r="Z10" s="48"/>
      <c r="AA10" s="41" t="s">
        <v>10</v>
      </c>
      <c r="AB10" s="41" t="s">
        <v>11</v>
      </c>
      <c r="AC10" s="41" t="s">
        <v>12</v>
      </c>
      <c r="AD10" s="41" t="s">
        <v>13</v>
      </c>
      <c r="AE10" s="41" t="s">
        <v>14</v>
      </c>
      <c r="AF10" s="41" t="s">
        <v>16</v>
      </c>
    </row>
    <row r="11" spans="1:35" ht="14.45" hidden="1" customHeight="1" x14ac:dyDescent="0.2">
      <c r="A11" s="39">
        <v>2017</v>
      </c>
      <c r="B11" s="40"/>
      <c r="C11" s="40"/>
      <c r="D11" s="39">
        <v>1833.44</v>
      </c>
      <c r="E11" s="39">
        <v>166.9</v>
      </c>
      <c r="F11" s="39">
        <v>126.72</v>
      </c>
      <c r="G11" s="39">
        <v>856.3</v>
      </c>
      <c r="H11" s="39">
        <v>181.21</v>
      </c>
      <c r="I11" s="39">
        <v>120.17</v>
      </c>
      <c r="J11" s="39">
        <v>98.68</v>
      </c>
      <c r="K11" s="39">
        <v>466.48</v>
      </c>
      <c r="L11" s="39">
        <v>101.48</v>
      </c>
      <c r="M11" s="39">
        <v>470.82</v>
      </c>
      <c r="N11" s="39">
        <v>304.54000000000002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5" ht="14.45" hidden="1" customHeight="1" x14ac:dyDescent="0.2">
      <c r="A12" s="39">
        <v>2018</v>
      </c>
      <c r="B12" s="40"/>
      <c r="C12" s="40"/>
      <c r="D12" s="42">
        <v>2176.75</v>
      </c>
      <c r="E12" s="42">
        <v>192.37</v>
      </c>
      <c r="F12" s="42">
        <v>126.72</v>
      </c>
      <c r="G12" s="42">
        <v>941.93</v>
      </c>
      <c r="H12" s="42">
        <v>252.11</v>
      </c>
      <c r="I12" s="42">
        <v>138.44</v>
      </c>
      <c r="J12" s="42">
        <v>98.68</v>
      </c>
      <c r="K12" s="42">
        <v>557.32000000000005</v>
      </c>
      <c r="L12" s="42">
        <v>121.78</v>
      </c>
      <c r="M12" s="42">
        <v>564.98</v>
      </c>
      <c r="N12" s="42">
        <v>365.44799999999998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</row>
    <row r="13" spans="1:35" hidden="1" x14ac:dyDescent="0.2">
      <c r="A13" s="49" t="s">
        <v>17</v>
      </c>
      <c r="B13" s="49"/>
      <c r="C13" s="49"/>
      <c r="D13" s="7">
        <v>2024.18</v>
      </c>
      <c r="E13" s="7">
        <v>186.5</v>
      </c>
      <c r="F13" s="7">
        <v>122.92</v>
      </c>
      <c r="G13" s="7">
        <v>886.1</v>
      </c>
      <c r="H13" s="7">
        <v>211.06</v>
      </c>
      <c r="I13" s="43">
        <v>134.286</v>
      </c>
      <c r="J13" s="43">
        <v>95</v>
      </c>
      <c r="K13" s="7">
        <v>312.55</v>
      </c>
      <c r="L13" s="7">
        <v>90</v>
      </c>
      <c r="M13" s="7">
        <v>524.16</v>
      </c>
      <c r="N13" s="7">
        <v>107.158</v>
      </c>
      <c r="O13" s="7">
        <v>2024.18</v>
      </c>
      <c r="P13" s="7">
        <v>186.5</v>
      </c>
      <c r="Q13" s="7">
        <v>886.1</v>
      </c>
      <c r="R13" s="7">
        <v>211.06</v>
      </c>
      <c r="S13" s="7">
        <v>134.286</v>
      </c>
      <c r="T13" s="7">
        <v>312.55</v>
      </c>
      <c r="U13" s="7">
        <v>90</v>
      </c>
      <c r="V13" s="7">
        <v>107.158</v>
      </c>
      <c r="W13" s="7">
        <v>2024.18</v>
      </c>
      <c r="X13" s="7">
        <v>186.5</v>
      </c>
      <c r="Y13" s="7">
        <v>122.92</v>
      </c>
      <c r="Z13" s="7">
        <v>886.1</v>
      </c>
      <c r="AA13" s="7">
        <v>211.06</v>
      </c>
      <c r="AB13" s="43">
        <v>134.286</v>
      </c>
      <c r="AC13" s="43">
        <v>186.5</v>
      </c>
      <c r="AD13" s="7">
        <v>312.55</v>
      </c>
      <c r="AE13" s="7">
        <v>90</v>
      </c>
      <c r="AF13" s="7">
        <v>107.158</v>
      </c>
    </row>
    <row r="14" spans="1:35" ht="18.600000000000001" hidden="1" customHeight="1" x14ac:dyDescent="0.2">
      <c r="A14" s="47" t="s">
        <v>18</v>
      </c>
      <c r="B14" s="47"/>
      <c r="C14" s="47"/>
      <c r="D14" s="33">
        <v>1.073</v>
      </c>
      <c r="E14" s="33">
        <v>1.1519999999999999</v>
      </c>
      <c r="F14" s="33">
        <v>1.1519999999999999</v>
      </c>
      <c r="G14" s="33">
        <v>1.052</v>
      </c>
      <c r="H14" s="33">
        <v>1</v>
      </c>
      <c r="I14" s="33">
        <v>1.1519999999999999</v>
      </c>
      <c r="J14" s="33">
        <v>1.1519999999999999</v>
      </c>
      <c r="K14" s="33">
        <v>1</v>
      </c>
      <c r="L14" s="33">
        <v>1</v>
      </c>
      <c r="M14" s="33">
        <v>1.1910000000000001</v>
      </c>
      <c r="N14" s="33">
        <v>1.153</v>
      </c>
      <c r="O14" s="8">
        <v>1.0740000000000001</v>
      </c>
      <c r="P14" s="8">
        <v>1.1519999999999999</v>
      </c>
      <c r="Q14" s="8">
        <v>1.0529999999999999</v>
      </c>
      <c r="R14" s="8">
        <v>1</v>
      </c>
      <c r="S14" s="8">
        <v>1.1519999999999999</v>
      </c>
      <c r="T14" s="8">
        <v>1</v>
      </c>
      <c r="U14" s="8">
        <v>1</v>
      </c>
      <c r="V14" s="8">
        <v>1.1539999999999999</v>
      </c>
      <c r="W14" s="8">
        <v>1.0760000000000001</v>
      </c>
      <c r="X14" s="8">
        <v>1.1519999999999999</v>
      </c>
      <c r="Y14" s="8">
        <v>1.1519999999999999</v>
      </c>
      <c r="Z14" s="8">
        <v>1.0549999999999999</v>
      </c>
      <c r="AA14" s="8">
        <v>1</v>
      </c>
      <c r="AB14" s="8">
        <v>1.1519999999999999</v>
      </c>
      <c r="AC14" s="8">
        <v>1.1519999999999999</v>
      </c>
      <c r="AD14" s="8">
        <v>1</v>
      </c>
      <c r="AE14" s="8">
        <v>1</v>
      </c>
      <c r="AF14" s="8">
        <v>1.1559999999999999</v>
      </c>
    </row>
    <row r="15" spans="1:35" x14ac:dyDescent="0.2">
      <c r="A15" s="23" t="s">
        <v>19</v>
      </c>
      <c r="B15" s="9">
        <v>1.04</v>
      </c>
      <c r="C15" s="10">
        <v>0.97399999999999998</v>
      </c>
      <c r="D15" s="11">
        <f>$D$13*$D$14*B15</f>
        <v>2258.8229455999999</v>
      </c>
      <c r="E15" s="11"/>
      <c r="F15" s="11"/>
      <c r="G15" s="12"/>
      <c r="H15" s="11">
        <f>$H$13*$H$14*C15</f>
        <v>205.57244</v>
      </c>
      <c r="I15" s="11"/>
      <c r="J15" s="13"/>
      <c r="K15" s="11">
        <f>$K$13*$K$14*C15</f>
        <v>304.4237</v>
      </c>
      <c r="L15" s="11"/>
      <c r="M15" s="11">
        <f>$M$13*$M$14*C15</f>
        <v>608.04342143999997</v>
      </c>
      <c r="N15" s="12"/>
      <c r="O15" s="11"/>
      <c r="P15" s="11"/>
      <c r="Q15" s="12"/>
      <c r="R15" s="11"/>
      <c r="S15" s="11"/>
      <c r="T15" s="11"/>
      <c r="U15" s="11"/>
      <c r="V15" s="12"/>
      <c r="W15" s="11">
        <f>$W$13*$W$14*B15</f>
        <v>2265.1383872000006</v>
      </c>
      <c r="X15" s="11"/>
      <c r="Y15" s="11"/>
      <c r="Z15" s="12"/>
      <c r="AA15" s="11">
        <f>$AA$13*$AA$14*C15</f>
        <v>205.57244</v>
      </c>
      <c r="AB15" s="11"/>
      <c r="AC15" s="13"/>
      <c r="AD15" s="11">
        <f>$AD$13*$AD$14*C15</f>
        <v>304.4237</v>
      </c>
      <c r="AE15" s="11">
        <f>$AE$13*$AE$14*C15</f>
        <v>87.66</v>
      </c>
      <c r="AF15" s="12"/>
    </row>
    <row r="16" spans="1:35" x14ac:dyDescent="0.2">
      <c r="A16" s="23" t="s">
        <v>20</v>
      </c>
      <c r="B16" s="9">
        <v>1.04</v>
      </c>
      <c r="C16" s="10">
        <v>0.97399999999999998</v>
      </c>
      <c r="D16" s="11"/>
      <c r="E16" s="11"/>
      <c r="F16" s="11"/>
      <c r="G16" s="12"/>
      <c r="H16" s="11"/>
      <c r="I16" s="11"/>
      <c r="J16" s="13"/>
      <c r="K16" s="11"/>
      <c r="L16" s="11"/>
      <c r="M16" s="11"/>
      <c r="N16" s="12"/>
      <c r="O16" s="11"/>
      <c r="P16" s="11"/>
      <c r="Q16" s="12"/>
      <c r="R16" s="11"/>
      <c r="S16" s="11"/>
      <c r="T16" s="11"/>
      <c r="U16" s="11"/>
      <c r="V16" s="12"/>
      <c r="W16" s="11">
        <f>$W$13*$W$14*B16</f>
        <v>2265.1383872000006</v>
      </c>
      <c r="X16" s="11"/>
      <c r="Y16" s="11"/>
      <c r="Z16" s="12"/>
      <c r="AA16" s="11"/>
      <c r="AB16" s="11"/>
      <c r="AC16" s="13"/>
      <c r="AD16" s="11"/>
      <c r="AE16" s="11"/>
      <c r="AF16" s="12"/>
    </row>
    <row r="17" spans="1:32" x14ac:dyDescent="0.2">
      <c r="A17" s="23" t="s">
        <v>21</v>
      </c>
      <c r="B17" s="9">
        <v>1.04</v>
      </c>
      <c r="C17" s="10">
        <v>0.97399999999999998</v>
      </c>
      <c r="D17" s="11">
        <f>$D$13*$D$14*B17</f>
        <v>2258.8229455999999</v>
      </c>
      <c r="E17" s="11"/>
      <c r="F17" s="11"/>
      <c r="G17" s="12"/>
      <c r="H17" s="11">
        <f>$H$13*$H$14*C17</f>
        <v>205.57244</v>
      </c>
      <c r="I17" s="11"/>
      <c r="J17" s="13"/>
      <c r="K17" s="11">
        <f>$K$13*$K$14*C17</f>
        <v>304.4237</v>
      </c>
      <c r="L17" s="11"/>
      <c r="M17" s="12"/>
      <c r="N17" s="12"/>
      <c r="O17" s="11"/>
      <c r="P17" s="11"/>
      <c r="Q17" s="12"/>
      <c r="R17" s="11"/>
      <c r="S17" s="11"/>
      <c r="T17" s="12"/>
      <c r="U17" s="11"/>
      <c r="V17" s="12"/>
      <c r="W17" s="11"/>
      <c r="X17" s="11"/>
      <c r="Y17" s="11"/>
      <c r="Z17" s="12"/>
      <c r="AA17" s="11"/>
      <c r="AB17" s="11"/>
      <c r="AC17" s="13"/>
      <c r="AD17" s="12"/>
      <c r="AE17" s="11"/>
      <c r="AF17" s="12"/>
    </row>
    <row r="18" spans="1:32" x14ac:dyDescent="0.2">
      <c r="A18" s="23" t="s">
        <v>22</v>
      </c>
      <c r="B18" s="9">
        <v>1.25</v>
      </c>
      <c r="C18" s="10">
        <v>1.29</v>
      </c>
      <c r="D18" s="11">
        <f t="shared" ref="D18:D20" si="0">$D$13*$D$14*B18</f>
        <v>2714.9314249999998</v>
      </c>
      <c r="E18" s="11"/>
      <c r="F18" s="11"/>
      <c r="G18" s="11">
        <f>$G$13*$G$14*C18</f>
        <v>1202.5085880000001</v>
      </c>
      <c r="H18" s="11">
        <f t="shared" ref="H18:H20" si="1">$H$13*$H$14*C18</f>
        <v>272.26740000000001</v>
      </c>
      <c r="I18" s="11"/>
      <c r="J18" s="13"/>
      <c r="K18" s="11">
        <f t="shared" ref="K18:K20" si="2">$K$13*$K$14*C18</f>
        <v>403.18950000000001</v>
      </c>
      <c r="L18" s="11">
        <f>$L$13*$L$14*C18</f>
        <v>116.10000000000001</v>
      </c>
      <c r="M18" s="12"/>
      <c r="N18" s="11"/>
      <c r="O18" s="11">
        <f>$O$13*$O$14*B18</f>
        <v>2717.4616500000002</v>
      </c>
      <c r="P18" s="11"/>
      <c r="Q18" s="11">
        <f>$Q$13*$Q$14*C18</f>
        <v>1203.6516569999999</v>
      </c>
      <c r="R18" s="11">
        <f>$R$13*$R$14*C18</f>
        <v>272.26740000000001</v>
      </c>
      <c r="S18" s="11"/>
      <c r="T18" s="11">
        <f>$T$13*$T$14*C18</f>
        <v>403.18950000000001</v>
      </c>
      <c r="U18" s="11">
        <f>$U$13*$U$14*C18</f>
        <v>116.10000000000001</v>
      </c>
      <c r="V18" s="11"/>
      <c r="W18" s="11">
        <f>$W$13*$W$14*B18</f>
        <v>2722.5221000000006</v>
      </c>
      <c r="X18" s="11"/>
      <c r="Y18" s="11"/>
      <c r="Z18" s="11">
        <f>$Z$13*$Z$14*C18</f>
        <v>1205.9377950000001</v>
      </c>
      <c r="AA18" s="11">
        <f>$AA$13*$AA$14*C18</f>
        <v>272.26740000000001</v>
      </c>
      <c r="AB18" s="11"/>
      <c r="AC18" s="13"/>
      <c r="AD18" s="11">
        <f>$AD$13*$AD$14*C18</f>
        <v>403.18950000000001</v>
      </c>
      <c r="AE18" s="11">
        <f>$AE$13*$AE$14*C18</f>
        <v>116.10000000000001</v>
      </c>
      <c r="AF18" s="11"/>
    </row>
    <row r="19" spans="1:32" x14ac:dyDescent="0.2">
      <c r="A19" s="23" t="s">
        <v>23</v>
      </c>
      <c r="B19" s="9">
        <v>0.81</v>
      </c>
      <c r="C19" s="10">
        <v>0.85540000000000005</v>
      </c>
      <c r="D19" s="11">
        <f t="shared" si="0"/>
        <v>1759.2755634</v>
      </c>
      <c r="E19" s="11"/>
      <c r="F19" s="11"/>
      <c r="G19" s="11">
        <f>$G$13*$G$14*C19</f>
        <v>797.3843768800001</v>
      </c>
      <c r="H19" s="11">
        <f t="shared" si="1"/>
        <v>180.54072400000001</v>
      </c>
      <c r="I19" s="11"/>
      <c r="J19" s="13"/>
      <c r="K19" s="11">
        <f t="shared" si="2"/>
        <v>267.35527000000002</v>
      </c>
      <c r="L19" s="11">
        <f t="shared" ref="L19:L20" si="3">$L$13*$L$14*C19</f>
        <v>76.986000000000004</v>
      </c>
      <c r="M19" s="11">
        <f>$M$13*$M$14*C19</f>
        <v>534.00445862399999</v>
      </c>
      <c r="N19" s="11"/>
      <c r="O19" s="11">
        <f>$O$13*$O$14*B19</f>
        <v>1760.9151492000003</v>
      </c>
      <c r="P19" s="11"/>
      <c r="Q19" s="11">
        <f>$Q$13*$Q$14*C19</f>
        <v>798.14234681999994</v>
      </c>
      <c r="R19" s="11">
        <f>$R$13*$R$14*C19</f>
        <v>180.54072400000001</v>
      </c>
      <c r="S19" s="11"/>
      <c r="T19" s="11">
        <f>$T$13*$T$14*C19</f>
        <v>267.35527000000002</v>
      </c>
      <c r="U19" s="11">
        <f>$U$13*$U$14*C19</f>
        <v>76.986000000000004</v>
      </c>
      <c r="V19" s="11"/>
      <c r="W19" s="11">
        <f>$W$13*$W$14*B19</f>
        <v>1764.1943208000005</v>
      </c>
      <c r="X19" s="11"/>
      <c r="Y19" s="11"/>
      <c r="Z19" s="11">
        <f>$Z$13*$Z$14*C19</f>
        <v>799.65828670000008</v>
      </c>
      <c r="AA19" s="11">
        <f t="shared" ref="AA19:AA20" si="4">$AA$13*$AA$14*C19</f>
        <v>180.54072400000001</v>
      </c>
      <c r="AB19" s="11"/>
      <c r="AC19" s="13"/>
      <c r="AD19" s="11">
        <f t="shared" ref="AD19:AD20" si="5">$AD$13*$AD$14*C19</f>
        <v>267.35527000000002</v>
      </c>
      <c r="AE19" s="11">
        <f t="shared" ref="AE19:AE20" si="6">$AE$13*$AE$14*C19</f>
        <v>76.986000000000004</v>
      </c>
      <c r="AF19" s="11"/>
    </row>
    <row r="20" spans="1:32" x14ac:dyDescent="0.2">
      <c r="A20" s="23" t="s">
        <v>24</v>
      </c>
      <c r="B20" s="9">
        <v>1.52</v>
      </c>
      <c r="C20" s="10">
        <v>1.7598</v>
      </c>
      <c r="D20" s="11">
        <f t="shared" si="0"/>
        <v>3301.3566127999998</v>
      </c>
      <c r="E20" s="11"/>
      <c r="F20" s="11"/>
      <c r="G20" s="11"/>
      <c r="H20" s="11">
        <f t="shared" si="1"/>
        <v>371.42338799999999</v>
      </c>
      <c r="I20" s="11"/>
      <c r="J20" s="13"/>
      <c r="K20" s="11">
        <f t="shared" si="2"/>
        <v>550.02548999999999</v>
      </c>
      <c r="L20" s="11">
        <f t="shared" si="3"/>
        <v>158.38200000000001</v>
      </c>
      <c r="M20" s="11">
        <f>$M$13*$M$14*C20</f>
        <v>1098.5983706879999</v>
      </c>
      <c r="N20" s="12"/>
      <c r="O20" s="11"/>
      <c r="P20" s="11"/>
      <c r="Q20" s="12"/>
      <c r="R20" s="11"/>
      <c r="S20" s="11"/>
      <c r="T20" s="11"/>
      <c r="U20" s="11"/>
      <c r="V20" s="12"/>
      <c r="W20" s="11">
        <f>$W$13*$W$14*B20</f>
        <v>3310.5868736000007</v>
      </c>
      <c r="X20" s="11"/>
      <c r="Y20" s="11"/>
      <c r="Z20" s="12"/>
      <c r="AA20" s="11">
        <f t="shared" si="4"/>
        <v>371.42338799999999</v>
      </c>
      <c r="AB20" s="11"/>
      <c r="AC20" s="13"/>
      <c r="AD20" s="11">
        <f t="shared" si="5"/>
        <v>550.02548999999999</v>
      </c>
      <c r="AE20" s="11">
        <f t="shared" si="6"/>
        <v>158.38200000000001</v>
      </c>
      <c r="AF20" s="12"/>
    </row>
    <row r="21" spans="1:32" x14ac:dyDescent="0.2">
      <c r="A21" s="23" t="s">
        <v>25</v>
      </c>
      <c r="B21" s="9">
        <v>1.52</v>
      </c>
      <c r="C21" s="10">
        <v>1.7598</v>
      </c>
      <c r="D21" s="11"/>
      <c r="E21" s="11"/>
      <c r="F21" s="11"/>
      <c r="G21" s="11"/>
      <c r="H21" s="11"/>
      <c r="I21" s="11"/>
      <c r="J21" s="13"/>
      <c r="K21" s="11"/>
      <c r="L21" s="11"/>
      <c r="M21" s="12"/>
      <c r="N21" s="12"/>
      <c r="O21" s="11"/>
      <c r="P21" s="11"/>
      <c r="Q21" s="12"/>
      <c r="R21" s="11"/>
      <c r="S21" s="11"/>
      <c r="T21" s="11"/>
      <c r="U21" s="11"/>
      <c r="V21" s="12"/>
      <c r="W21" s="11"/>
      <c r="X21" s="11"/>
      <c r="Y21" s="11"/>
      <c r="Z21" s="12"/>
      <c r="AA21" s="11"/>
      <c r="AB21" s="11"/>
      <c r="AC21" s="13"/>
      <c r="AD21" s="11"/>
      <c r="AE21" s="11"/>
      <c r="AF21" s="12"/>
    </row>
    <row r="22" spans="1:32" x14ac:dyDescent="0.2">
      <c r="A22" s="23" t="s">
        <v>26</v>
      </c>
      <c r="B22" s="9">
        <v>1.45</v>
      </c>
      <c r="C22" s="10">
        <v>1.6206</v>
      </c>
      <c r="D22" s="11"/>
      <c r="E22" s="11"/>
      <c r="F22" s="11"/>
      <c r="G22" s="11"/>
      <c r="H22" s="11"/>
      <c r="I22" s="11"/>
      <c r="J22" s="13"/>
      <c r="K22" s="11"/>
      <c r="L22" s="11"/>
      <c r="M22" s="11"/>
      <c r="N22" s="12"/>
      <c r="O22" s="11"/>
      <c r="P22" s="11"/>
      <c r="Q22" s="12"/>
      <c r="R22" s="11"/>
      <c r="S22" s="11"/>
      <c r="T22" s="11"/>
      <c r="U22" s="11"/>
      <c r="V22" s="12"/>
      <c r="W22" s="11"/>
      <c r="X22" s="11"/>
      <c r="Y22" s="11"/>
      <c r="Z22" s="12"/>
      <c r="AA22" s="11"/>
      <c r="AB22" s="11"/>
      <c r="AC22" s="13"/>
      <c r="AD22" s="11"/>
      <c r="AE22" s="11"/>
      <c r="AF22" s="12"/>
    </row>
    <row r="23" spans="1:32" x14ac:dyDescent="0.2">
      <c r="A23" s="23" t="s">
        <v>27</v>
      </c>
      <c r="B23" s="9">
        <v>1.02</v>
      </c>
      <c r="C23" s="10">
        <v>1.0147999999999999</v>
      </c>
      <c r="D23" s="11">
        <f t="shared" ref="D23:D45" si="7">$D$13*$D$14*B23</f>
        <v>2215.3840427999999</v>
      </c>
      <c r="E23" s="11"/>
      <c r="F23" s="11"/>
      <c r="G23" s="11"/>
      <c r="H23" s="11">
        <f>$H$13*$H$14*C23</f>
        <v>214.18368799999999</v>
      </c>
      <c r="I23" s="11"/>
      <c r="J23" s="13"/>
      <c r="K23" s="11">
        <f t="shared" ref="K23:K36" si="8">$K$13*$K$14*C23</f>
        <v>317.17573999999996</v>
      </c>
      <c r="L23" s="11">
        <f t="shared" ref="L23:L31" si="9">$L$13*$L$14*C23</f>
        <v>91.331999999999994</v>
      </c>
      <c r="M23" s="11">
        <f>$M$13*$M$14*C23</f>
        <v>633.51382348799996</v>
      </c>
      <c r="N23" s="12"/>
      <c r="O23" s="11">
        <f>$O$13*$O$14*B23</f>
        <v>2217.4487064</v>
      </c>
      <c r="P23" s="11"/>
      <c r="Q23" s="12"/>
      <c r="R23" s="11"/>
      <c r="S23" s="11"/>
      <c r="T23" s="11"/>
      <c r="U23" s="11">
        <f>$U$13*$U$14*C23</f>
        <v>91.331999999999994</v>
      </c>
      <c r="V23" s="12"/>
      <c r="W23" s="11">
        <f>$W$13*$W$14*B23</f>
        <v>2221.5780336000003</v>
      </c>
      <c r="X23" s="11"/>
      <c r="Y23" s="11"/>
      <c r="Z23" s="12"/>
      <c r="AA23" s="11">
        <f>$AA$13*$AA$14*C23</f>
        <v>214.18368799999999</v>
      </c>
      <c r="AB23" s="11"/>
      <c r="AC23" s="13"/>
      <c r="AD23" s="11">
        <f>$AD$13*$AD$14*C23</f>
        <v>317.17573999999996</v>
      </c>
      <c r="AE23" s="11">
        <f>$AE$13*$AE$14*C23</f>
        <v>91.331999999999994</v>
      </c>
      <c r="AF23" s="12"/>
    </row>
    <row r="24" spans="1:32" x14ac:dyDescent="0.2">
      <c r="A24" s="23" t="s">
        <v>28</v>
      </c>
      <c r="B24" s="9">
        <v>1.05</v>
      </c>
      <c r="C24" s="10">
        <v>1.2842</v>
      </c>
      <c r="D24" s="11">
        <f t="shared" si="7"/>
        <v>2280.5423969999997</v>
      </c>
      <c r="E24" s="11"/>
      <c r="F24" s="11"/>
      <c r="G24" s="11"/>
      <c r="H24" s="11">
        <f t="shared" ref="H24:H26" si="10">$H$13*$H$14*C24</f>
        <v>271.043252</v>
      </c>
      <c r="I24" s="11"/>
      <c r="J24" s="13"/>
      <c r="K24" s="11">
        <f t="shared" si="8"/>
        <v>401.37671</v>
      </c>
      <c r="L24" s="11">
        <f t="shared" si="9"/>
        <v>115.578</v>
      </c>
      <c r="M24" s="12"/>
      <c r="N24" s="12"/>
      <c r="O24" s="11">
        <f>$O$13*$O$14*B24</f>
        <v>2282.6677860000004</v>
      </c>
      <c r="P24" s="11"/>
      <c r="Q24" s="12"/>
      <c r="R24" s="11"/>
      <c r="S24" s="11"/>
      <c r="T24" s="12"/>
      <c r="U24" s="11">
        <f>$U$13*$U$14*C24</f>
        <v>115.578</v>
      </c>
      <c r="V24" s="12"/>
      <c r="W24" s="11">
        <f>$W$13*$W$14*B24</f>
        <v>2286.9185640000005</v>
      </c>
      <c r="X24" s="11"/>
      <c r="Y24" s="11"/>
      <c r="Z24" s="12"/>
      <c r="AA24" s="11">
        <f t="shared" ref="AA24:AA25" si="11">$AA$13*$AA$14*C24</f>
        <v>271.043252</v>
      </c>
      <c r="AB24" s="11"/>
      <c r="AC24" s="13"/>
      <c r="AD24" s="11">
        <f t="shared" ref="AD24:AD25" si="12">$AD$13*$AD$14*C24</f>
        <v>401.37671</v>
      </c>
      <c r="AE24" s="11">
        <f t="shared" ref="AE24:AE25" si="13">$AE$13*$AE$14*C24</f>
        <v>115.578</v>
      </c>
      <c r="AF24" s="12"/>
    </row>
    <row r="25" spans="1:32" x14ac:dyDescent="0.2">
      <c r="A25" s="23" t="s">
        <v>29</v>
      </c>
      <c r="B25" s="9">
        <v>0.94</v>
      </c>
      <c r="C25" s="10">
        <v>0.9113</v>
      </c>
      <c r="D25" s="11">
        <f t="shared" si="7"/>
        <v>2041.6284315999997</v>
      </c>
      <c r="E25" s="11"/>
      <c r="F25" s="11"/>
      <c r="G25" s="11">
        <f>$G$13*$G$14*C25</f>
        <v>849.49308236000013</v>
      </c>
      <c r="H25" s="11">
        <f t="shared" si="10"/>
        <v>192.338978</v>
      </c>
      <c r="I25" s="11"/>
      <c r="J25" s="13"/>
      <c r="K25" s="11">
        <f t="shared" si="8"/>
        <v>284.82681500000001</v>
      </c>
      <c r="L25" s="11">
        <f t="shared" si="9"/>
        <v>82.016999999999996</v>
      </c>
      <c r="M25" s="12"/>
      <c r="N25" s="12"/>
      <c r="O25" s="11">
        <f>$O$13*$O$14*B25</f>
        <v>2043.5311608</v>
      </c>
      <c r="P25" s="11"/>
      <c r="Q25" s="11">
        <f>$Q$13*$Q$14*C25</f>
        <v>850.30058528999996</v>
      </c>
      <c r="R25" s="11">
        <f>$R$13*$R$14*C25</f>
        <v>192.338978</v>
      </c>
      <c r="S25" s="11"/>
      <c r="T25" s="11">
        <f>$T$13*$T$14*C25</f>
        <v>284.82681500000001</v>
      </c>
      <c r="U25" s="11">
        <f>$U$13*$U$14*C25</f>
        <v>82.016999999999996</v>
      </c>
      <c r="V25" s="12"/>
      <c r="W25" s="11">
        <f>$W$13*$W$14*B25</f>
        <v>2047.3366192000003</v>
      </c>
      <c r="X25" s="11"/>
      <c r="Y25" s="11"/>
      <c r="Z25" s="11"/>
      <c r="AA25" s="11">
        <f t="shared" si="11"/>
        <v>192.338978</v>
      </c>
      <c r="AB25" s="11"/>
      <c r="AC25" s="13"/>
      <c r="AD25" s="11">
        <f t="shared" si="12"/>
        <v>284.82681500000001</v>
      </c>
      <c r="AE25" s="11">
        <f t="shared" si="13"/>
        <v>82.016999999999996</v>
      </c>
      <c r="AF25" s="12"/>
    </row>
    <row r="26" spans="1:32" x14ac:dyDescent="0.2">
      <c r="A26" s="23" t="s">
        <v>30</v>
      </c>
      <c r="B26" s="9">
        <v>0.94</v>
      </c>
      <c r="C26" s="10">
        <v>0.9113</v>
      </c>
      <c r="D26" s="11">
        <f t="shared" si="7"/>
        <v>2041.6284315999997</v>
      </c>
      <c r="E26" s="11"/>
      <c r="F26" s="11"/>
      <c r="G26" s="11">
        <f>$G$13*$G$14*C26</f>
        <v>849.49308236000013</v>
      </c>
      <c r="H26" s="11">
        <f t="shared" si="10"/>
        <v>192.338978</v>
      </c>
      <c r="I26" s="11"/>
      <c r="J26" s="13"/>
      <c r="K26" s="11">
        <f t="shared" si="8"/>
        <v>284.82681500000001</v>
      </c>
      <c r="L26" s="11">
        <f t="shared" si="9"/>
        <v>82.016999999999996</v>
      </c>
      <c r="M26" s="12"/>
      <c r="N26" s="12"/>
      <c r="O26" s="11"/>
      <c r="P26" s="11"/>
      <c r="Q26" s="11"/>
      <c r="R26" s="11"/>
      <c r="S26" s="11"/>
      <c r="T26" s="11"/>
      <c r="U26" s="11"/>
      <c r="V26" s="12"/>
      <c r="W26" s="11"/>
      <c r="X26" s="11"/>
      <c r="Y26" s="11"/>
      <c r="Z26" s="11"/>
      <c r="AA26" s="11"/>
      <c r="AB26" s="11"/>
      <c r="AC26" s="13"/>
      <c r="AD26" s="11"/>
      <c r="AE26" s="11"/>
      <c r="AF26" s="12"/>
    </row>
    <row r="27" spans="1:32" x14ac:dyDescent="0.2">
      <c r="A27" s="23" t="s">
        <v>31</v>
      </c>
      <c r="B27" s="9">
        <v>0.66</v>
      </c>
      <c r="C27" s="10">
        <v>0.73740000000000006</v>
      </c>
      <c r="D27" s="11">
        <f t="shared" si="7"/>
        <v>1433.4837923999999</v>
      </c>
      <c r="E27" s="11"/>
      <c r="F27" s="11"/>
      <c r="G27" s="11"/>
      <c r="H27" s="11">
        <f>$H$13*$H$14*C27</f>
        <v>155.63564400000001</v>
      </c>
      <c r="I27" s="11"/>
      <c r="J27" s="13"/>
      <c r="K27" s="11">
        <f t="shared" si="8"/>
        <v>230.47437000000002</v>
      </c>
      <c r="L27" s="11">
        <f t="shared" si="9"/>
        <v>66.366</v>
      </c>
      <c r="M27" s="11">
        <f>$M$13*$M$14*C27</f>
        <v>460.34006054399998</v>
      </c>
      <c r="N27" s="12"/>
      <c r="O27" s="11"/>
      <c r="P27" s="11"/>
      <c r="Q27" s="12"/>
      <c r="R27" s="11"/>
      <c r="S27" s="11"/>
      <c r="T27" s="11"/>
      <c r="U27" s="11"/>
      <c r="V27" s="12"/>
      <c r="W27" s="11"/>
      <c r="X27" s="11"/>
      <c r="Y27" s="11"/>
      <c r="Z27" s="12"/>
      <c r="AA27" s="11"/>
      <c r="AB27" s="11"/>
      <c r="AC27" s="13"/>
      <c r="AD27" s="11"/>
      <c r="AE27" s="11"/>
      <c r="AF27" s="12"/>
    </row>
    <row r="28" spans="1:32" ht="51" x14ac:dyDescent="0.2">
      <c r="A28" s="23" t="s">
        <v>32</v>
      </c>
      <c r="B28" s="9">
        <v>1.55</v>
      </c>
      <c r="C28" s="10">
        <v>1.1940999999999999</v>
      </c>
      <c r="D28" s="11">
        <f t="shared" si="7"/>
        <v>3366.5149669999996</v>
      </c>
      <c r="E28" s="11"/>
      <c r="F28" s="11"/>
      <c r="G28" s="11"/>
      <c r="H28" s="11">
        <f>$H$13*$H$14*C28</f>
        <v>252.026746</v>
      </c>
      <c r="I28" s="11"/>
      <c r="J28" s="13"/>
      <c r="K28" s="11">
        <f t="shared" si="8"/>
        <v>373.21595500000001</v>
      </c>
      <c r="L28" s="11">
        <f t="shared" si="9"/>
        <v>107.46899999999999</v>
      </c>
      <c r="M28" s="11">
        <f t="shared" ref="M28:M29" si="14">$M$13*$M$14*C28</f>
        <v>745.44625209599985</v>
      </c>
      <c r="N28" s="11"/>
      <c r="O28" s="11">
        <f>$O$13*$O$14*B28</f>
        <v>3369.6524460000005</v>
      </c>
      <c r="P28" s="11"/>
      <c r="Q28" s="12"/>
      <c r="R28" s="11">
        <f>$R$13*$R$14*C28</f>
        <v>252.026746</v>
      </c>
      <c r="S28" s="11"/>
      <c r="T28" s="11">
        <f>$T$13*$T$14*C28</f>
        <v>373.21595500000001</v>
      </c>
      <c r="U28" s="11">
        <f>$U$13*$U$14*C28</f>
        <v>107.46899999999999</v>
      </c>
      <c r="V28" s="11"/>
      <c r="W28" s="11">
        <f>$W$13*$W$14*B28</f>
        <v>3375.9274040000005</v>
      </c>
      <c r="X28" s="11"/>
      <c r="Y28" s="11"/>
      <c r="Z28" s="12"/>
      <c r="AA28" s="11">
        <f>$AA$13*$AA$14*C28</f>
        <v>252.026746</v>
      </c>
      <c r="AB28" s="11"/>
      <c r="AC28" s="13"/>
      <c r="AD28" s="11">
        <f>$AD$13*$AD$14*C28</f>
        <v>373.21595500000001</v>
      </c>
      <c r="AE28" s="11">
        <f>$AE$13*$AE$14*C28</f>
        <v>107.46899999999999</v>
      </c>
      <c r="AF28" s="11"/>
    </row>
    <row r="29" spans="1:32" ht="24" customHeight="1" x14ac:dyDescent="0.2">
      <c r="A29" s="23" t="s">
        <v>33</v>
      </c>
      <c r="B29" s="9">
        <v>1</v>
      </c>
      <c r="C29" s="10">
        <v>0.71020000000000005</v>
      </c>
      <c r="D29" s="11">
        <f t="shared" si="7"/>
        <v>2171.9451399999998</v>
      </c>
      <c r="E29" s="11"/>
      <c r="F29" s="11"/>
      <c r="G29" s="11"/>
      <c r="H29" s="11">
        <f t="shared" ref="H29:H31" si="15">$H$13*$H$14*C29</f>
        <v>149.894812</v>
      </c>
      <c r="I29" s="11"/>
      <c r="J29" s="13"/>
      <c r="K29" s="11">
        <f t="shared" si="8"/>
        <v>221.97301000000002</v>
      </c>
      <c r="L29" s="11">
        <f t="shared" si="9"/>
        <v>63.918000000000006</v>
      </c>
      <c r="M29" s="11">
        <f t="shared" si="14"/>
        <v>443.35979251200001</v>
      </c>
      <c r="N29" s="12"/>
      <c r="O29" s="11"/>
      <c r="P29" s="11"/>
      <c r="Q29" s="12"/>
      <c r="R29" s="11"/>
      <c r="S29" s="11"/>
      <c r="T29" s="11"/>
      <c r="U29" s="11"/>
      <c r="V29" s="12"/>
      <c r="W29" s="11">
        <f>$W$13*$W$14*B29</f>
        <v>2178.0176800000004</v>
      </c>
      <c r="X29" s="11"/>
      <c r="Y29" s="11"/>
      <c r="Z29" s="12"/>
      <c r="AA29" s="11">
        <f t="shared" ref="AA29:AA30" si="16">$AA$13*$AA$14*C29</f>
        <v>149.894812</v>
      </c>
      <c r="AB29" s="11"/>
      <c r="AC29" s="13"/>
      <c r="AD29" s="11">
        <f t="shared" ref="AD29:AD30" si="17">$AD$13*$AD$14*C29</f>
        <v>221.97301000000002</v>
      </c>
      <c r="AE29" s="11">
        <f t="shared" ref="AE29:AE30" si="18">$AE$13*$AE$14*C29</f>
        <v>63.918000000000006</v>
      </c>
      <c r="AF29" s="12"/>
    </row>
    <row r="30" spans="1:32" x14ac:dyDescent="0.2">
      <c r="A30" s="23" t="s">
        <v>34</v>
      </c>
      <c r="B30" s="9">
        <v>0.79</v>
      </c>
      <c r="C30" s="10">
        <v>0.60880000000000001</v>
      </c>
      <c r="D30" s="11">
        <f t="shared" si="7"/>
        <v>1715.8366606</v>
      </c>
      <c r="E30" s="11"/>
      <c r="F30" s="11"/>
      <c r="G30" s="11"/>
      <c r="H30" s="11">
        <f t="shared" si="15"/>
        <v>128.49332799999999</v>
      </c>
      <c r="I30" s="11"/>
      <c r="J30" s="13"/>
      <c r="K30" s="11">
        <f t="shared" si="8"/>
        <v>190.28044</v>
      </c>
      <c r="L30" s="11">
        <f t="shared" si="9"/>
        <v>54.792000000000002</v>
      </c>
      <c r="M30" s="11">
        <f>$M$13*$M$14*C30</f>
        <v>380.05835212799997</v>
      </c>
      <c r="N30" s="12"/>
      <c r="O30" s="11"/>
      <c r="P30" s="11"/>
      <c r="Q30" s="12"/>
      <c r="R30" s="11"/>
      <c r="S30" s="11"/>
      <c r="T30" s="11"/>
      <c r="U30" s="11"/>
      <c r="V30" s="12"/>
      <c r="W30" s="11">
        <f>$W$13*$W$14*B30</f>
        <v>1720.6339672000004</v>
      </c>
      <c r="X30" s="11"/>
      <c r="Y30" s="11"/>
      <c r="Z30" s="12"/>
      <c r="AA30" s="11">
        <f t="shared" si="16"/>
        <v>128.49332799999999</v>
      </c>
      <c r="AB30" s="11"/>
      <c r="AC30" s="13"/>
      <c r="AD30" s="11">
        <f t="shared" si="17"/>
        <v>190.28044</v>
      </c>
      <c r="AE30" s="11">
        <f t="shared" si="18"/>
        <v>54.792000000000002</v>
      </c>
      <c r="AF30" s="12"/>
    </row>
    <row r="31" spans="1:32" x14ac:dyDescent="0.2">
      <c r="A31" s="23" t="s">
        <v>35</v>
      </c>
      <c r="B31" s="9">
        <v>1.06</v>
      </c>
      <c r="C31" s="10">
        <v>0.73480000000000001</v>
      </c>
      <c r="D31" s="11">
        <f t="shared" si="7"/>
        <v>2302.2618484</v>
      </c>
      <c r="E31" s="11"/>
      <c r="F31" s="11"/>
      <c r="G31" s="11"/>
      <c r="H31" s="11">
        <f t="shared" si="15"/>
        <v>155.08688800000002</v>
      </c>
      <c r="I31" s="11"/>
      <c r="J31" s="13"/>
      <c r="K31" s="11">
        <f t="shared" si="8"/>
        <v>229.66174000000001</v>
      </c>
      <c r="L31" s="11">
        <f t="shared" si="9"/>
        <v>66.132000000000005</v>
      </c>
      <c r="M31" s="12"/>
      <c r="N31" s="12"/>
      <c r="O31" s="11"/>
      <c r="P31" s="11"/>
      <c r="Q31" s="12"/>
      <c r="R31" s="11"/>
      <c r="S31" s="11"/>
      <c r="T31" s="12"/>
      <c r="U31" s="11"/>
      <c r="V31" s="12"/>
      <c r="W31" s="11">
        <f>$W$13*$W$14*B31</f>
        <v>2308.6987408000005</v>
      </c>
      <c r="X31" s="11"/>
      <c r="Y31" s="11"/>
      <c r="Z31" s="12"/>
      <c r="AA31" s="11">
        <f>$AA$13*$AA$14*C31</f>
        <v>155.08688800000002</v>
      </c>
      <c r="AB31" s="11"/>
      <c r="AC31" s="13"/>
      <c r="AD31" s="11">
        <f>$AD$13*$AD$14*C31</f>
        <v>229.66174000000001</v>
      </c>
      <c r="AE31" s="11">
        <f>$AE$13*$AE$14*C31</f>
        <v>66.132000000000005</v>
      </c>
      <c r="AF31" s="12"/>
    </row>
    <row r="32" spans="1:32" x14ac:dyDescent="0.2">
      <c r="A32" s="23" t="s">
        <v>36</v>
      </c>
      <c r="B32" s="9">
        <v>1</v>
      </c>
      <c r="C32" s="10">
        <v>0.71020000000000005</v>
      </c>
      <c r="D32" s="11">
        <f t="shared" si="7"/>
        <v>2171.9451399999998</v>
      </c>
      <c r="E32" s="11"/>
      <c r="F32" s="11"/>
      <c r="G32" s="11"/>
      <c r="H32" s="11">
        <f>$H$13*$H$14*C32</f>
        <v>149.894812</v>
      </c>
      <c r="I32" s="11"/>
      <c r="J32" s="13"/>
      <c r="K32" s="11">
        <f t="shared" si="8"/>
        <v>221.97301000000002</v>
      </c>
      <c r="L32" s="11"/>
      <c r="M32" s="12"/>
      <c r="N32" s="12"/>
      <c r="O32" s="11"/>
      <c r="P32" s="11"/>
      <c r="Q32" s="12"/>
      <c r="R32" s="11"/>
      <c r="S32" s="11"/>
      <c r="T32" s="11"/>
      <c r="U32" s="11"/>
      <c r="V32" s="12"/>
      <c r="W32" s="11"/>
      <c r="X32" s="11"/>
      <c r="Y32" s="11"/>
      <c r="Z32" s="12"/>
      <c r="AA32" s="11"/>
      <c r="AB32" s="11"/>
      <c r="AC32" s="13"/>
      <c r="AD32" s="11"/>
      <c r="AE32" s="11"/>
      <c r="AF32" s="12"/>
    </row>
    <row r="33" spans="1:32" x14ac:dyDescent="0.2">
      <c r="A33" s="23" t="s">
        <v>37</v>
      </c>
      <c r="B33" s="34">
        <v>0.81</v>
      </c>
      <c r="C33" s="35">
        <v>0.85540000000000005</v>
      </c>
      <c r="D33" s="11">
        <f t="shared" si="7"/>
        <v>1759.2755634</v>
      </c>
      <c r="E33" s="11"/>
      <c r="F33" s="11"/>
      <c r="G33" s="11"/>
      <c r="H33" s="11">
        <f>$H$13*$H$14*C33</f>
        <v>180.54072400000001</v>
      </c>
      <c r="I33" s="11"/>
      <c r="J33" s="13"/>
      <c r="K33" s="11">
        <f t="shared" si="8"/>
        <v>267.35527000000002</v>
      </c>
      <c r="L33" s="11"/>
      <c r="M33" s="12"/>
      <c r="N33" s="12"/>
      <c r="O33" s="11"/>
      <c r="P33" s="11"/>
      <c r="Q33" s="12"/>
      <c r="R33" s="11"/>
      <c r="S33" s="11"/>
      <c r="T33" s="11"/>
      <c r="U33" s="11"/>
      <c r="V33" s="12"/>
      <c r="W33" s="11"/>
      <c r="X33" s="11"/>
      <c r="Y33" s="11"/>
      <c r="Z33" s="12"/>
      <c r="AA33" s="11"/>
      <c r="AB33" s="11"/>
      <c r="AC33" s="13"/>
      <c r="AD33" s="11"/>
      <c r="AE33" s="11"/>
      <c r="AF33" s="12"/>
    </row>
    <row r="34" spans="1:32" x14ac:dyDescent="0.2">
      <c r="A34" s="23" t="s">
        <v>38</v>
      </c>
      <c r="B34" s="34">
        <v>0.94</v>
      </c>
      <c r="C34" s="35">
        <v>0.9113</v>
      </c>
      <c r="D34" s="11">
        <f t="shared" si="7"/>
        <v>2041.6284315999997</v>
      </c>
      <c r="E34" s="11"/>
      <c r="F34" s="11"/>
      <c r="G34" s="11">
        <f>$G$13*$G$14*C34</f>
        <v>849.49308236000013</v>
      </c>
      <c r="H34" s="11">
        <f t="shared" ref="H34:H36" si="19">$H$13*$H$14*C34</f>
        <v>192.338978</v>
      </c>
      <c r="I34" s="11"/>
      <c r="J34" s="13"/>
      <c r="K34" s="11">
        <f t="shared" si="8"/>
        <v>284.82681500000001</v>
      </c>
      <c r="L34" s="11"/>
      <c r="M34" s="12"/>
      <c r="N34" s="12"/>
      <c r="O34" s="11"/>
      <c r="P34" s="11"/>
      <c r="Q34" s="11"/>
      <c r="R34" s="11"/>
      <c r="S34" s="11"/>
      <c r="T34" s="11"/>
      <c r="U34" s="11"/>
      <c r="V34" s="12"/>
      <c r="W34" s="11">
        <f>$W$13*$W$14*B34</f>
        <v>2047.3366192000003</v>
      </c>
      <c r="X34" s="11"/>
      <c r="Y34" s="11"/>
      <c r="Z34" s="11"/>
      <c r="AA34" s="11"/>
      <c r="AB34" s="11"/>
      <c r="AC34" s="13"/>
      <c r="AD34" s="11"/>
      <c r="AE34" s="11">
        <f>$AE$13*$AE$14*C34</f>
        <v>82.016999999999996</v>
      </c>
      <c r="AF34" s="12"/>
    </row>
    <row r="35" spans="1:32" x14ac:dyDescent="0.2">
      <c r="A35" s="23" t="s">
        <v>39</v>
      </c>
      <c r="B35" s="34">
        <v>0.81</v>
      </c>
      <c r="C35" s="35">
        <v>0.85540000000000005</v>
      </c>
      <c r="D35" s="11">
        <f t="shared" si="7"/>
        <v>1759.2755634</v>
      </c>
      <c r="E35" s="11"/>
      <c r="F35" s="11"/>
      <c r="G35" s="12"/>
      <c r="H35" s="11">
        <f t="shared" si="19"/>
        <v>180.54072400000001</v>
      </c>
      <c r="I35" s="11"/>
      <c r="J35" s="13"/>
      <c r="K35" s="11">
        <f t="shared" si="8"/>
        <v>267.35527000000002</v>
      </c>
      <c r="L35" s="11"/>
      <c r="M35" s="11"/>
      <c r="N35" s="12"/>
      <c r="O35" s="11"/>
      <c r="P35" s="11"/>
      <c r="Q35" s="12"/>
      <c r="R35" s="11"/>
      <c r="S35" s="11"/>
      <c r="T35" s="11"/>
      <c r="U35" s="11"/>
      <c r="V35" s="12"/>
      <c r="W35" s="11"/>
      <c r="X35" s="11"/>
      <c r="Y35" s="11"/>
      <c r="Z35" s="12"/>
      <c r="AA35" s="11"/>
      <c r="AB35" s="11"/>
      <c r="AC35" s="13"/>
      <c r="AD35" s="11"/>
      <c r="AE35" s="11"/>
      <c r="AF35" s="12"/>
    </row>
    <row r="36" spans="1:32" x14ac:dyDescent="0.2">
      <c r="A36" s="23" t="s">
        <v>40</v>
      </c>
      <c r="B36" s="34">
        <v>0.81</v>
      </c>
      <c r="C36" s="35">
        <v>0.85540000000000005</v>
      </c>
      <c r="D36" s="11">
        <f t="shared" si="7"/>
        <v>1759.2755634</v>
      </c>
      <c r="E36" s="11"/>
      <c r="F36" s="11"/>
      <c r="G36" s="12"/>
      <c r="H36" s="11">
        <f t="shared" si="19"/>
        <v>180.54072400000001</v>
      </c>
      <c r="I36" s="11"/>
      <c r="J36" s="13"/>
      <c r="K36" s="11">
        <f t="shared" si="8"/>
        <v>267.35527000000002</v>
      </c>
      <c r="L36" s="11"/>
      <c r="M36" s="11"/>
      <c r="N36" s="12"/>
      <c r="O36" s="11"/>
      <c r="P36" s="11"/>
      <c r="Q36" s="12"/>
      <c r="R36" s="11"/>
      <c r="S36" s="11"/>
      <c r="T36" s="11"/>
      <c r="U36" s="11"/>
      <c r="V36" s="12"/>
      <c r="W36" s="11"/>
      <c r="X36" s="11"/>
      <c r="Y36" s="11"/>
      <c r="Z36" s="12"/>
      <c r="AA36" s="11"/>
      <c r="AB36" s="11"/>
      <c r="AC36" s="13"/>
      <c r="AD36" s="11"/>
      <c r="AE36" s="11"/>
      <c r="AF36" s="12"/>
    </row>
    <row r="37" spans="1:32" x14ac:dyDescent="0.2">
      <c r="A37" s="23" t="s">
        <v>41</v>
      </c>
      <c r="B37" s="34">
        <v>0.81</v>
      </c>
      <c r="C37" s="35">
        <v>0.85540000000000005</v>
      </c>
      <c r="D37" s="11"/>
      <c r="E37" s="11"/>
      <c r="F37" s="11"/>
      <c r="G37" s="12"/>
      <c r="H37" s="11">
        <f>$H$13*$H$14*C37</f>
        <v>180.54072400000001</v>
      </c>
      <c r="I37" s="11"/>
      <c r="J37" s="13"/>
      <c r="K37" s="12"/>
      <c r="L37" s="11">
        <f t="shared" ref="L37" si="20">$L$13*$L$14*C37</f>
        <v>76.986000000000004</v>
      </c>
      <c r="M37" s="12"/>
      <c r="N37" s="12"/>
      <c r="O37" s="11"/>
      <c r="P37" s="11"/>
      <c r="Q37" s="12"/>
      <c r="R37" s="11"/>
      <c r="S37" s="11"/>
      <c r="T37" s="12"/>
      <c r="U37" s="12"/>
      <c r="V37" s="12"/>
      <c r="W37" s="11"/>
      <c r="X37" s="11"/>
      <c r="Y37" s="11"/>
      <c r="Z37" s="12"/>
      <c r="AA37" s="11"/>
      <c r="AB37" s="11"/>
      <c r="AC37" s="13"/>
      <c r="AD37" s="11"/>
      <c r="AE37" s="12"/>
      <c r="AF37" s="12"/>
    </row>
    <row r="38" spans="1:32" x14ac:dyDescent="0.2">
      <c r="A38" s="23" t="s">
        <v>42</v>
      </c>
      <c r="B38" s="34">
        <v>0.94</v>
      </c>
      <c r="C38" s="35">
        <v>0.9113</v>
      </c>
      <c r="D38" s="11">
        <f t="shared" si="7"/>
        <v>2041.6284315999997</v>
      </c>
      <c r="E38" s="11"/>
      <c r="F38" s="11"/>
      <c r="G38" s="12"/>
      <c r="H38" s="11">
        <f>$H$13*$H$14*C38</f>
        <v>192.338978</v>
      </c>
      <c r="I38" s="11"/>
      <c r="J38" s="13"/>
      <c r="K38" s="11"/>
      <c r="L38" s="11"/>
      <c r="M38" s="12"/>
      <c r="N38" s="12"/>
      <c r="O38" s="11"/>
      <c r="P38" s="11"/>
      <c r="Q38" s="12"/>
      <c r="R38" s="11"/>
      <c r="S38" s="11"/>
      <c r="T38" s="11"/>
      <c r="U38" s="11"/>
      <c r="V38" s="12"/>
      <c r="W38" s="11"/>
      <c r="X38" s="11"/>
      <c r="Y38" s="11"/>
      <c r="Z38" s="12"/>
      <c r="AA38" s="11"/>
      <c r="AB38" s="11"/>
      <c r="AC38" s="13"/>
      <c r="AD38" s="11"/>
      <c r="AE38" s="11"/>
      <c r="AF38" s="12"/>
    </row>
    <row r="39" spans="1:32" x14ac:dyDescent="0.2">
      <c r="A39" s="23" t="s">
        <v>43</v>
      </c>
      <c r="B39" s="34">
        <v>0.81</v>
      </c>
      <c r="C39" s="35">
        <v>0.85540000000000005</v>
      </c>
      <c r="D39" s="11"/>
      <c r="E39" s="11"/>
      <c r="F39" s="11"/>
      <c r="G39" s="12"/>
      <c r="H39" s="11"/>
      <c r="I39" s="11"/>
      <c r="J39" s="13"/>
      <c r="K39" s="12"/>
      <c r="L39" s="12"/>
      <c r="M39" s="12"/>
      <c r="N39" s="12"/>
      <c r="O39" s="11"/>
      <c r="P39" s="11"/>
      <c r="Q39" s="12"/>
      <c r="R39" s="12"/>
      <c r="S39" s="11"/>
      <c r="T39" s="12"/>
      <c r="U39" s="12"/>
      <c r="V39" s="12"/>
      <c r="W39" s="11"/>
      <c r="X39" s="11"/>
      <c r="Y39" s="11"/>
      <c r="Z39" s="12"/>
      <c r="AA39" s="12"/>
      <c r="AB39" s="11"/>
      <c r="AC39" s="13"/>
      <c r="AD39" s="11"/>
      <c r="AE39" s="12"/>
      <c r="AF39" s="12"/>
    </row>
    <row r="40" spans="1:32" x14ac:dyDescent="0.2">
      <c r="A40" s="23" t="s">
        <v>44</v>
      </c>
      <c r="B40" s="34">
        <v>0.94</v>
      </c>
      <c r="C40" s="35">
        <v>0.9113</v>
      </c>
      <c r="D40" s="11">
        <f t="shared" si="7"/>
        <v>2041.6284315999997</v>
      </c>
      <c r="E40" s="11"/>
      <c r="F40" s="11"/>
      <c r="G40" s="12"/>
      <c r="H40" s="11">
        <f>$H$13*$H$14*C40</f>
        <v>192.338978</v>
      </c>
      <c r="I40" s="11"/>
      <c r="J40" s="13"/>
      <c r="K40" s="11">
        <f t="shared" ref="K40:K42" si="21">$K$13*$K$14*C40</f>
        <v>284.82681500000001</v>
      </c>
      <c r="L40" s="11">
        <f t="shared" ref="L40" si="22">$L$13*$L$14*C40</f>
        <v>82.016999999999996</v>
      </c>
      <c r="M40" s="11">
        <f>$M$13*$M$14*C40</f>
        <v>568.90140652799994</v>
      </c>
      <c r="N40" s="12"/>
      <c r="O40" s="11"/>
      <c r="P40" s="11"/>
      <c r="Q40" s="12"/>
      <c r="R40" s="11"/>
      <c r="S40" s="11"/>
      <c r="T40" s="11"/>
      <c r="U40" s="11"/>
      <c r="V40" s="12"/>
      <c r="W40" s="11">
        <f>$W$13*$W$14*B40</f>
        <v>2047.3366192000003</v>
      </c>
      <c r="X40" s="11"/>
      <c r="Y40" s="11"/>
      <c r="Z40" s="12"/>
      <c r="AA40" s="11">
        <f>$AA$13*$AA$14*C40</f>
        <v>192.338978</v>
      </c>
      <c r="AB40" s="11"/>
      <c r="AC40" s="13"/>
      <c r="AD40" s="11">
        <f>$AD$13*$AD$14*C40</f>
        <v>284.82681500000001</v>
      </c>
      <c r="AE40" s="11">
        <f>$AE$13*$AE$14*C40</f>
        <v>82.016999999999996</v>
      </c>
      <c r="AF40" s="12"/>
    </row>
    <row r="41" spans="1:32" x14ac:dyDescent="0.2">
      <c r="A41" s="23" t="s">
        <v>45</v>
      </c>
      <c r="B41" s="34">
        <v>0.94</v>
      </c>
      <c r="C41" s="35">
        <v>0.9113</v>
      </c>
      <c r="D41" s="11"/>
      <c r="E41" s="11"/>
      <c r="F41" s="11"/>
      <c r="G41" s="12"/>
      <c r="H41" s="11"/>
      <c r="I41" s="11"/>
      <c r="J41" s="13"/>
      <c r="K41" s="12"/>
      <c r="L41" s="12"/>
      <c r="M41" s="12"/>
      <c r="N41" s="12"/>
      <c r="O41" s="11"/>
      <c r="P41" s="11"/>
      <c r="Q41" s="12"/>
      <c r="R41" s="12"/>
      <c r="S41" s="11"/>
      <c r="T41" s="12"/>
      <c r="U41" s="12"/>
      <c r="V41" s="12"/>
      <c r="W41" s="11"/>
      <c r="X41" s="11"/>
      <c r="Y41" s="11"/>
      <c r="Z41" s="12"/>
      <c r="AA41" s="12"/>
      <c r="AB41" s="11"/>
      <c r="AC41" s="13"/>
      <c r="AD41" s="12"/>
      <c r="AE41" s="12"/>
      <c r="AF41" s="12"/>
    </row>
    <row r="42" spans="1:32" x14ac:dyDescent="0.2">
      <c r="A42" s="23" t="s">
        <v>46</v>
      </c>
      <c r="B42" s="34">
        <v>1.52</v>
      </c>
      <c r="C42" s="35">
        <v>1.7598</v>
      </c>
      <c r="D42" s="11">
        <f t="shared" si="7"/>
        <v>3301.3566127999998</v>
      </c>
      <c r="E42" s="11"/>
      <c r="F42" s="11"/>
      <c r="G42" s="12"/>
      <c r="H42" s="11">
        <f>$H$13*$H$14*C42</f>
        <v>371.42338799999999</v>
      </c>
      <c r="I42" s="11"/>
      <c r="J42" s="13"/>
      <c r="K42" s="11">
        <f t="shared" si="21"/>
        <v>550.02548999999999</v>
      </c>
      <c r="L42" s="11"/>
      <c r="M42" s="12"/>
      <c r="N42" s="12"/>
      <c r="O42" s="11"/>
      <c r="P42" s="11"/>
      <c r="Q42" s="12"/>
      <c r="R42" s="11"/>
      <c r="S42" s="11"/>
      <c r="T42" s="11"/>
      <c r="U42" s="11"/>
      <c r="V42" s="12"/>
      <c r="W42" s="11"/>
      <c r="X42" s="11"/>
      <c r="Y42" s="11"/>
      <c r="Z42" s="12"/>
      <c r="AA42" s="11"/>
      <c r="AB42" s="11"/>
      <c r="AC42" s="13"/>
      <c r="AD42" s="11"/>
      <c r="AE42" s="11"/>
      <c r="AF42" s="12"/>
    </row>
    <row r="43" spans="1:32" x14ac:dyDescent="0.2">
      <c r="A43" s="23" t="s">
        <v>47</v>
      </c>
      <c r="B43" s="34">
        <v>0.94</v>
      </c>
      <c r="C43" s="35">
        <v>0.9113</v>
      </c>
      <c r="D43" s="11">
        <f t="shared" si="7"/>
        <v>2041.6284315999997</v>
      </c>
      <c r="E43" s="11"/>
      <c r="F43" s="11"/>
      <c r="G43" s="12"/>
      <c r="H43" s="11">
        <f>$H$13*$H$14*C43</f>
        <v>192.338978</v>
      </c>
      <c r="I43" s="11"/>
      <c r="J43" s="13"/>
      <c r="K43" s="11"/>
      <c r="L43" s="11"/>
      <c r="M43" s="12"/>
      <c r="N43" s="12"/>
      <c r="O43" s="11"/>
      <c r="P43" s="11"/>
      <c r="Q43" s="12"/>
      <c r="R43" s="11"/>
      <c r="S43" s="11"/>
      <c r="T43" s="11"/>
      <c r="U43" s="11"/>
      <c r="V43" s="12"/>
      <c r="W43" s="11"/>
      <c r="X43" s="11"/>
      <c r="Y43" s="11"/>
      <c r="Z43" s="12"/>
      <c r="AA43" s="11"/>
      <c r="AB43" s="11"/>
      <c r="AC43" s="13"/>
      <c r="AD43" s="11"/>
      <c r="AE43" s="11"/>
      <c r="AF43" s="12"/>
    </row>
    <row r="44" spans="1:32" x14ac:dyDescent="0.2">
      <c r="A44" s="23" t="s">
        <v>48</v>
      </c>
      <c r="B44" s="34">
        <v>0.66</v>
      </c>
      <c r="C44" s="35">
        <v>0.73740000000000006</v>
      </c>
      <c r="D44" s="11"/>
      <c r="E44" s="11"/>
      <c r="F44" s="11"/>
      <c r="G44" s="12"/>
      <c r="H44" s="11"/>
      <c r="I44" s="11"/>
      <c r="J44" s="13"/>
      <c r="K44" s="11"/>
      <c r="L44" s="11"/>
      <c r="M44" s="12"/>
      <c r="N44" s="12"/>
      <c r="O44" s="11"/>
      <c r="P44" s="11"/>
      <c r="Q44" s="12"/>
      <c r="R44" s="11"/>
      <c r="S44" s="11"/>
      <c r="T44" s="11"/>
      <c r="U44" s="11"/>
      <c r="V44" s="12"/>
      <c r="W44" s="11"/>
      <c r="X44" s="11"/>
      <c r="Y44" s="11"/>
      <c r="Z44" s="12"/>
      <c r="AA44" s="11"/>
      <c r="AB44" s="11"/>
      <c r="AC44" s="13"/>
      <c r="AD44" s="11"/>
      <c r="AE44" s="11"/>
      <c r="AF44" s="12"/>
    </row>
    <row r="45" spans="1:32" x14ac:dyDescent="0.2">
      <c r="A45" s="23" t="s">
        <v>49</v>
      </c>
      <c r="B45" s="36">
        <v>0.81</v>
      </c>
      <c r="C45" s="37">
        <v>0.85540000000000005</v>
      </c>
      <c r="D45" s="11">
        <f t="shared" si="7"/>
        <v>1759.2755634</v>
      </c>
      <c r="E45" s="11"/>
      <c r="F45" s="11"/>
      <c r="G45" s="12"/>
      <c r="H45" s="11">
        <f>$H$13*$H$14*C45</f>
        <v>180.54072400000001</v>
      </c>
      <c r="I45" s="11"/>
      <c r="J45" s="13"/>
      <c r="K45" s="11"/>
      <c r="L45" s="11"/>
      <c r="M45" s="12"/>
      <c r="N45" s="12"/>
      <c r="O45" s="11"/>
      <c r="P45" s="11"/>
      <c r="Q45" s="12"/>
      <c r="R45" s="11"/>
      <c r="S45" s="11"/>
      <c r="T45" s="11"/>
      <c r="U45" s="11"/>
      <c r="V45" s="12"/>
      <c r="W45" s="11"/>
      <c r="X45" s="11"/>
      <c r="Y45" s="11"/>
      <c r="Z45" s="12"/>
      <c r="AA45" s="11"/>
      <c r="AB45" s="11"/>
      <c r="AC45" s="13"/>
      <c r="AD45" s="11"/>
      <c r="AE45" s="11"/>
      <c r="AF45" s="12"/>
    </row>
    <row r="46" spans="1:32" x14ac:dyDescent="0.2">
      <c r="A46" s="23" t="s">
        <v>50</v>
      </c>
      <c r="B46" s="34"/>
      <c r="C46" s="38">
        <v>1</v>
      </c>
      <c r="D46" s="12"/>
      <c r="E46" s="12"/>
      <c r="F46" s="12"/>
      <c r="G46" s="12"/>
      <c r="H46" s="12"/>
      <c r="I46" s="12"/>
      <c r="J46" s="14"/>
      <c r="K46" s="12"/>
      <c r="L46" s="12"/>
      <c r="M46" s="12"/>
      <c r="N46" s="11">
        <f>$N$13*$N$14*C46</f>
        <v>123.553174</v>
      </c>
      <c r="O46" s="12"/>
      <c r="P46" s="12"/>
      <c r="Q46" s="12"/>
      <c r="R46" s="12"/>
      <c r="S46" s="12"/>
      <c r="T46" s="12"/>
      <c r="U46" s="12"/>
      <c r="V46" s="11">
        <f>$V$13*$V$14*C46</f>
        <v>123.660332</v>
      </c>
      <c r="W46" s="12"/>
      <c r="X46" s="12"/>
      <c r="Y46" s="12"/>
      <c r="Z46" s="12"/>
      <c r="AA46" s="12"/>
      <c r="AB46" s="12"/>
      <c r="AC46" s="14"/>
      <c r="AD46" s="12"/>
      <c r="AE46" s="12"/>
      <c r="AF46" s="11">
        <f>$AF$13*$AF$14*C46</f>
        <v>123.87464799999999</v>
      </c>
    </row>
    <row r="47" spans="1:32" x14ac:dyDescent="0.2">
      <c r="A47" s="23" t="s">
        <v>51</v>
      </c>
      <c r="B47" s="34"/>
      <c r="C47" s="38">
        <v>1</v>
      </c>
      <c r="D47" s="12"/>
      <c r="E47" s="12"/>
      <c r="F47" s="12"/>
      <c r="G47" s="12"/>
      <c r="H47" s="12"/>
      <c r="I47" s="12"/>
      <c r="J47" s="14"/>
      <c r="K47" s="12"/>
      <c r="L47" s="12"/>
      <c r="M47" s="12"/>
      <c r="N47" s="11">
        <f t="shared" ref="N47:N48" si="23">$N$13*$N$14*C47</f>
        <v>123.553174</v>
      </c>
      <c r="O47" s="12"/>
      <c r="P47" s="12"/>
      <c r="Q47" s="12"/>
      <c r="R47" s="12"/>
      <c r="S47" s="12"/>
      <c r="T47" s="12"/>
      <c r="U47" s="12"/>
      <c r="V47" s="11">
        <f t="shared" ref="V47:V48" si="24">$V$13*$V$14*C47</f>
        <v>123.660332</v>
      </c>
      <c r="W47" s="12"/>
      <c r="X47" s="12"/>
      <c r="Y47" s="12"/>
      <c r="Z47" s="12"/>
      <c r="AA47" s="12"/>
      <c r="AB47" s="12"/>
      <c r="AC47" s="14"/>
      <c r="AD47" s="12"/>
      <c r="AE47" s="12"/>
      <c r="AF47" s="11">
        <f t="shared" ref="AF47:AF48" si="25">$AF$13*$AF$14*C47</f>
        <v>123.87464799999999</v>
      </c>
    </row>
    <row r="48" spans="1:32" x14ac:dyDescent="0.2">
      <c r="A48" s="23" t="s">
        <v>52</v>
      </c>
      <c r="B48" s="34"/>
      <c r="C48" s="38">
        <v>1</v>
      </c>
      <c r="D48" s="12"/>
      <c r="E48" s="12"/>
      <c r="F48" s="12"/>
      <c r="G48" s="12"/>
      <c r="H48" s="12"/>
      <c r="I48" s="12"/>
      <c r="J48" s="14"/>
      <c r="K48" s="12"/>
      <c r="L48" s="12"/>
      <c r="M48" s="12"/>
      <c r="N48" s="11">
        <f t="shared" si="23"/>
        <v>123.553174</v>
      </c>
      <c r="O48" s="12"/>
      <c r="P48" s="12"/>
      <c r="Q48" s="12"/>
      <c r="R48" s="12"/>
      <c r="S48" s="12"/>
      <c r="T48" s="12"/>
      <c r="U48" s="12"/>
      <c r="V48" s="11">
        <f t="shared" si="24"/>
        <v>123.660332</v>
      </c>
      <c r="W48" s="12"/>
      <c r="X48" s="12"/>
      <c r="Y48" s="12"/>
      <c r="Z48" s="12"/>
      <c r="AA48" s="12"/>
      <c r="AB48" s="12"/>
      <c r="AC48" s="14"/>
      <c r="AD48" s="12"/>
      <c r="AE48" s="12"/>
      <c r="AF48" s="11">
        <f t="shared" si="25"/>
        <v>123.87464799999999</v>
      </c>
    </row>
    <row r="49" spans="1:32" x14ac:dyDescent="0.2">
      <c r="A49" s="6" t="s">
        <v>53</v>
      </c>
      <c r="B49" s="36">
        <v>0.81</v>
      </c>
      <c r="C49" s="37">
        <v>0.85540000000000005</v>
      </c>
      <c r="D49" s="11">
        <f t="shared" ref="D49" si="26">$D$13*$D$14*B49</f>
        <v>1759.2755634</v>
      </c>
      <c r="E49" s="12"/>
      <c r="F49" s="12"/>
      <c r="G49" s="11">
        <f>$G$13*$G$14*C49</f>
        <v>797.3843768800001</v>
      </c>
      <c r="H49" s="11">
        <f>$H$13*$H$14*C49</f>
        <v>180.54072400000001</v>
      </c>
      <c r="I49" s="11"/>
      <c r="J49" s="13"/>
      <c r="K49" s="11">
        <f t="shared" ref="K49" si="27">$K$13*$K$14*C49</f>
        <v>267.35527000000002</v>
      </c>
      <c r="L49" s="11">
        <f t="shared" ref="L49" si="28">$L$13*$L$14*C49</f>
        <v>76.986000000000004</v>
      </c>
      <c r="M49" s="12"/>
      <c r="N49" s="12"/>
      <c r="O49" s="11"/>
      <c r="P49" s="12"/>
      <c r="Q49" s="12"/>
      <c r="R49" s="12"/>
      <c r="S49" s="11"/>
      <c r="T49" s="12"/>
      <c r="U49" s="12"/>
      <c r="V49" s="12"/>
      <c r="W49" s="11">
        <f>$W$13*$W$14*B49</f>
        <v>1764.1943208000005</v>
      </c>
      <c r="X49" s="12"/>
      <c r="Y49" s="12"/>
      <c r="Z49" s="12"/>
      <c r="AA49" s="12"/>
      <c r="AB49" s="11"/>
      <c r="AC49" s="13"/>
      <c r="AD49" s="11">
        <f>$AD$13*$AD$14*C49</f>
        <v>267.35527000000002</v>
      </c>
      <c r="AE49" s="11">
        <f>$AE$13*$AE$14*C49</f>
        <v>76.986000000000004</v>
      </c>
      <c r="AF49" s="12"/>
    </row>
    <row r="50" spans="1:32" x14ac:dyDescent="0.2">
      <c r="A50" s="6" t="s">
        <v>54</v>
      </c>
      <c r="B50" s="6"/>
      <c r="C50" s="6"/>
      <c r="D50" s="6"/>
      <c r="E50" s="15">
        <v>166</v>
      </c>
      <c r="F50" s="15">
        <v>166</v>
      </c>
      <c r="G50" s="6"/>
      <c r="H50" s="6"/>
      <c r="I50" s="15">
        <v>166</v>
      </c>
      <c r="J50" s="15">
        <v>166</v>
      </c>
      <c r="K50" s="6"/>
      <c r="L50" s="6"/>
      <c r="M50" s="6"/>
      <c r="N50" s="6"/>
      <c r="O50" s="6"/>
      <c r="P50" s="15">
        <v>166</v>
      </c>
      <c r="Q50" s="6"/>
      <c r="R50" s="6"/>
      <c r="S50" s="15">
        <v>166</v>
      </c>
      <c r="T50" s="6"/>
      <c r="U50" s="6"/>
      <c r="V50" s="6"/>
      <c r="W50" s="6"/>
      <c r="X50" s="15">
        <v>166</v>
      </c>
      <c r="Y50" s="15">
        <v>166</v>
      </c>
      <c r="Z50" s="6"/>
      <c r="AA50" s="6"/>
      <c r="AB50" s="15">
        <v>166</v>
      </c>
      <c r="AC50" s="15">
        <v>166</v>
      </c>
      <c r="AD50" s="6"/>
      <c r="AE50" s="6"/>
      <c r="AF50" s="6"/>
    </row>
  </sheetData>
  <mergeCells count="23">
    <mergeCell ref="AA9:AF9"/>
    <mergeCell ref="A13:C13"/>
    <mergeCell ref="G9:G10"/>
    <mergeCell ref="H9:N9"/>
    <mergeCell ref="O9:O10"/>
    <mergeCell ref="P9:P10"/>
    <mergeCell ref="Q9:Q10"/>
    <mergeCell ref="R9:V9"/>
    <mergeCell ref="A7:A10"/>
    <mergeCell ref="B7:B10"/>
    <mergeCell ref="C7:C10"/>
    <mergeCell ref="D7:AF7"/>
    <mergeCell ref="D8:N8"/>
    <mergeCell ref="O8:V8"/>
    <mergeCell ref="W8:AF8"/>
    <mergeCell ref="D9:D10"/>
    <mergeCell ref="A14:C14"/>
    <mergeCell ref="W9:W10"/>
    <mergeCell ref="X9:X10"/>
    <mergeCell ref="Y9:Y10"/>
    <mergeCell ref="Z9:Z10"/>
    <mergeCell ref="E9:E10"/>
    <mergeCell ref="F9:F10"/>
  </mergeCells>
  <pageMargins left="0.51181102362204722" right="0.11811023622047245" top="0.35433070866141736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8"/>
  <sheetViews>
    <sheetView tabSelected="1" view="pageBreakPreview" zoomScale="85" zoomScaleNormal="100" zoomScaleSheetLayoutView="85" workbookViewId="0">
      <selection activeCell="AF48" sqref="A1:AF48"/>
    </sheetView>
  </sheetViews>
  <sheetFormatPr defaultColWidth="8.85546875" defaultRowHeight="12.75" x14ac:dyDescent="0.2"/>
  <cols>
    <col min="1" max="1" width="4.5703125" style="1" customWidth="1"/>
    <col min="2" max="2" width="27" style="1" customWidth="1"/>
    <col min="3" max="4" width="0" style="1" hidden="1" customWidth="1"/>
    <col min="5" max="5" width="8.85546875" style="1" customWidth="1"/>
    <col min="6" max="6" width="9.5703125" style="1" customWidth="1"/>
    <col min="7" max="9" width="8.85546875" style="1" customWidth="1"/>
    <col min="10" max="11" width="6.85546875" style="1" customWidth="1"/>
    <col min="12" max="12" width="8.85546875" style="1" customWidth="1"/>
    <col min="13" max="13" width="10" style="1" customWidth="1"/>
    <col min="14" max="16" width="8.85546875" style="1" customWidth="1"/>
    <col min="17" max="19" width="6.85546875" style="1" customWidth="1"/>
    <col min="20" max="22" width="8.85546875" style="1"/>
    <col min="23" max="25" width="7.5703125" style="1" customWidth="1"/>
    <col min="26" max="26" width="8.85546875" style="1"/>
    <col min="27" max="27" width="10.28515625" style="1" customWidth="1"/>
    <col min="28" max="30" width="8.85546875" style="1"/>
    <col min="31" max="32" width="7.7109375" style="1" customWidth="1"/>
    <col min="33" max="16384" width="8.85546875" style="1"/>
  </cols>
  <sheetData>
    <row r="1" spans="1:32" ht="15.75" x14ac:dyDescent="0.2">
      <c r="AB1" s="46" t="s">
        <v>71</v>
      </c>
    </row>
    <row r="2" spans="1:32" ht="15.75" x14ac:dyDescent="0.2">
      <c r="AB2" s="46" t="s">
        <v>69</v>
      </c>
    </row>
    <row r="4" spans="1:32" ht="15.75" x14ac:dyDescent="0.25">
      <c r="R4" s="16"/>
      <c r="AB4" s="2" t="s">
        <v>68</v>
      </c>
    </row>
    <row r="5" spans="1:32" ht="15.75" x14ac:dyDescent="0.25">
      <c r="R5" s="16"/>
      <c r="AB5" s="2" t="s">
        <v>62</v>
      </c>
    </row>
    <row r="6" spans="1:32" ht="18.75" x14ac:dyDescent="0.3">
      <c r="B6" s="5" t="s">
        <v>67</v>
      </c>
    </row>
    <row r="7" spans="1:32" x14ac:dyDescent="0.2">
      <c r="A7" s="54" t="s">
        <v>65</v>
      </c>
      <c r="B7" s="55" t="s">
        <v>0</v>
      </c>
      <c r="C7" s="56" t="s">
        <v>1</v>
      </c>
      <c r="D7" s="56" t="s">
        <v>2</v>
      </c>
      <c r="E7" s="48" t="s">
        <v>55</v>
      </c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</row>
    <row r="8" spans="1:32" x14ac:dyDescent="0.2">
      <c r="A8" s="54"/>
      <c r="B8" s="55"/>
      <c r="C8" s="56"/>
      <c r="D8" s="56"/>
      <c r="E8" s="48" t="s">
        <v>56</v>
      </c>
      <c r="F8" s="48"/>
      <c r="G8" s="48"/>
      <c r="H8" s="48"/>
      <c r="I8" s="48"/>
      <c r="J8" s="48"/>
      <c r="K8" s="48"/>
      <c r="L8" s="48" t="s">
        <v>5</v>
      </c>
      <c r="M8" s="48"/>
      <c r="N8" s="48"/>
      <c r="O8" s="48"/>
      <c r="P8" s="48"/>
      <c r="Q8" s="48"/>
      <c r="R8" s="48"/>
      <c r="S8" s="48"/>
      <c r="T8" s="48" t="s">
        <v>6</v>
      </c>
      <c r="U8" s="48"/>
      <c r="V8" s="48"/>
      <c r="W8" s="48"/>
      <c r="X8" s="48"/>
      <c r="Y8" s="48"/>
      <c r="Z8" s="48" t="s">
        <v>57</v>
      </c>
      <c r="AA8" s="48"/>
      <c r="AB8" s="48"/>
      <c r="AC8" s="48"/>
      <c r="AD8" s="48"/>
      <c r="AE8" s="48"/>
      <c r="AF8" s="48"/>
    </row>
    <row r="9" spans="1:32" x14ac:dyDescent="0.2">
      <c r="A9" s="54"/>
      <c r="B9" s="55"/>
      <c r="C9" s="56"/>
      <c r="D9" s="56"/>
      <c r="E9" s="48" t="s">
        <v>7</v>
      </c>
      <c r="F9" s="48" t="s">
        <v>64</v>
      </c>
      <c r="G9" s="48" t="s">
        <v>8</v>
      </c>
      <c r="H9" s="48" t="s">
        <v>9</v>
      </c>
      <c r="I9" s="48"/>
      <c r="J9" s="48"/>
      <c r="K9" s="48"/>
      <c r="L9" s="48" t="s">
        <v>7</v>
      </c>
      <c r="M9" s="48" t="s">
        <v>64</v>
      </c>
      <c r="N9" s="48" t="s">
        <v>8</v>
      </c>
      <c r="O9" s="48" t="s">
        <v>9</v>
      </c>
      <c r="P9" s="48"/>
      <c r="Q9" s="48"/>
      <c r="R9" s="48"/>
      <c r="S9" s="48"/>
      <c r="T9" s="48" t="s">
        <v>7</v>
      </c>
      <c r="U9" s="48" t="s">
        <v>8</v>
      </c>
      <c r="V9" s="48" t="s">
        <v>9</v>
      </c>
      <c r="W9" s="48"/>
      <c r="X9" s="48"/>
      <c r="Y9" s="48"/>
      <c r="Z9" s="48" t="s">
        <v>7</v>
      </c>
      <c r="AA9" s="48" t="s">
        <v>64</v>
      </c>
      <c r="AB9" s="48" t="s">
        <v>8</v>
      </c>
      <c r="AC9" s="48" t="s">
        <v>9</v>
      </c>
      <c r="AD9" s="48"/>
      <c r="AE9" s="48"/>
      <c r="AF9" s="48"/>
    </row>
    <row r="10" spans="1:32" ht="91.15" customHeight="1" x14ac:dyDescent="0.2">
      <c r="A10" s="54"/>
      <c r="B10" s="55"/>
      <c r="C10" s="56"/>
      <c r="D10" s="56"/>
      <c r="E10" s="48"/>
      <c r="F10" s="48"/>
      <c r="G10" s="48"/>
      <c r="H10" s="17" t="s">
        <v>10</v>
      </c>
      <c r="I10" s="41" t="s">
        <v>11</v>
      </c>
      <c r="J10" s="17" t="s">
        <v>13</v>
      </c>
      <c r="K10" s="17" t="s">
        <v>14</v>
      </c>
      <c r="L10" s="48"/>
      <c r="M10" s="48"/>
      <c r="N10" s="48"/>
      <c r="O10" s="17" t="s">
        <v>10</v>
      </c>
      <c r="P10" s="41" t="s">
        <v>11</v>
      </c>
      <c r="Q10" s="17" t="s">
        <v>13</v>
      </c>
      <c r="R10" s="17" t="s">
        <v>14</v>
      </c>
      <c r="S10" s="17" t="s">
        <v>16</v>
      </c>
      <c r="T10" s="48"/>
      <c r="U10" s="48"/>
      <c r="V10" s="17" t="s">
        <v>10</v>
      </c>
      <c r="W10" s="17" t="s">
        <v>13</v>
      </c>
      <c r="X10" s="17" t="s">
        <v>14</v>
      </c>
      <c r="Y10" s="17" t="s">
        <v>15</v>
      </c>
      <c r="Z10" s="48"/>
      <c r="AA10" s="48"/>
      <c r="AB10" s="48"/>
      <c r="AC10" s="17" t="s">
        <v>10</v>
      </c>
      <c r="AD10" s="41" t="s">
        <v>11</v>
      </c>
      <c r="AE10" s="17" t="s">
        <v>13</v>
      </c>
      <c r="AF10" s="17" t="s">
        <v>14</v>
      </c>
    </row>
    <row r="11" spans="1:32" s="19" customFormat="1" hidden="1" x14ac:dyDescent="0.2">
      <c r="A11" s="53" t="s">
        <v>17</v>
      </c>
      <c r="B11" s="53"/>
      <c r="C11" s="53"/>
      <c r="D11" s="53"/>
      <c r="E11" s="18">
        <v>2024.18</v>
      </c>
      <c r="F11" s="44">
        <v>186.5</v>
      </c>
      <c r="G11" s="18">
        <v>886.1</v>
      </c>
      <c r="H11" s="18">
        <v>211.06</v>
      </c>
      <c r="I11" s="44">
        <v>134.286</v>
      </c>
      <c r="J11" s="18">
        <v>312.55</v>
      </c>
      <c r="K11" s="18">
        <v>90</v>
      </c>
      <c r="L11" s="18">
        <v>2024.18</v>
      </c>
      <c r="M11" s="44">
        <v>186.5</v>
      </c>
      <c r="N11" s="18">
        <v>886.1</v>
      </c>
      <c r="O11" s="18">
        <v>211.06</v>
      </c>
      <c r="P11" s="44">
        <v>134.28700000000001</v>
      </c>
      <c r="Q11" s="18">
        <v>312.55</v>
      </c>
      <c r="R11" s="18">
        <v>90</v>
      </c>
      <c r="S11" s="18">
        <v>107.158</v>
      </c>
      <c r="T11" s="18">
        <v>2024.18</v>
      </c>
      <c r="U11" s="18">
        <v>886.1</v>
      </c>
      <c r="V11" s="18">
        <v>211.06</v>
      </c>
      <c r="W11" s="18">
        <v>312.55</v>
      </c>
      <c r="X11" s="18">
        <v>90</v>
      </c>
      <c r="Y11" s="18">
        <v>524.16</v>
      </c>
      <c r="Z11" s="18">
        <v>2024.18</v>
      </c>
      <c r="AA11" s="44">
        <v>186.5</v>
      </c>
      <c r="AB11" s="18">
        <v>886.1</v>
      </c>
      <c r="AC11" s="18">
        <v>211.06</v>
      </c>
      <c r="AD11" s="44">
        <v>134.28700000000001</v>
      </c>
      <c r="AE11" s="18">
        <v>312.55</v>
      </c>
      <c r="AF11" s="18">
        <v>90</v>
      </c>
    </row>
    <row r="12" spans="1:32" hidden="1" x14ac:dyDescent="0.2">
      <c r="A12" s="53" t="s">
        <v>18</v>
      </c>
      <c r="B12" s="53"/>
      <c r="C12" s="53"/>
      <c r="D12" s="53"/>
      <c r="E12" s="20">
        <v>1.077</v>
      </c>
      <c r="F12" s="20">
        <v>1.1519999999999999</v>
      </c>
      <c r="G12" s="20">
        <v>1.056</v>
      </c>
      <c r="H12" s="21">
        <v>1</v>
      </c>
      <c r="I12" s="21">
        <v>1.1519999999999999</v>
      </c>
      <c r="J12" s="21">
        <v>1</v>
      </c>
      <c r="K12" s="21">
        <v>1</v>
      </c>
      <c r="L12" s="20">
        <v>1.0780000000000001</v>
      </c>
      <c r="M12" s="20">
        <v>1.1519999999999999</v>
      </c>
      <c r="N12" s="20">
        <v>1.0569999999999999</v>
      </c>
      <c r="O12" s="21">
        <v>1</v>
      </c>
      <c r="P12" s="21">
        <v>1.1519999999999999</v>
      </c>
      <c r="Q12" s="21">
        <v>1</v>
      </c>
      <c r="R12" s="21">
        <v>1</v>
      </c>
      <c r="S12" s="20">
        <v>1.1579999999999999</v>
      </c>
      <c r="T12" s="20">
        <v>1.079</v>
      </c>
      <c r="U12" s="20">
        <v>1.0580000000000001</v>
      </c>
      <c r="V12" s="21">
        <v>1</v>
      </c>
      <c r="W12" s="21">
        <v>1</v>
      </c>
      <c r="X12" s="21">
        <v>1</v>
      </c>
      <c r="Y12" s="20">
        <v>1.1910000000000001</v>
      </c>
      <c r="Z12" s="20">
        <v>1.0820000000000001</v>
      </c>
      <c r="AA12" s="20">
        <v>1.1519999999999999</v>
      </c>
      <c r="AB12" s="20">
        <v>1.0609999999999999</v>
      </c>
      <c r="AC12" s="21">
        <v>1</v>
      </c>
      <c r="AD12" s="21">
        <v>1.1519999999999999</v>
      </c>
      <c r="AE12" s="21">
        <v>1</v>
      </c>
      <c r="AF12" s="21">
        <v>1</v>
      </c>
    </row>
    <row r="13" spans="1:32" x14ac:dyDescent="0.2">
      <c r="A13" s="22">
        <v>1</v>
      </c>
      <c r="B13" s="23" t="s">
        <v>19</v>
      </c>
      <c r="C13" s="22">
        <v>1.04</v>
      </c>
      <c r="D13" s="24">
        <v>0.97399999999999998</v>
      </c>
      <c r="E13" s="25">
        <f>$E$11*$E$12*C13</f>
        <v>2267.2435344</v>
      </c>
      <c r="F13" s="25"/>
      <c r="G13" s="25"/>
      <c r="H13" s="25">
        <f>$H$11*$H$12*D13</f>
        <v>205.57244</v>
      </c>
      <c r="I13" s="25"/>
      <c r="J13" s="25"/>
      <c r="K13" s="25"/>
      <c r="L13" s="25">
        <f>$L$11*$L$12*C13</f>
        <v>2269.3486816000004</v>
      </c>
      <c r="M13" s="25"/>
      <c r="N13" s="26"/>
      <c r="O13" s="25">
        <f>$O$11*$O$12*D13</f>
        <v>205.57244</v>
      </c>
      <c r="P13" s="25"/>
      <c r="Q13" s="25">
        <f>$Q$11*$Q$12*D13</f>
        <v>304.4237</v>
      </c>
      <c r="R13" s="25">
        <f>$R$11*$R$12*D13</f>
        <v>87.66</v>
      </c>
      <c r="S13" s="26"/>
      <c r="T13" s="25"/>
      <c r="U13" s="26"/>
      <c r="V13" s="25"/>
      <c r="W13" s="25"/>
      <c r="X13" s="25"/>
      <c r="Y13" s="25"/>
      <c r="Z13" s="25">
        <f>$Z$11*$Z$12*C13</f>
        <v>2277.7692704000001</v>
      </c>
      <c r="AA13" s="25"/>
      <c r="AB13" s="26"/>
      <c r="AC13" s="25">
        <f>$V$11*$V$12*D13</f>
        <v>205.57244</v>
      </c>
      <c r="AD13" s="25"/>
      <c r="AE13" s="25">
        <f>$AE$11*$AE$12*D13</f>
        <v>304.4237</v>
      </c>
      <c r="AF13" s="25">
        <f>$AF$11*$AF$12*D13</f>
        <v>87.66</v>
      </c>
    </row>
    <row r="14" spans="1:32" x14ac:dyDescent="0.2">
      <c r="A14" s="22">
        <v>2</v>
      </c>
      <c r="B14" s="23" t="s">
        <v>20</v>
      </c>
      <c r="C14" s="22">
        <v>1.04</v>
      </c>
      <c r="D14" s="24">
        <v>0.97399999999999998</v>
      </c>
      <c r="E14" s="25"/>
      <c r="F14" s="25"/>
      <c r="G14" s="26"/>
      <c r="H14" s="25"/>
      <c r="I14" s="25"/>
      <c r="J14" s="25"/>
      <c r="K14" s="25"/>
      <c r="L14" s="25">
        <f>$L$11*$L$12*C14</f>
        <v>2269.3486816000004</v>
      </c>
      <c r="M14" s="25"/>
      <c r="N14" s="26"/>
      <c r="O14" s="25"/>
      <c r="P14" s="25"/>
      <c r="Q14" s="25"/>
      <c r="R14" s="25"/>
      <c r="S14" s="26"/>
      <c r="T14" s="25">
        <f>$T$11*$T$12*C14</f>
        <v>2271.4538288000003</v>
      </c>
      <c r="U14" s="26"/>
      <c r="V14" s="25">
        <f>$V$11*$V$12*D14</f>
        <v>205.57244</v>
      </c>
      <c r="W14" s="25">
        <f>$W$11*$W$12*D14</f>
        <v>304.4237</v>
      </c>
      <c r="X14" s="25">
        <f>$X$11*$X$12*D14</f>
        <v>87.66</v>
      </c>
      <c r="Y14" s="25">
        <f>$Y$11*$Y$12*D14</f>
        <v>608.04342143999997</v>
      </c>
      <c r="Z14" s="25"/>
      <c r="AA14" s="25"/>
      <c r="AB14" s="26"/>
      <c r="AC14" s="25"/>
      <c r="AD14" s="25"/>
      <c r="AE14" s="25"/>
      <c r="AF14" s="25"/>
    </row>
    <row r="15" spans="1:32" x14ac:dyDescent="0.2">
      <c r="A15" s="22">
        <v>3</v>
      </c>
      <c r="B15" s="23" t="s">
        <v>21</v>
      </c>
      <c r="C15" s="22">
        <v>1.04</v>
      </c>
      <c r="D15" s="24">
        <v>0.97399999999999998</v>
      </c>
      <c r="E15" s="25"/>
      <c r="F15" s="25"/>
      <c r="G15" s="26"/>
      <c r="H15" s="25"/>
      <c r="I15" s="25"/>
      <c r="J15" s="26"/>
      <c r="K15" s="25"/>
      <c r="L15" s="25"/>
      <c r="M15" s="25"/>
      <c r="N15" s="26"/>
      <c r="O15" s="25"/>
      <c r="P15" s="25"/>
      <c r="Q15" s="26"/>
      <c r="R15" s="25"/>
      <c r="S15" s="26"/>
      <c r="T15" s="25">
        <f t="shared" ref="T15:T16" si="0">$T$11*$T$12*C15</f>
        <v>2271.4538288000003</v>
      </c>
      <c r="U15" s="26"/>
      <c r="V15" s="25">
        <f t="shared" ref="V15:V16" si="1">$V$11*$V$12*D15</f>
        <v>205.57244</v>
      </c>
      <c r="W15" s="25">
        <f t="shared" ref="W15:W16" si="2">$W$11*$W$12*D15</f>
        <v>304.4237</v>
      </c>
      <c r="X15" s="25"/>
      <c r="Y15" s="26"/>
      <c r="Z15" s="25">
        <f>$Z$11*$Z$12*C15</f>
        <v>2277.7692704000001</v>
      </c>
      <c r="AA15" s="25"/>
      <c r="AB15" s="26"/>
      <c r="AC15" s="25">
        <f>$V$11*$V$12*D15</f>
        <v>205.57244</v>
      </c>
      <c r="AD15" s="25"/>
      <c r="AE15" s="26"/>
      <c r="AF15" s="25"/>
    </row>
    <row r="16" spans="1:32" x14ac:dyDescent="0.2">
      <c r="A16" s="22">
        <v>4</v>
      </c>
      <c r="B16" s="23" t="s">
        <v>22</v>
      </c>
      <c r="C16" s="22">
        <v>1.25</v>
      </c>
      <c r="D16" s="24">
        <v>1.29</v>
      </c>
      <c r="E16" s="25"/>
      <c r="F16" s="25"/>
      <c r="G16" s="27"/>
      <c r="H16" s="25"/>
      <c r="I16" s="25"/>
      <c r="J16" s="25"/>
      <c r="K16" s="25"/>
      <c r="L16" s="25">
        <f>$L$11*$L$12*C16</f>
        <v>2727.5825500000001</v>
      </c>
      <c r="M16" s="25"/>
      <c r="N16" s="25">
        <f>$N$11*$N$12*D16</f>
        <v>1208.223933</v>
      </c>
      <c r="O16" s="25">
        <f>$O$11*$O$12*D16</f>
        <v>272.26740000000001</v>
      </c>
      <c r="P16" s="25"/>
      <c r="Q16" s="25">
        <f>$Q$11*$Q$12*D16</f>
        <v>403.18950000000001</v>
      </c>
      <c r="R16" s="25">
        <f>$R$11*$R$12*D16</f>
        <v>116.10000000000001</v>
      </c>
      <c r="S16" s="25"/>
      <c r="T16" s="25">
        <f t="shared" si="0"/>
        <v>2730.1127750000001</v>
      </c>
      <c r="U16" s="25">
        <f>$U$11*$U$12*D16</f>
        <v>1209.3670020000002</v>
      </c>
      <c r="V16" s="25">
        <f t="shared" si="1"/>
        <v>272.26740000000001</v>
      </c>
      <c r="W16" s="25">
        <f t="shared" si="2"/>
        <v>403.18950000000001</v>
      </c>
      <c r="X16" s="25">
        <f>$X$11*$X$12*D16</f>
        <v>116.10000000000001</v>
      </c>
      <c r="Y16" s="26"/>
      <c r="Z16" s="25"/>
      <c r="AA16" s="25"/>
      <c r="AB16" s="25"/>
      <c r="AC16" s="25"/>
      <c r="AD16" s="25"/>
      <c r="AE16" s="25"/>
      <c r="AF16" s="25"/>
    </row>
    <row r="17" spans="1:32" x14ac:dyDescent="0.2">
      <c r="A17" s="22">
        <v>5</v>
      </c>
      <c r="B17" s="23" t="s">
        <v>23</v>
      </c>
      <c r="C17" s="22">
        <v>0.81</v>
      </c>
      <c r="D17" s="24">
        <v>0.85540000000000005</v>
      </c>
      <c r="E17" s="25">
        <f>$E$11*$E$12*C17</f>
        <v>1765.8339065999999</v>
      </c>
      <c r="F17" s="25"/>
      <c r="G17" s="25">
        <f>$G$11*$G$12*D17</f>
        <v>800.41625664000014</v>
      </c>
      <c r="H17" s="25">
        <f>$H$11*$H$12*D17</f>
        <v>180.54072400000001</v>
      </c>
      <c r="I17" s="25"/>
      <c r="J17" s="25">
        <f>$J$11*$J$12*D17</f>
        <v>267.35527000000002</v>
      </c>
      <c r="K17" s="25">
        <f>$K$11*$K$12*D17</f>
        <v>76.986000000000004</v>
      </c>
      <c r="L17" s="25">
        <f>$L$11*$L$12*C17</f>
        <v>1767.4734924000002</v>
      </c>
      <c r="M17" s="25"/>
      <c r="N17" s="25">
        <f>$N$11*$N$12*D17</f>
        <v>801.1742265800001</v>
      </c>
      <c r="O17" s="25">
        <f t="shared" ref="O17:O18" si="3">$O$11*$O$12*D17</f>
        <v>180.54072400000001</v>
      </c>
      <c r="P17" s="25"/>
      <c r="Q17" s="25">
        <f t="shared" ref="Q17:Q18" si="4">$Q$11*$Q$12*D17</f>
        <v>267.35527000000002</v>
      </c>
      <c r="R17" s="25">
        <f t="shared" ref="R17:R18" si="5">$R$11*$R$12*D17</f>
        <v>76.986000000000004</v>
      </c>
      <c r="S17" s="25"/>
      <c r="T17" s="25"/>
      <c r="U17" s="25"/>
      <c r="V17" s="25"/>
      <c r="W17" s="25"/>
      <c r="X17" s="25"/>
      <c r="Y17" s="25"/>
      <c r="Z17" s="25">
        <f>$Z$11*$Z$12*C17</f>
        <v>1774.0318356000002</v>
      </c>
      <c r="AA17" s="25"/>
      <c r="AB17" s="25">
        <f>$AB$11*$AB$12*D17</f>
        <v>804.20610634000002</v>
      </c>
      <c r="AC17" s="25">
        <f>$V$11*$V$12*D17</f>
        <v>180.54072400000001</v>
      </c>
      <c r="AD17" s="25"/>
      <c r="AE17" s="25">
        <f>$AE$11*$AE$12*D17</f>
        <v>267.35527000000002</v>
      </c>
      <c r="AF17" s="25">
        <f>$AF$11*$AF$12*D17</f>
        <v>76.986000000000004</v>
      </c>
    </row>
    <row r="18" spans="1:32" x14ac:dyDescent="0.2">
      <c r="A18" s="22">
        <v>6</v>
      </c>
      <c r="B18" s="23" t="s">
        <v>24</v>
      </c>
      <c r="C18" s="22">
        <v>1.52</v>
      </c>
      <c r="D18" s="24">
        <v>1.7598</v>
      </c>
      <c r="E18" s="25">
        <f>$E$11*$E$12*C18</f>
        <v>3313.6636271999996</v>
      </c>
      <c r="F18" s="25"/>
      <c r="G18" s="25"/>
      <c r="H18" s="25">
        <f>$H$11*$H$12*D18</f>
        <v>371.42338799999999</v>
      </c>
      <c r="I18" s="25"/>
      <c r="J18" s="25"/>
      <c r="K18" s="25"/>
      <c r="L18" s="25">
        <f>$L$11*$L$12*C18</f>
        <v>3316.7403808000004</v>
      </c>
      <c r="M18" s="25"/>
      <c r="N18" s="26"/>
      <c r="O18" s="25">
        <f t="shared" si="3"/>
        <v>371.42338799999999</v>
      </c>
      <c r="P18" s="25"/>
      <c r="Q18" s="25">
        <f t="shared" si="4"/>
        <v>550.02548999999999</v>
      </c>
      <c r="R18" s="25">
        <f t="shared" si="5"/>
        <v>158.38200000000001</v>
      </c>
      <c r="S18" s="26"/>
      <c r="T18" s="25"/>
      <c r="U18" s="26"/>
      <c r="V18" s="25"/>
      <c r="W18" s="25"/>
      <c r="X18" s="25"/>
      <c r="Y18" s="25"/>
      <c r="Z18" s="25">
        <f>$Z$11*$Z$12*C18</f>
        <v>3329.0473952000002</v>
      </c>
      <c r="AA18" s="25"/>
      <c r="AB18" s="26"/>
      <c r="AC18" s="25">
        <f>$V$11*$V$12*D18</f>
        <v>371.42338799999999</v>
      </c>
      <c r="AD18" s="25"/>
      <c r="AE18" s="25">
        <f>$AE$11*$AE$12*D18</f>
        <v>550.02548999999999</v>
      </c>
      <c r="AF18" s="25">
        <f>$AF$11*$AF$12*D18</f>
        <v>158.38200000000001</v>
      </c>
    </row>
    <row r="19" spans="1:32" x14ac:dyDescent="0.2">
      <c r="A19" s="22">
        <v>7</v>
      </c>
      <c r="B19" s="23" t="s">
        <v>25</v>
      </c>
      <c r="C19" s="22">
        <v>1.52</v>
      </c>
      <c r="D19" s="24">
        <v>1.7598</v>
      </c>
      <c r="E19" s="25"/>
      <c r="F19" s="25"/>
      <c r="G19" s="25"/>
      <c r="H19" s="25"/>
      <c r="I19" s="25"/>
      <c r="J19" s="25"/>
      <c r="K19" s="25"/>
      <c r="L19" s="25"/>
      <c r="M19" s="25"/>
      <c r="N19" s="26"/>
      <c r="O19" s="25"/>
      <c r="P19" s="25"/>
      <c r="Q19" s="25"/>
      <c r="R19" s="25"/>
      <c r="S19" s="26"/>
      <c r="T19" s="25">
        <f>$T$11*$T$12*C19</f>
        <v>3319.8171344000002</v>
      </c>
      <c r="U19" s="26"/>
      <c r="V19" s="25">
        <f>$V$11*$V$12*D19</f>
        <v>371.42338799999999</v>
      </c>
      <c r="W19" s="25">
        <f>$W$11*$W$12*D19</f>
        <v>550.02548999999999</v>
      </c>
      <c r="X19" s="25">
        <f>$X$11*$X$12*D19</f>
        <v>158.38200000000001</v>
      </c>
      <c r="Y19" s="26"/>
      <c r="Z19" s="25"/>
      <c r="AA19" s="25"/>
      <c r="AB19" s="26"/>
      <c r="AC19" s="25"/>
      <c r="AD19" s="25"/>
      <c r="AE19" s="25"/>
      <c r="AF19" s="25"/>
    </row>
    <row r="20" spans="1:32" x14ac:dyDescent="0.2">
      <c r="A20" s="22">
        <v>8</v>
      </c>
      <c r="B20" s="23" t="s">
        <v>26</v>
      </c>
      <c r="C20" s="22">
        <v>1.45</v>
      </c>
      <c r="D20" s="24">
        <v>1.6206</v>
      </c>
      <c r="E20" s="25"/>
      <c r="F20" s="25"/>
      <c r="G20" s="25"/>
      <c r="H20" s="25"/>
      <c r="I20" s="25"/>
      <c r="J20" s="25"/>
      <c r="K20" s="25"/>
      <c r="L20" s="25"/>
      <c r="M20" s="25"/>
      <c r="N20" s="26"/>
      <c r="O20" s="25"/>
      <c r="P20" s="25"/>
      <c r="Q20" s="25"/>
      <c r="R20" s="25"/>
      <c r="S20" s="26"/>
      <c r="T20" s="25">
        <f t="shared" ref="T20:T21" si="6">$T$11*$T$12*C20</f>
        <v>3166.9308190000002</v>
      </c>
      <c r="U20" s="26"/>
      <c r="V20" s="25">
        <f t="shared" ref="V20:V21" si="7">$V$11*$V$12*D20</f>
        <v>342.043836</v>
      </c>
      <c r="W20" s="25">
        <f t="shared" ref="W20:W21" si="8">$W$11*$W$12*D20</f>
        <v>506.51853000000006</v>
      </c>
      <c r="X20" s="25">
        <f t="shared" ref="X20:X34" si="9">$X$11*$X$12*D20</f>
        <v>145.85400000000001</v>
      </c>
      <c r="Y20" s="25">
        <f>$Y$11*$Y$12*D20</f>
        <v>1011.699351936</v>
      </c>
      <c r="Z20" s="25">
        <f>$Z$11*$Z$12*C20</f>
        <v>3175.7360020000001</v>
      </c>
      <c r="AA20" s="25"/>
      <c r="AB20" s="26"/>
      <c r="AC20" s="25">
        <f>$V$11*$V$12*D20</f>
        <v>342.043836</v>
      </c>
      <c r="AD20" s="25"/>
      <c r="AE20" s="25"/>
      <c r="AF20" s="25">
        <f>$AF$11*$AF$12*D20</f>
        <v>145.85400000000001</v>
      </c>
    </row>
    <row r="21" spans="1:32" x14ac:dyDescent="0.2">
      <c r="A21" s="22">
        <v>9</v>
      </c>
      <c r="B21" s="23" t="s">
        <v>27</v>
      </c>
      <c r="C21" s="22">
        <v>1.02</v>
      </c>
      <c r="D21" s="24">
        <v>1.0147999999999999</v>
      </c>
      <c r="E21" s="25">
        <f>$E$11*$E$12*C21</f>
        <v>2223.6426971999999</v>
      </c>
      <c r="F21" s="25"/>
      <c r="G21" s="25"/>
      <c r="H21" s="25">
        <f>$H$11*$H$12*D21</f>
        <v>214.18368799999999</v>
      </c>
      <c r="I21" s="25"/>
      <c r="J21" s="25">
        <f>$J$11*$J$12*D21</f>
        <v>317.17573999999996</v>
      </c>
      <c r="K21" s="25">
        <f>$K$11*$K$12*D21</f>
        <v>91.331999999999994</v>
      </c>
      <c r="L21" s="25">
        <f>$L$11*$L$12*C21</f>
        <v>2225.7073608000001</v>
      </c>
      <c r="M21" s="25"/>
      <c r="N21" s="26"/>
      <c r="O21" s="25">
        <f>$O$11*$O$12*D21</f>
        <v>214.18368799999999</v>
      </c>
      <c r="P21" s="25"/>
      <c r="Q21" s="25">
        <f>$Q$11*$Q$12*D21</f>
        <v>317.17573999999996</v>
      </c>
      <c r="R21" s="25">
        <f>$R$11*$R$12*D21</f>
        <v>91.331999999999994</v>
      </c>
      <c r="S21" s="26"/>
      <c r="T21" s="25">
        <f t="shared" si="6"/>
        <v>2227.7720244000002</v>
      </c>
      <c r="U21" s="26"/>
      <c r="V21" s="25">
        <f t="shared" si="7"/>
        <v>214.18368799999999</v>
      </c>
      <c r="W21" s="25">
        <f t="shared" si="8"/>
        <v>317.17573999999996</v>
      </c>
      <c r="X21" s="25">
        <f t="shared" si="9"/>
        <v>91.331999999999994</v>
      </c>
      <c r="Y21" s="25"/>
      <c r="Z21" s="25">
        <f>$Z$11*$Z$12*C21</f>
        <v>2233.9660152000001</v>
      </c>
      <c r="AA21" s="25"/>
      <c r="AB21" s="26"/>
      <c r="AC21" s="25">
        <f>$V$11*$V$12*D21</f>
        <v>214.18368799999999</v>
      </c>
      <c r="AD21" s="25"/>
      <c r="AE21" s="25">
        <f>$AE$11*$AE$12*D21</f>
        <v>317.17573999999996</v>
      </c>
      <c r="AF21" s="25">
        <f>$AF$11*$AF$12*D21</f>
        <v>91.331999999999994</v>
      </c>
    </row>
    <row r="22" spans="1:32" x14ac:dyDescent="0.2">
      <c r="A22" s="22">
        <v>10</v>
      </c>
      <c r="B22" s="23" t="s">
        <v>28</v>
      </c>
      <c r="C22" s="22">
        <v>1.05</v>
      </c>
      <c r="D22" s="24">
        <v>1.2842</v>
      </c>
      <c r="E22" s="25"/>
      <c r="F22" s="25"/>
      <c r="G22" s="25"/>
      <c r="H22" s="25"/>
      <c r="I22" s="25"/>
      <c r="J22" s="26"/>
      <c r="K22" s="25"/>
      <c r="L22" s="25">
        <f>$L$11*$L$12*C22</f>
        <v>2291.1693420000001</v>
      </c>
      <c r="M22" s="25"/>
      <c r="N22" s="26"/>
      <c r="O22" s="25">
        <f t="shared" ref="O22:O23" si="10">$O$11*$O$12*D22</f>
        <v>271.043252</v>
      </c>
      <c r="P22" s="25"/>
      <c r="Q22" s="25">
        <f t="shared" ref="Q22:Q23" si="11">$Q$11*$Q$12*D22</f>
        <v>401.37671</v>
      </c>
      <c r="R22" s="25">
        <f t="shared" ref="R22:R23" si="12">$R$11*$R$12*D22</f>
        <v>115.578</v>
      </c>
      <c r="S22" s="26"/>
      <c r="T22" s="25">
        <f>$T$11*$T$12*C22</f>
        <v>2293.294731</v>
      </c>
      <c r="U22" s="26"/>
      <c r="V22" s="25">
        <f>$V$11*$V$12*D22</f>
        <v>271.043252</v>
      </c>
      <c r="W22" s="25"/>
      <c r="X22" s="25">
        <f t="shared" si="9"/>
        <v>115.578</v>
      </c>
      <c r="Y22" s="26"/>
      <c r="Z22" s="25">
        <f>$Z$11*$Z$12*C22</f>
        <v>2299.6708980000003</v>
      </c>
      <c r="AA22" s="25"/>
      <c r="AB22" s="26"/>
      <c r="AC22" s="25">
        <f>$V$11*$V$12*D22</f>
        <v>271.043252</v>
      </c>
      <c r="AD22" s="25"/>
      <c r="AE22" s="26"/>
      <c r="AF22" s="25">
        <f>$AF$11*$AF$12*D22</f>
        <v>115.578</v>
      </c>
    </row>
    <row r="23" spans="1:32" x14ac:dyDescent="0.2">
      <c r="A23" s="22">
        <v>11</v>
      </c>
      <c r="B23" s="23" t="s">
        <v>29</v>
      </c>
      <c r="C23" s="22">
        <v>0.94</v>
      </c>
      <c r="D23" s="24">
        <v>0.9113</v>
      </c>
      <c r="E23" s="25">
        <f>$E$11*$E$12*C23</f>
        <v>2049.2393483999999</v>
      </c>
      <c r="F23" s="25"/>
      <c r="G23" s="25"/>
      <c r="H23" s="25">
        <f>$H$11*$H$12*D23</f>
        <v>192.338978</v>
      </c>
      <c r="I23" s="25"/>
      <c r="J23" s="25"/>
      <c r="K23" s="25"/>
      <c r="L23" s="25">
        <f>$L$11*$L$12*C23</f>
        <v>2051.1420776</v>
      </c>
      <c r="M23" s="25"/>
      <c r="N23" s="25">
        <f>$N$11*$N$12*D23</f>
        <v>853.53059701000006</v>
      </c>
      <c r="O23" s="25">
        <f t="shared" si="10"/>
        <v>192.338978</v>
      </c>
      <c r="P23" s="25"/>
      <c r="Q23" s="25">
        <f t="shared" si="11"/>
        <v>284.82681500000001</v>
      </c>
      <c r="R23" s="25">
        <f t="shared" si="12"/>
        <v>82.016999999999996</v>
      </c>
      <c r="S23" s="26"/>
      <c r="T23" s="25"/>
      <c r="U23" s="25"/>
      <c r="V23" s="25"/>
      <c r="W23" s="25"/>
      <c r="X23" s="25"/>
      <c r="Y23" s="26"/>
      <c r="Z23" s="25">
        <f>$Z$11*$Z$12*C23</f>
        <v>2058.7529944000003</v>
      </c>
      <c r="AA23" s="25"/>
      <c r="AB23" s="25"/>
      <c r="AC23" s="25">
        <f>$V$11*$V$12*D23</f>
        <v>192.338978</v>
      </c>
      <c r="AD23" s="25"/>
      <c r="AE23" s="25">
        <f>$AE$11*$AE$12*D23</f>
        <v>284.82681500000001</v>
      </c>
      <c r="AF23" s="25">
        <f>$AF$11*$AF$12*D23</f>
        <v>82.016999999999996</v>
      </c>
    </row>
    <row r="24" spans="1:32" x14ac:dyDescent="0.2">
      <c r="A24" s="22">
        <v>12</v>
      </c>
      <c r="B24" s="23" t="s">
        <v>30</v>
      </c>
      <c r="C24" s="22">
        <v>0.94</v>
      </c>
      <c r="D24" s="24">
        <v>0.9113</v>
      </c>
      <c r="E24" s="25"/>
      <c r="F24" s="25"/>
      <c r="G24" s="25"/>
      <c r="H24" s="25"/>
      <c r="I24" s="25"/>
      <c r="J24" s="25"/>
      <c r="K24" s="25"/>
      <c r="L24" s="25">
        <f>$L$11*$L$12*C24</f>
        <v>2051.1420776</v>
      </c>
      <c r="M24" s="25"/>
      <c r="N24" s="25"/>
      <c r="O24" s="25"/>
      <c r="P24" s="25"/>
      <c r="Q24" s="25"/>
      <c r="R24" s="25"/>
      <c r="S24" s="26"/>
      <c r="T24" s="25">
        <f>$T$11*$T$12*C24</f>
        <v>2053.0448068000001</v>
      </c>
      <c r="U24" s="25"/>
      <c r="V24" s="25">
        <f>$V$11*$V$12*D24</f>
        <v>192.338978</v>
      </c>
      <c r="W24" s="25">
        <f t="shared" ref="W24:W34" si="13">$W$11*$W$12*D24</f>
        <v>284.82681500000001</v>
      </c>
      <c r="X24" s="25">
        <f t="shared" si="9"/>
        <v>82.016999999999996</v>
      </c>
      <c r="Y24" s="26"/>
      <c r="Z24" s="25"/>
      <c r="AA24" s="25"/>
      <c r="AB24" s="25"/>
      <c r="AC24" s="25"/>
      <c r="AD24" s="25"/>
      <c r="AE24" s="25"/>
      <c r="AF24" s="25"/>
    </row>
    <row r="25" spans="1:32" x14ac:dyDescent="0.2">
      <c r="A25" s="22">
        <v>13</v>
      </c>
      <c r="B25" s="23" t="s">
        <v>31</v>
      </c>
      <c r="C25" s="22">
        <v>0.66</v>
      </c>
      <c r="D25" s="24">
        <v>0.73740000000000006</v>
      </c>
      <c r="E25" s="25"/>
      <c r="F25" s="25"/>
      <c r="G25" s="25"/>
      <c r="H25" s="25"/>
      <c r="I25" s="25"/>
      <c r="J25" s="25"/>
      <c r="K25" s="25"/>
      <c r="L25" s="25"/>
      <c r="M25" s="25"/>
      <c r="N25" s="26"/>
      <c r="O25" s="25"/>
      <c r="P25" s="25"/>
      <c r="Q25" s="25"/>
      <c r="R25" s="25"/>
      <c r="S25" s="26"/>
      <c r="T25" s="25"/>
      <c r="U25" s="26"/>
      <c r="V25" s="25"/>
      <c r="W25" s="25">
        <f t="shared" si="13"/>
        <v>230.47437000000002</v>
      </c>
      <c r="X25" s="25"/>
      <c r="Y25" s="25"/>
      <c r="Z25" s="25">
        <f>$Z$11*$Z$12*C25</f>
        <v>1445.5074216000003</v>
      </c>
      <c r="AA25" s="25"/>
      <c r="AB25" s="26"/>
      <c r="AC25" s="25">
        <f>$V$11*$V$12*D25</f>
        <v>155.63564400000001</v>
      </c>
      <c r="AD25" s="25"/>
      <c r="AE25" s="25">
        <f>$AE$11*$AE$12*D25</f>
        <v>230.47437000000002</v>
      </c>
      <c r="AF25" s="25">
        <f>$AF$11*$AF$12*D25</f>
        <v>66.366</v>
      </c>
    </row>
    <row r="26" spans="1:32" ht="51" x14ac:dyDescent="0.2">
      <c r="A26" s="22">
        <v>14</v>
      </c>
      <c r="B26" s="23" t="s">
        <v>32</v>
      </c>
      <c r="C26" s="22">
        <v>1.55</v>
      </c>
      <c r="D26" s="24">
        <v>1.1940999999999999</v>
      </c>
      <c r="E26" s="25">
        <f>$E$11*$E$12*C26</f>
        <v>3379.064883</v>
      </c>
      <c r="F26" s="25"/>
      <c r="G26" s="25"/>
      <c r="H26" s="25">
        <f>$H$11*$H$12*D26</f>
        <v>252.026746</v>
      </c>
      <c r="I26" s="25"/>
      <c r="J26" s="28"/>
      <c r="K26" s="28"/>
      <c r="L26" s="25">
        <f>$L$11*$L$12*C26</f>
        <v>3382.2023620000004</v>
      </c>
      <c r="M26" s="25"/>
      <c r="N26" s="29"/>
      <c r="O26" s="25">
        <f>$O$11*$O$12*D26</f>
        <v>252.026746</v>
      </c>
      <c r="P26" s="25"/>
      <c r="Q26" s="25">
        <f>$Q$11*$Q$12*D26</f>
        <v>373.21595500000001</v>
      </c>
      <c r="R26" s="25">
        <f>$R$11*$R$12*D26</f>
        <v>107.46899999999999</v>
      </c>
      <c r="S26" s="28"/>
      <c r="T26" s="25">
        <f>$T$11*$T$12*C26</f>
        <v>3385.339841</v>
      </c>
      <c r="U26" s="29"/>
      <c r="V26" s="25">
        <f>$V$11*$V$12*D26</f>
        <v>252.026746</v>
      </c>
      <c r="W26" s="25">
        <f t="shared" si="13"/>
        <v>373.21595500000001</v>
      </c>
      <c r="X26" s="25">
        <f t="shared" si="9"/>
        <v>107.46899999999999</v>
      </c>
      <c r="Y26" s="25">
        <f>$Y$11*$Y$12*D26</f>
        <v>745.44625209599985</v>
      </c>
      <c r="Z26" s="25">
        <f t="shared" ref="Z26:Z28" si="14">$Z$11*$Z$12*C26</f>
        <v>3394.7522780000004</v>
      </c>
      <c r="AA26" s="25"/>
      <c r="AB26" s="26"/>
      <c r="AC26" s="25">
        <f t="shared" ref="AC26:AC28" si="15">$V$11*$V$12*D26</f>
        <v>252.026746</v>
      </c>
      <c r="AD26" s="25"/>
      <c r="AE26" s="25">
        <f>$AE$11*$AE$12*D26</f>
        <v>373.21595500000001</v>
      </c>
      <c r="AF26" s="25">
        <f>$AF$11*$AF$12*D26</f>
        <v>107.46899999999999</v>
      </c>
    </row>
    <row r="27" spans="1:32" ht="38.25" x14ac:dyDescent="0.2">
      <c r="A27" s="22">
        <v>15</v>
      </c>
      <c r="B27" s="23" t="s">
        <v>33</v>
      </c>
      <c r="C27" s="30">
        <v>1</v>
      </c>
      <c r="D27" s="24">
        <v>0.71020000000000005</v>
      </c>
      <c r="E27" s="25">
        <f t="shared" ref="E27:E29" si="16">$E$11*$E$12*C27</f>
        <v>2180.0418599999998</v>
      </c>
      <c r="F27" s="25"/>
      <c r="G27" s="25"/>
      <c r="H27" s="25">
        <f t="shared" ref="H27:H29" si="17">$H$11*$H$12*D27</f>
        <v>149.894812</v>
      </c>
      <c r="I27" s="25"/>
      <c r="J27" s="28"/>
      <c r="K27" s="28"/>
      <c r="L27" s="25">
        <f>$L$11*$L$12*C27</f>
        <v>2182.0660400000002</v>
      </c>
      <c r="M27" s="25"/>
      <c r="N27" s="29"/>
      <c r="O27" s="25">
        <f t="shared" ref="O27:O28" si="18">$O$11*$O$12*D27</f>
        <v>149.894812</v>
      </c>
      <c r="P27" s="25"/>
      <c r="Q27" s="25">
        <f t="shared" ref="Q27:Q28" si="19">$Q$11*$Q$12*D27</f>
        <v>221.97301000000002</v>
      </c>
      <c r="R27" s="25">
        <f t="shared" ref="R27:R28" si="20">$R$11*$R$12*D27</f>
        <v>63.918000000000006</v>
      </c>
      <c r="S27" s="29"/>
      <c r="T27" s="25">
        <f t="shared" ref="T27:T28" si="21">$T$11*$T$12*C27</f>
        <v>2184.09022</v>
      </c>
      <c r="U27" s="29"/>
      <c r="V27" s="25">
        <f t="shared" ref="V27:V28" si="22">$V$11*$V$12*D27</f>
        <v>149.894812</v>
      </c>
      <c r="W27" s="25">
        <f t="shared" si="13"/>
        <v>221.97301000000002</v>
      </c>
      <c r="X27" s="25">
        <f t="shared" si="9"/>
        <v>63.918000000000006</v>
      </c>
      <c r="Y27" s="25"/>
      <c r="Z27" s="25">
        <f t="shared" si="14"/>
        <v>2190.1627600000002</v>
      </c>
      <c r="AA27" s="25"/>
      <c r="AB27" s="26"/>
      <c r="AC27" s="25">
        <f t="shared" si="15"/>
        <v>149.894812</v>
      </c>
      <c r="AD27" s="25"/>
      <c r="AE27" s="25">
        <f t="shared" ref="AE27:AE28" si="23">$AE$11*$AE$12*D27</f>
        <v>221.97301000000002</v>
      </c>
      <c r="AF27" s="25">
        <f t="shared" ref="AF27:AF28" si="24">$AF$11*$AF$12*D27</f>
        <v>63.918000000000006</v>
      </c>
    </row>
    <row r="28" spans="1:32" x14ac:dyDescent="0.2">
      <c r="A28" s="22">
        <v>16</v>
      </c>
      <c r="B28" s="23" t="s">
        <v>34</v>
      </c>
      <c r="C28" s="22">
        <v>0.79</v>
      </c>
      <c r="D28" s="24">
        <v>0.60880000000000001</v>
      </c>
      <c r="E28" s="25">
        <f t="shared" si="16"/>
        <v>1722.2330694</v>
      </c>
      <c r="F28" s="25"/>
      <c r="G28" s="25"/>
      <c r="H28" s="25">
        <f t="shared" si="17"/>
        <v>128.49332799999999</v>
      </c>
      <c r="I28" s="25"/>
      <c r="J28" s="25"/>
      <c r="K28" s="25"/>
      <c r="L28" s="25">
        <f>$L$11*$L$12*C28</f>
        <v>1723.8321716000003</v>
      </c>
      <c r="M28" s="25"/>
      <c r="N28" s="26"/>
      <c r="O28" s="25">
        <f t="shared" si="18"/>
        <v>128.49332799999999</v>
      </c>
      <c r="P28" s="25"/>
      <c r="Q28" s="25">
        <f t="shared" si="19"/>
        <v>190.28044</v>
      </c>
      <c r="R28" s="25">
        <f t="shared" si="20"/>
        <v>54.792000000000002</v>
      </c>
      <c r="S28" s="26"/>
      <c r="T28" s="25">
        <f t="shared" si="21"/>
        <v>1725.4312738000001</v>
      </c>
      <c r="U28" s="26"/>
      <c r="V28" s="25">
        <f t="shared" si="22"/>
        <v>128.49332799999999</v>
      </c>
      <c r="W28" s="25">
        <f t="shared" si="13"/>
        <v>190.28044</v>
      </c>
      <c r="X28" s="25">
        <f t="shared" si="9"/>
        <v>54.792000000000002</v>
      </c>
      <c r="Y28" s="25"/>
      <c r="Z28" s="25">
        <f t="shared" si="14"/>
        <v>1730.2285804000003</v>
      </c>
      <c r="AA28" s="25"/>
      <c r="AB28" s="26"/>
      <c r="AC28" s="25">
        <f t="shared" si="15"/>
        <v>128.49332799999999</v>
      </c>
      <c r="AD28" s="25"/>
      <c r="AE28" s="25">
        <f t="shared" si="23"/>
        <v>190.28044</v>
      </c>
      <c r="AF28" s="25">
        <f t="shared" si="24"/>
        <v>54.792000000000002</v>
      </c>
    </row>
    <row r="29" spans="1:32" x14ac:dyDescent="0.2">
      <c r="A29" s="22">
        <v>17</v>
      </c>
      <c r="B29" s="23" t="s">
        <v>35</v>
      </c>
      <c r="C29" s="22">
        <v>1.06</v>
      </c>
      <c r="D29" s="24">
        <v>0.73480000000000001</v>
      </c>
      <c r="E29" s="25">
        <f t="shared" si="16"/>
        <v>2310.8443715999997</v>
      </c>
      <c r="F29" s="25"/>
      <c r="G29" s="25"/>
      <c r="H29" s="25">
        <f t="shared" si="17"/>
        <v>155.08688800000002</v>
      </c>
      <c r="I29" s="25"/>
      <c r="J29" s="26"/>
      <c r="K29" s="25">
        <f>$K$11*$K$12*D29</f>
        <v>66.132000000000005</v>
      </c>
      <c r="L29" s="25">
        <f>$L$11*$L$12*C29</f>
        <v>2312.9900024000003</v>
      </c>
      <c r="M29" s="25"/>
      <c r="N29" s="26"/>
      <c r="O29" s="25">
        <f>$O$11*$O$12*D29</f>
        <v>155.08688800000002</v>
      </c>
      <c r="P29" s="25"/>
      <c r="Q29" s="25">
        <f>$Q$11*$Q$12*D29</f>
        <v>229.66174000000001</v>
      </c>
      <c r="R29" s="25">
        <f>$R$11*$R$12*D29</f>
        <v>66.132000000000005</v>
      </c>
      <c r="S29" s="26"/>
      <c r="T29" s="25"/>
      <c r="U29" s="26"/>
      <c r="V29" s="25"/>
      <c r="W29" s="25"/>
      <c r="X29" s="25"/>
      <c r="Y29" s="26"/>
      <c r="Z29" s="25"/>
      <c r="AA29" s="25"/>
      <c r="AB29" s="26"/>
      <c r="AC29" s="25"/>
      <c r="AD29" s="25"/>
      <c r="AE29" s="26"/>
      <c r="AF29" s="25"/>
    </row>
    <row r="30" spans="1:32" ht="25.5" x14ac:dyDescent="0.2">
      <c r="A30" s="22">
        <v>18</v>
      </c>
      <c r="B30" s="23" t="s">
        <v>36</v>
      </c>
      <c r="C30" s="30">
        <v>1</v>
      </c>
      <c r="D30" s="24">
        <v>0.71020000000000005</v>
      </c>
      <c r="E30" s="25"/>
      <c r="F30" s="25"/>
      <c r="G30" s="26"/>
      <c r="H30" s="25"/>
      <c r="I30" s="25"/>
      <c r="J30" s="25"/>
      <c r="K30" s="25"/>
      <c r="L30" s="25"/>
      <c r="M30" s="25"/>
      <c r="N30" s="26"/>
      <c r="O30" s="25"/>
      <c r="P30" s="25"/>
      <c r="Q30" s="25"/>
      <c r="R30" s="25"/>
      <c r="S30" s="26"/>
      <c r="T30" s="25">
        <f>$T$11*$T$12*C30</f>
        <v>2184.09022</v>
      </c>
      <c r="U30" s="26"/>
      <c r="V30" s="25">
        <f>$V$11*$V$12*D30</f>
        <v>149.894812</v>
      </c>
      <c r="W30" s="25">
        <f t="shared" si="13"/>
        <v>221.97301000000002</v>
      </c>
      <c r="X30" s="25">
        <f t="shared" si="9"/>
        <v>63.918000000000006</v>
      </c>
      <c r="Y30" s="26"/>
      <c r="Z30" s="25"/>
      <c r="AA30" s="25"/>
      <c r="AB30" s="26"/>
      <c r="AC30" s="25"/>
      <c r="AD30" s="25"/>
      <c r="AE30" s="25"/>
      <c r="AF30" s="25"/>
    </row>
    <row r="31" spans="1:32" x14ac:dyDescent="0.2">
      <c r="A31" s="22">
        <v>19</v>
      </c>
      <c r="B31" s="23" t="s">
        <v>37</v>
      </c>
      <c r="C31" s="22">
        <v>0.81</v>
      </c>
      <c r="D31" s="24">
        <v>0.85540000000000005</v>
      </c>
      <c r="E31" s="25"/>
      <c r="F31" s="25"/>
      <c r="G31" s="26"/>
      <c r="H31" s="25"/>
      <c r="I31" s="25"/>
      <c r="J31" s="25"/>
      <c r="K31" s="25"/>
      <c r="L31" s="25"/>
      <c r="M31" s="25"/>
      <c r="N31" s="26"/>
      <c r="O31" s="25"/>
      <c r="P31" s="25"/>
      <c r="Q31" s="25"/>
      <c r="R31" s="25"/>
      <c r="S31" s="26"/>
      <c r="T31" s="25">
        <f t="shared" ref="T31:T34" si="25">$T$11*$T$12*C31</f>
        <v>1769.1130782000002</v>
      </c>
      <c r="U31" s="26"/>
      <c r="V31" s="25">
        <f t="shared" ref="V31:V34" si="26">$V$11*$V$12*D31</f>
        <v>180.54072400000001</v>
      </c>
      <c r="W31" s="25">
        <f t="shared" si="13"/>
        <v>267.35527000000002</v>
      </c>
      <c r="X31" s="25">
        <f t="shared" si="9"/>
        <v>76.986000000000004</v>
      </c>
      <c r="Y31" s="26"/>
      <c r="Z31" s="25">
        <f t="shared" ref="Z31:Z43" si="27">$Z$11*$Z$12*C31</f>
        <v>1774.0318356000002</v>
      </c>
      <c r="AA31" s="25"/>
      <c r="AB31" s="26"/>
      <c r="AC31" s="25">
        <f t="shared" ref="AC31:AC34" si="28">$V$11*$V$12*D31</f>
        <v>180.54072400000001</v>
      </c>
      <c r="AD31" s="25"/>
      <c r="AE31" s="25"/>
      <c r="AF31" s="25">
        <f t="shared" ref="AF31:AF43" si="29">$AF$11*$AF$12*D31</f>
        <v>76.986000000000004</v>
      </c>
    </row>
    <row r="32" spans="1:32" x14ac:dyDescent="0.2">
      <c r="A32" s="22">
        <v>24</v>
      </c>
      <c r="B32" s="23" t="s">
        <v>38</v>
      </c>
      <c r="C32" s="22">
        <v>0.94</v>
      </c>
      <c r="D32" s="24">
        <v>0.9113</v>
      </c>
      <c r="E32" s="25"/>
      <c r="F32" s="25"/>
      <c r="G32" s="27"/>
      <c r="H32" s="25"/>
      <c r="I32" s="25"/>
      <c r="J32" s="25"/>
      <c r="K32" s="25"/>
      <c r="L32" s="25">
        <f>$L$11*$L$12*C32</f>
        <v>2051.1420776</v>
      </c>
      <c r="M32" s="25"/>
      <c r="N32" s="25">
        <f>$N$11*$N$12*D32</f>
        <v>853.53059701000006</v>
      </c>
      <c r="O32" s="25">
        <f>$O$11*$O$12*D32</f>
        <v>192.338978</v>
      </c>
      <c r="P32" s="25"/>
      <c r="Q32" s="25"/>
      <c r="R32" s="25"/>
      <c r="S32" s="26"/>
      <c r="T32" s="25">
        <f t="shared" si="25"/>
        <v>2053.0448068000001</v>
      </c>
      <c r="U32" s="25"/>
      <c r="V32" s="25">
        <f t="shared" si="26"/>
        <v>192.338978</v>
      </c>
      <c r="W32" s="25">
        <f t="shared" si="13"/>
        <v>284.82681500000001</v>
      </c>
      <c r="X32" s="25">
        <f t="shared" si="9"/>
        <v>82.016999999999996</v>
      </c>
      <c r="Y32" s="26"/>
      <c r="Z32" s="25">
        <f t="shared" si="27"/>
        <v>2058.7529944000003</v>
      </c>
      <c r="AA32" s="25"/>
      <c r="AB32" s="25">
        <f>$AB$11*$AB$12*D32</f>
        <v>856.76060873000006</v>
      </c>
      <c r="AC32" s="25">
        <f t="shared" si="28"/>
        <v>192.338978</v>
      </c>
      <c r="AD32" s="25"/>
      <c r="AE32" s="25">
        <f>$AE$11*$AE$12*D32</f>
        <v>284.82681500000001</v>
      </c>
      <c r="AF32" s="25"/>
    </row>
    <row r="33" spans="1:32" x14ac:dyDescent="0.2">
      <c r="A33" s="22">
        <v>25</v>
      </c>
      <c r="B33" s="23" t="s">
        <v>39</v>
      </c>
      <c r="C33" s="22">
        <v>0.81</v>
      </c>
      <c r="D33" s="24">
        <v>0.85540000000000005</v>
      </c>
      <c r="E33" s="25"/>
      <c r="F33" s="25"/>
      <c r="G33" s="26"/>
      <c r="H33" s="25"/>
      <c r="I33" s="25"/>
      <c r="J33" s="25"/>
      <c r="K33" s="25"/>
      <c r="L33" s="25"/>
      <c r="M33" s="25"/>
      <c r="N33" s="26"/>
      <c r="O33" s="25"/>
      <c r="P33" s="25"/>
      <c r="Q33" s="25"/>
      <c r="R33" s="25"/>
      <c r="S33" s="26"/>
      <c r="T33" s="25">
        <f>$T$11*$T$12*C33</f>
        <v>1769.1130782000002</v>
      </c>
      <c r="U33" s="26"/>
      <c r="V33" s="25">
        <f>$V$11*$V$12*D33</f>
        <v>180.54072400000001</v>
      </c>
      <c r="W33" s="25"/>
      <c r="X33" s="25">
        <f t="shared" si="9"/>
        <v>76.986000000000004</v>
      </c>
      <c r="Y33" s="25">
        <f>$Y$11*$Y$12*D33</f>
        <v>534.00445862399999</v>
      </c>
      <c r="Z33" s="25">
        <f t="shared" si="27"/>
        <v>1774.0318356000002</v>
      </c>
      <c r="AA33" s="25"/>
      <c r="AB33" s="26"/>
      <c r="AC33" s="25">
        <f t="shared" si="28"/>
        <v>180.54072400000001</v>
      </c>
      <c r="AD33" s="25"/>
      <c r="AE33" s="25">
        <f t="shared" ref="AE33:AE36" si="30">$AE$11*$AE$12*D33</f>
        <v>267.35527000000002</v>
      </c>
      <c r="AF33" s="25">
        <f t="shared" si="29"/>
        <v>76.986000000000004</v>
      </c>
    </row>
    <row r="34" spans="1:32" x14ac:dyDescent="0.2">
      <c r="A34" s="22">
        <v>26</v>
      </c>
      <c r="B34" s="23" t="s">
        <v>40</v>
      </c>
      <c r="C34" s="22">
        <v>0.81</v>
      </c>
      <c r="D34" s="24">
        <v>0.85540000000000005</v>
      </c>
      <c r="E34" s="25"/>
      <c r="F34" s="25"/>
      <c r="G34" s="26"/>
      <c r="H34" s="25"/>
      <c r="I34" s="25"/>
      <c r="J34" s="25"/>
      <c r="K34" s="25"/>
      <c r="L34" s="25">
        <f>$L$11*$L$12*C34</f>
        <v>1767.4734924000002</v>
      </c>
      <c r="M34" s="25"/>
      <c r="N34" s="26"/>
      <c r="O34" s="25">
        <f>$O$11*$O$12*D34</f>
        <v>180.54072400000001</v>
      </c>
      <c r="P34" s="25"/>
      <c r="Q34" s="25"/>
      <c r="R34" s="25">
        <f>$R$11*$R$12*D34</f>
        <v>76.986000000000004</v>
      </c>
      <c r="S34" s="26"/>
      <c r="T34" s="25">
        <f t="shared" si="25"/>
        <v>1769.1130782000002</v>
      </c>
      <c r="U34" s="26"/>
      <c r="V34" s="25">
        <f t="shared" si="26"/>
        <v>180.54072400000001</v>
      </c>
      <c r="W34" s="25">
        <f t="shared" si="13"/>
        <v>267.35527000000002</v>
      </c>
      <c r="X34" s="25">
        <f t="shared" si="9"/>
        <v>76.986000000000004</v>
      </c>
      <c r="Y34" s="25">
        <f>$Y$11*$Y$12*D34</f>
        <v>534.00445862399999</v>
      </c>
      <c r="Z34" s="25">
        <f t="shared" si="27"/>
        <v>1774.0318356000002</v>
      </c>
      <c r="AA34" s="25"/>
      <c r="AB34" s="26"/>
      <c r="AC34" s="25">
        <f t="shared" si="28"/>
        <v>180.54072400000001</v>
      </c>
      <c r="AD34" s="25"/>
      <c r="AE34" s="25">
        <f t="shared" si="30"/>
        <v>267.35527000000002</v>
      </c>
      <c r="AF34" s="25">
        <f t="shared" si="29"/>
        <v>76.986000000000004</v>
      </c>
    </row>
    <row r="35" spans="1:32" x14ac:dyDescent="0.2">
      <c r="A35" s="22">
        <v>27</v>
      </c>
      <c r="B35" s="23" t="s">
        <v>41</v>
      </c>
      <c r="C35" s="22">
        <v>0.81</v>
      </c>
      <c r="D35" s="24">
        <v>0.85540000000000005</v>
      </c>
      <c r="E35" s="25"/>
      <c r="F35" s="25"/>
      <c r="G35" s="26"/>
      <c r="H35" s="25"/>
      <c r="I35" s="25"/>
      <c r="J35" s="26"/>
      <c r="K35" s="26"/>
      <c r="L35" s="25"/>
      <c r="M35" s="25"/>
      <c r="N35" s="26"/>
      <c r="O35" s="25"/>
      <c r="P35" s="25"/>
      <c r="Q35" s="25"/>
      <c r="R35" s="26"/>
      <c r="S35" s="26"/>
      <c r="T35" s="25"/>
      <c r="U35" s="26"/>
      <c r="V35" s="25"/>
      <c r="W35" s="25"/>
      <c r="X35" s="26"/>
      <c r="Y35" s="26"/>
      <c r="Z35" s="25"/>
      <c r="AA35" s="25"/>
      <c r="AB35" s="26"/>
      <c r="AC35" s="25"/>
      <c r="AD35" s="25"/>
      <c r="AE35" s="26"/>
      <c r="AF35" s="26"/>
    </row>
    <row r="36" spans="1:32" x14ac:dyDescent="0.2">
      <c r="A36" s="22">
        <v>28</v>
      </c>
      <c r="B36" s="23" t="s">
        <v>42</v>
      </c>
      <c r="C36" s="22">
        <v>0.94</v>
      </c>
      <c r="D36" s="24">
        <v>0.9113</v>
      </c>
      <c r="E36" s="25"/>
      <c r="F36" s="25"/>
      <c r="G36" s="26"/>
      <c r="H36" s="25"/>
      <c r="I36" s="25"/>
      <c r="J36" s="25"/>
      <c r="K36" s="25"/>
      <c r="L36" s="25"/>
      <c r="M36" s="25"/>
      <c r="N36" s="26"/>
      <c r="O36" s="25"/>
      <c r="P36" s="25"/>
      <c r="Q36" s="25"/>
      <c r="R36" s="25"/>
      <c r="S36" s="26"/>
      <c r="T36" s="25"/>
      <c r="U36" s="26"/>
      <c r="V36" s="25"/>
      <c r="W36" s="25"/>
      <c r="X36" s="25"/>
      <c r="Y36" s="26"/>
      <c r="Z36" s="25">
        <f t="shared" si="27"/>
        <v>2058.7529944000003</v>
      </c>
      <c r="AA36" s="25"/>
      <c r="AB36" s="26"/>
      <c r="AC36" s="25"/>
      <c r="AD36" s="25"/>
      <c r="AE36" s="25">
        <f t="shared" si="30"/>
        <v>284.82681500000001</v>
      </c>
      <c r="AF36" s="25">
        <f t="shared" si="29"/>
        <v>82.016999999999996</v>
      </c>
    </row>
    <row r="37" spans="1:32" x14ac:dyDescent="0.2">
      <c r="A37" s="22">
        <v>29</v>
      </c>
      <c r="B37" s="23" t="s">
        <v>43</v>
      </c>
      <c r="C37" s="22">
        <v>0.81</v>
      </c>
      <c r="D37" s="24">
        <v>0.85540000000000005</v>
      </c>
      <c r="E37" s="25"/>
      <c r="F37" s="25"/>
      <c r="G37" s="26"/>
      <c r="H37" s="26"/>
      <c r="I37" s="25"/>
      <c r="J37" s="26"/>
      <c r="K37" s="26"/>
      <c r="L37" s="25"/>
      <c r="M37" s="25"/>
      <c r="N37" s="26"/>
      <c r="O37" s="26"/>
      <c r="P37" s="25"/>
      <c r="Q37" s="25"/>
      <c r="R37" s="26"/>
      <c r="S37" s="26"/>
      <c r="T37" s="25"/>
      <c r="U37" s="26"/>
      <c r="V37" s="26"/>
      <c r="W37" s="25"/>
      <c r="X37" s="26"/>
      <c r="Y37" s="26"/>
      <c r="Z37" s="25"/>
      <c r="AA37" s="25"/>
      <c r="AB37" s="26"/>
      <c r="AC37" s="26"/>
      <c r="AD37" s="25"/>
      <c r="AE37" s="26"/>
      <c r="AF37" s="26"/>
    </row>
    <row r="38" spans="1:32" x14ac:dyDescent="0.2">
      <c r="A38" s="22">
        <v>30</v>
      </c>
      <c r="B38" s="23" t="s">
        <v>44</v>
      </c>
      <c r="C38" s="22">
        <v>0.94</v>
      </c>
      <c r="D38" s="24">
        <v>0.9113</v>
      </c>
      <c r="E38" s="25"/>
      <c r="F38" s="25"/>
      <c r="G38" s="26"/>
      <c r="H38" s="25"/>
      <c r="I38" s="25"/>
      <c r="J38" s="25"/>
      <c r="K38" s="25"/>
      <c r="L38" s="25">
        <f>$L$11*$L$12*C38</f>
        <v>2051.1420776</v>
      </c>
      <c r="M38" s="25"/>
      <c r="N38" s="26"/>
      <c r="O38" s="25">
        <f>$O$11*$O$12*D38</f>
        <v>192.338978</v>
      </c>
      <c r="P38" s="25"/>
      <c r="Q38" s="25">
        <f>$Q$11*$Q$12*D38</f>
        <v>284.82681500000001</v>
      </c>
      <c r="R38" s="25"/>
      <c r="S38" s="26"/>
      <c r="T38" s="25">
        <f t="shared" ref="T38" si="31">$T$11*$T$12*C38</f>
        <v>2053.0448068000001</v>
      </c>
      <c r="U38" s="26"/>
      <c r="V38" s="25">
        <f t="shared" ref="V38" si="32">$V$11*$V$12*D38</f>
        <v>192.338978</v>
      </c>
      <c r="W38" s="25"/>
      <c r="X38" s="25"/>
      <c r="Y38" s="25"/>
      <c r="Z38" s="25">
        <f t="shared" si="27"/>
        <v>2058.7529944000003</v>
      </c>
      <c r="AA38" s="25"/>
      <c r="AB38" s="26"/>
      <c r="AC38" s="25">
        <f t="shared" ref="AC38:AC43" si="33">$V$11*$V$12*D38</f>
        <v>192.338978</v>
      </c>
      <c r="AD38" s="25"/>
      <c r="AE38" s="25"/>
      <c r="AF38" s="25">
        <f t="shared" si="29"/>
        <v>82.016999999999996</v>
      </c>
    </row>
    <row r="39" spans="1:32" x14ac:dyDescent="0.2">
      <c r="A39" s="22">
        <v>31</v>
      </c>
      <c r="B39" s="23" t="s">
        <v>45</v>
      </c>
      <c r="C39" s="22">
        <v>0.94</v>
      </c>
      <c r="D39" s="24">
        <v>0.9113</v>
      </c>
      <c r="E39" s="25"/>
      <c r="F39" s="25"/>
      <c r="G39" s="26"/>
      <c r="H39" s="26"/>
      <c r="I39" s="25"/>
      <c r="J39" s="26"/>
      <c r="K39" s="26"/>
      <c r="L39" s="25"/>
      <c r="M39" s="25"/>
      <c r="N39" s="26"/>
      <c r="O39" s="26"/>
      <c r="P39" s="25"/>
      <c r="Q39" s="26"/>
      <c r="R39" s="26"/>
      <c r="S39" s="26"/>
      <c r="T39" s="25"/>
      <c r="U39" s="26"/>
      <c r="V39" s="26"/>
      <c r="W39" s="25"/>
      <c r="X39" s="26"/>
      <c r="Y39" s="26"/>
      <c r="Z39" s="25"/>
      <c r="AA39" s="25"/>
      <c r="AB39" s="26"/>
      <c r="AC39" s="26"/>
      <c r="AD39" s="25"/>
      <c r="AE39" s="26"/>
      <c r="AF39" s="26"/>
    </row>
    <row r="40" spans="1:32" x14ac:dyDescent="0.2">
      <c r="A40" s="22">
        <v>32</v>
      </c>
      <c r="B40" s="23" t="s">
        <v>46</v>
      </c>
      <c r="C40" s="22">
        <v>1.52</v>
      </c>
      <c r="D40" s="24">
        <v>1.7598</v>
      </c>
      <c r="E40" s="25"/>
      <c r="F40" s="25"/>
      <c r="G40" s="26"/>
      <c r="H40" s="25"/>
      <c r="I40" s="25"/>
      <c r="J40" s="25"/>
      <c r="K40" s="25"/>
      <c r="L40" s="25"/>
      <c r="M40" s="25"/>
      <c r="N40" s="26"/>
      <c r="O40" s="25"/>
      <c r="P40" s="25"/>
      <c r="Q40" s="25"/>
      <c r="R40" s="25"/>
      <c r="S40" s="26"/>
      <c r="T40" s="25"/>
      <c r="U40" s="26"/>
      <c r="V40" s="25"/>
      <c r="W40" s="25"/>
      <c r="X40" s="25"/>
      <c r="Y40" s="26"/>
      <c r="Z40" s="25">
        <f t="shared" si="27"/>
        <v>3329.0473952000002</v>
      </c>
      <c r="AA40" s="25"/>
      <c r="AB40" s="26"/>
      <c r="AC40" s="25">
        <f t="shared" si="33"/>
        <v>371.42338799999999</v>
      </c>
      <c r="AD40" s="25"/>
      <c r="AE40" s="25">
        <f t="shared" ref="AE40:AE43" si="34">$AE$11*$AE$12*D40</f>
        <v>550.02548999999999</v>
      </c>
      <c r="AF40" s="25">
        <f t="shared" si="29"/>
        <v>158.38200000000001</v>
      </c>
    </row>
    <row r="41" spans="1:32" x14ac:dyDescent="0.2">
      <c r="A41" s="22">
        <v>33</v>
      </c>
      <c r="B41" s="23" t="s">
        <v>47</v>
      </c>
      <c r="C41" s="22">
        <v>0.94</v>
      </c>
      <c r="D41" s="24">
        <v>0.9113</v>
      </c>
      <c r="E41" s="25"/>
      <c r="F41" s="25"/>
      <c r="G41" s="26"/>
      <c r="H41" s="25"/>
      <c r="I41" s="25"/>
      <c r="J41" s="25"/>
      <c r="K41" s="25"/>
      <c r="L41" s="25"/>
      <c r="M41" s="25"/>
      <c r="N41" s="26"/>
      <c r="O41" s="25"/>
      <c r="P41" s="25"/>
      <c r="Q41" s="25"/>
      <c r="R41" s="25"/>
      <c r="S41" s="26"/>
      <c r="T41" s="25"/>
      <c r="U41" s="26"/>
      <c r="V41" s="25"/>
      <c r="W41" s="25"/>
      <c r="X41" s="25"/>
      <c r="Y41" s="26"/>
      <c r="Z41" s="25">
        <f t="shared" si="27"/>
        <v>2058.7529944000003</v>
      </c>
      <c r="AA41" s="25"/>
      <c r="AB41" s="26"/>
      <c r="AC41" s="25">
        <f t="shared" si="33"/>
        <v>192.338978</v>
      </c>
      <c r="AD41" s="25"/>
      <c r="AE41" s="25">
        <f t="shared" si="34"/>
        <v>284.82681500000001</v>
      </c>
      <c r="AF41" s="25">
        <f t="shared" si="29"/>
        <v>82.016999999999996</v>
      </c>
    </row>
    <row r="42" spans="1:32" x14ac:dyDescent="0.2">
      <c r="A42" s="22">
        <v>34</v>
      </c>
      <c r="B42" s="23" t="s">
        <v>48</v>
      </c>
      <c r="C42" s="22">
        <v>0.66</v>
      </c>
      <c r="D42" s="24">
        <v>0.73740000000000006</v>
      </c>
      <c r="E42" s="25"/>
      <c r="F42" s="25"/>
      <c r="G42" s="26"/>
      <c r="H42" s="25"/>
      <c r="I42" s="25"/>
      <c r="J42" s="25"/>
      <c r="K42" s="25"/>
      <c r="L42" s="25"/>
      <c r="M42" s="25"/>
      <c r="N42" s="26"/>
      <c r="O42" s="25"/>
      <c r="P42" s="25"/>
      <c r="Q42" s="25"/>
      <c r="R42" s="25"/>
      <c r="S42" s="26"/>
      <c r="T42" s="25">
        <f t="shared" ref="T42:T43" si="35">$T$11*$T$12*C42</f>
        <v>1441.4995452000001</v>
      </c>
      <c r="U42" s="26"/>
      <c r="V42" s="25">
        <f t="shared" ref="V42:V43" si="36">$V$11*$V$12*D42</f>
        <v>155.63564400000001</v>
      </c>
      <c r="W42" s="25">
        <f t="shared" ref="W42:W43" si="37">$W$11*$W$12*D42</f>
        <v>230.47437000000002</v>
      </c>
      <c r="X42" s="25">
        <f t="shared" ref="X42:X43" si="38">$X$11*$X$12*D42</f>
        <v>66.366</v>
      </c>
      <c r="Y42" s="26"/>
      <c r="Z42" s="25"/>
      <c r="AA42" s="25"/>
      <c r="AB42" s="26"/>
      <c r="AC42" s="25"/>
      <c r="AD42" s="25"/>
      <c r="AE42" s="25"/>
      <c r="AF42" s="25"/>
    </row>
    <row r="43" spans="1:32" x14ac:dyDescent="0.2">
      <c r="A43" s="22">
        <v>35</v>
      </c>
      <c r="B43" s="23" t="s">
        <v>49</v>
      </c>
      <c r="C43" s="22">
        <v>0.81</v>
      </c>
      <c r="D43" s="24">
        <v>0.85540000000000005</v>
      </c>
      <c r="E43" s="25"/>
      <c r="F43" s="25"/>
      <c r="G43" s="26"/>
      <c r="H43" s="25"/>
      <c r="I43" s="25"/>
      <c r="J43" s="25"/>
      <c r="K43" s="25"/>
      <c r="L43" s="25"/>
      <c r="M43" s="25"/>
      <c r="N43" s="26"/>
      <c r="O43" s="25"/>
      <c r="P43" s="25"/>
      <c r="Q43" s="25"/>
      <c r="R43" s="25"/>
      <c r="S43" s="26"/>
      <c r="T43" s="25">
        <f t="shared" si="35"/>
        <v>1769.1130782000002</v>
      </c>
      <c r="U43" s="26"/>
      <c r="V43" s="25">
        <f t="shared" si="36"/>
        <v>180.54072400000001</v>
      </c>
      <c r="W43" s="25">
        <f t="shared" si="37"/>
        <v>267.35527000000002</v>
      </c>
      <c r="X43" s="25">
        <f t="shared" si="38"/>
        <v>76.986000000000004</v>
      </c>
      <c r="Y43" s="26"/>
      <c r="Z43" s="25">
        <f t="shared" si="27"/>
        <v>1774.0318356000002</v>
      </c>
      <c r="AA43" s="25"/>
      <c r="AB43" s="26"/>
      <c r="AC43" s="25">
        <f t="shared" si="33"/>
        <v>180.54072400000001</v>
      </c>
      <c r="AD43" s="25"/>
      <c r="AE43" s="25">
        <f t="shared" si="34"/>
        <v>267.35527000000002</v>
      </c>
      <c r="AF43" s="25">
        <f t="shared" si="29"/>
        <v>76.986000000000004</v>
      </c>
    </row>
    <row r="44" spans="1:32" x14ac:dyDescent="0.2">
      <c r="A44" s="22">
        <v>39</v>
      </c>
      <c r="B44" s="23" t="s">
        <v>50</v>
      </c>
      <c r="C44" s="6"/>
      <c r="D44" s="31">
        <v>1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5">
        <f>$S$11*$S$12*D44</f>
        <v>124.08896399999999</v>
      </c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32" t="s">
        <v>58</v>
      </c>
      <c r="AE44" s="32"/>
      <c r="AF44" s="26"/>
    </row>
    <row r="45" spans="1:32" x14ac:dyDescent="0.2">
      <c r="A45" s="22">
        <v>40</v>
      </c>
      <c r="B45" s="23" t="s">
        <v>51</v>
      </c>
      <c r="C45" s="6"/>
      <c r="D45" s="31">
        <v>1</v>
      </c>
      <c r="E45" s="26"/>
      <c r="F45" s="25"/>
      <c r="G45" s="26"/>
      <c r="H45" s="26"/>
      <c r="I45" s="25"/>
      <c r="J45" s="26"/>
      <c r="K45" s="26"/>
      <c r="L45" s="26"/>
      <c r="M45" s="25"/>
      <c r="N45" s="26"/>
      <c r="O45" s="26"/>
      <c r="P45" s="25"/>
      <c r="Q45" s="26"/>
      <c r="R45" s="26"/>
      <c r="S45" s="25">
        <f t="shared" ref="S45:S46" si="39">$S$11*$S$12*D45</f>
        <v>124.08896399999999</v>
      </c>
      <c r="T45" s="26"/>
      <c r="U45" s="26"/>
      <c r="V45" s="26"/>
      <c r="W45" s="26"/>
      <c r="X45" s="26"/>
      <c r="Y45" s="26"/>
      <c r="Z45" s="26"/>
      <c r="AA45" s="25"/>
      <c r="AB45" s="26"/>
      <c r="AC45" s="26"/>
      <c r="AD45" s="25"/>
      <c r="AE45" s="26"/>
      <c r="AF45" s="26"/>
    </row>
    <row r="46" spans="1:32" x14ac:dyDescent="0.2">
      <c r="A46" s="22">
        <v>41</v>
      </c>
      <c r="B46" s="23" t="s">
        <v>52</v>
      </c>
      <c r="C46" s="6"/>
      <c r="D46" s="31">
        <v>1</v>
      </c>
      <c r="E46" s="26"/>
      <c r="F46" s="25"/>
      <c r="G46" s="26"/>
      <c r="H46" s="26"/>
      <c r="I46" s="25"/>
      <c r="J46" s="26"/>
      <c r="K46" s="26"/>
      <c r="L46" s="26"/>
      <c r="M46" s="25"/>
      <c r="N46" s="26"/>
      <c r="O46" s="26"/>
      <c r="P46" s="25"/>
      <c r="Q46" s="26"/>
      <c r="R46" s="26"/>
      <c r="S46" s="25">
        <f t="shared" si="39"/>
        <v>124.08896399999999</v>
      </c>
      <c r="T46" s="26"/>
      <c r="U46" s="26"/>
      <c r="V46" s="26"/>
      <c r="W46" s="26"/>
      <c r="X46" s="26"/>
      <c r="Y46" s="26"/>
      <c r="Z46" s="26"/>
      <c r="AA46" s="25"/>
      <c r="AB46" s="26"/>
      <c r="AC46" s="26"/>
      <c r="AD46" s="25"/>
      <c r="AE46" s="26"/>
      <c r="AF46" s="26"/>
    </row>
    <row r="47" spans="1:32" x14ac:dyDescent="0.2">
      <c r="A47" s="22">
        <v>42</v>
      </c>
      <c r="B47" s="23" t="s">
        <v>59</v>
      </c>
      <c r="C47" s="22">
        <v>0.94</v>
      </c>
      <c r="D47" s="6">
        <v>0.9113</v>
      </c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5">
        <f t="shared" ref="Z47" si="40">$Z$11*$Z$12*C47</f>
        <v>2058.7529944000003</v>
      </c>
      <c r="AA47" s="26"/>
      <c r="AB47" s="26"/>
      <c r="AC47" s="25">
        <f t="shared" ref="AC47" si="41">$V$11*$V$12*D47</f>
        <v>192.338978</v>
      </c>
      <c r="AD47" s="26"/>
      <c r="AE47" s="26"/>
      <c r="AF47" s="26"/>
    </row>
    <row r="48" spans="1:32" x14ac:dyDescent="0.2">
      <c r="A48" s="45">
        <v>43</v>
      </c>
      <c r="B48" s="6" t="s">
        <v>54</v>
      </c>
      <c r="C48" s="6"/>
      <c r="D48" s="6"/>
      <c r="E48" s="6"/>
      <c r="F48" s="15">
        <v>166</v>
      </c>
      <c r="G48" s="6"/>
      <c r="H48" s="6"/>
      <c r="I48" s="15">
        <v>166</v>
      </c>
      <c r="J48" s="6"/>
      <c r="K48" s="6"/>
      <c r="L48" s="6"/>
      <c r="M48" s="15">
        <v>166</v>
      </c>
      <c r="N48" s="6"/>
      <c r="O48" s="6"/>
      <c r="P48" s="15">
        <v>166</v>
      </c>
      <c r="Q48" s="6"/>
      <c r="R48" s="6"/>
      <c r="S48" s="6"/>
      <c r="T48" s="6"/>
      <c r="U48" s="6"/>
      <c r="V48" s="6"/>
      <c r="W48" s="6"/>
      <c r="X48" s="6"/>
      <c r="Y48" s="6"/>
      <c r="Z48" s="6"/>
      <c r="AA48" s="15">
        <v>166</v>
      </c>
      <c r="AB48" s="6"/>
      <c r="AC48" s="6"/>
      <c r="AD48" s="15">
        <v>166</v>
      </c>
      <c r="AE48" s="6"/>
      <c r="AF48" s="6"/>
    </row>
  </sheetData>
  <mergeCells count="26">
    <mergeCell ref="E8:K8"/>
    <mergeCell ref="L8:S8"/>
    <mergeCell ref="T8:Y8"/>
    <mergeCell ref="Z8:AF8"/>
    <mergeCell ref="E9:E10"/>
    <mergeCell ref="AB9:AB10"/>
    <mergeCell ref="AC9:AF9"/>
    <mergeCell ref="V9:Y9"/>
    <mergeCell ref="Z9:Z10"/>
    <mergeCell ref="AA9:AA10"/>
    <mergeCell ref="A11:D11"/>
    <mergeCell ref="A12:D12"/>
    <mergeCell ref="O9:S9"/>
    <mergeCell ref="T9:T10"/>
    <mergeCell ref="U9:U10"/>
    <mergeCell ref="F9:F10"/>
    <mergeCell ref="G9:G10"/>
    <mergeCell ref="H9:K9"/>
    <mergeCell ref="L9:L10"/>
    <mergeCell ref="M9:M10"/>
    <mergeCell ref="N9:N10"/>
    <mergeCell ref="A7:A10"/>
    <mergeCell ref="B7:B10"/>
    <mergeCell ref="C7:C10"/>
    <mergeCell ref="D7:D10"/>
    <mergeCell ref="E7:AF7"/>
  </mergeCells>
  <pageMargins left="0.51181102362204722" right="0.11811023622047245" top="0.35433070866141736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уровень 1</vt:lpstr>
      <vt:lpstr>уровень 2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Онермаа Монгуш</cp:lastModifiedBy>
  <cp:lastPrinted>2019-01-29T09:08:40Z</cp:lastPrinted>
  <dcterms:created xsi:type="dcterms:W3CDTF">2017-12-18T01:21:59Z</dcterms:created>
  <dcterms:modified xsi:type="dcterms:W3CDTF">2019-01-29T09:30:17Z</dcterms:modified>
</cp:coreProperties>
</file>